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nsydykbekova\Documents\ПРЕСС-РЕЛИЗЫ\06.12.2023\"/>
    </mc:Choice>
  </mc:AlternateContent>
  <bookViews>
    <workbookView xWindow="0" yWindow="0" windowWidth="19440" windowHeight="11700" tabRatio="838" firstSheet="6" activeTab="17"/>
  </bookViews>
  <sheets>
    <sheet name="Базалык маалымат-Базовая инфо" sheetId="98" r:id="rId1"/>
    <sheet name="Совет" sheetId="96" r:id="rId2"/>
    <sheet name="Кызмат адамдары-Должн_лица" sheetId="97" r:id="rId3"/>
    <sheet name="R 1.А" sheetId="131" r:id="rId4"/>
    <sheet name="R 1.B" sheetId="132" r:id="rId5"/>
    <sheet name="R1.C" sheetId="133" r:id="rId6"/>
    <sheet name="R1.D" sheetId="134" r:id="rId7"/>
    <sheet name="R1.D2" sheetId="135" r:id="rId8"/>
    <sheet name="R.2" sheetId="136" r:id="rId9"/>
    <sheet name="R3_4" sheetId="40" r:id="rId10"/>
    <sheet name="R5" sheetId="122" r:id="rId11"/>
    <sheet name="R6.A" sheetId="11" r:id="rId12"/>
    <sheet name="R7.A_6" sheetId="107" state="hidden" r:id="rId13"/>
    <sheet name="R6.B." sheetId="113" r:id="rId14"/>
    <sheet name="R7" sheetId="13" r:id="rId15"/>
    <sheet name="R7.B_6" sheetId="108" state="hidden" r:id="rId16"/>
    <sheet name="R8.А." sheetId="15" r:id="rId17"/>
    <sheet name="R8.В._С." sheetId="16" r:id="rId18"/>
    <sheet name="R9." sheetId="17" r:id="rId19"/>
    <sheet name="R 10" sheetId="121" r:id="rId20"/>
    <sheet name="R 11" sheetId="18" r:id="rId21"/>
    <sheet name="R 11 B" sheetId="123" r:id="rId22"/>
    <sheet name="R.11.C" sheetId="124" r:id="rId23"/>
    <sheet name="R12.A" sheetId="19" r:id="rId24"/>
    <sheet name="R12.B" sheetId="125" r:id="rId25"/>
    <sheet name="R12.C" sheetId="126" r:id="rId26"/>
    <sheet name="R12.D" sheetId="127" r:id="rId27"/>
    <sheet name="R12.E" sheetId="128" r:id="rId28"/>
    <sheet name="R 13." sheetId="23" r:id="rId29"/>
    <sheet name="R14." sheetId="25" r:id="rId30"/>
    <sheet name="R14.А" sheetId="86" r:id="rId31"/>
    <sheet name="R 14.В. " sheetId="130" r:id="rId32"/>
    <sheet name="R15" sheetId="69" r:id="rId33"/>
    <sheet name="R15A." sheetId="137" r:id="rId34"/>
    <sheet name="R15.G_6" sheetId="76" state="hidden" r:id="rId35"/>
    <sheet name="R15 В" sheetId="129" r:id="rId36"/>
    <sheet name="R16 A.B.С." sheetId="36" r:id="rId37"/>
    <sheet name="R16.D" sheetId="119" r:id="rId38"/>
  </sheets>
  <externalReferences>
    <externalReference r:id="rId39"/>
    <externalReference r:id="rId40"/>
  </externalReferences>
  <definedNames>
    <definedName name="Z_329BB6F7_9D6E_4837_BA20_1046B6864E59_.wvu.Cols" localSheetId="23" hidden="1">'R12.A'!#REF!</definedName>
    <definedName name="Z_329BB6F7_9D6E_4837_BA20_1046B6864E59_.wvu.Cols" localSheetId="18" hidden="1">'R9.'!#REF!</definedName>
    <definedName name="Z_329BB6F7_9D6E_4837_BA20_1046B6864E59_.wvu.PrintArea" localSheetId="20" hidden="1">'R 11'!$A$1:$M$118</definedName>
    <definedName name="Z_329BB6F7_9D6E_4837_BA20_1046B6864E59_.wvu.PrintArea" localSheetId="28" hidden="1">'R 13.'!$A$1:$I$34</definedName>
    <definedName name="Z_329BB6F7_9D6E_4837_BA20_1046B6864E59_.wvu.PrintArea" localSheetId="29" hidden="1">'R14.'!$A$1:$H$28</definedName>
    <definedName name="Z_329BB6F7_9D6E_4837_BA20_1046B6864E59_.wvu.PrintArea" localSheetId="30" hidden="1">'R14.А'!#REF!</definedName>
    <definedName name="Z_329BB6F7_9D6E_4837_BA20_1046B6864E59_.wvu.PrintArea" localSheetId="32" hidden="1">'R15'!$A$1:$E$43</definedName>
    <definedName name="Z_329BB6F7_9D6E_4837_BA20_1046B6864E59_.wvu.PrintArea" localSheetId="35" hidden="1">'R15 В'!$A$1:$D$76</definedName>
    <definedName name="Z_329BB6F7_9D6E_4837_BA20_1046B6864E59_.wvu.PrintArea" localSheetId="34" hidden="1">'R15.G_6'!$A$1:$D$78</definedName>
    <definedName name="Z_329BB6F7_9D6E_4837_BA20_1046B6864E59_.wvu.PrintArea" localSheetId="14" hidden="1">'R7'!$A$1:$T$20</definedName>
    <definedName name="Z_329BB6F7_9D6E_4837_BA20_1046B6864E59_.wvu.PrintArea" localSheetId="12" hidden="1">'R7.A_6'!$A$1:$L$33</definedName>
    <definedName name="Z_329BB6F7_9D6E_4837_BA20_1046B6864E59_.wvu.PrintArea" localSheetId="16" hidden="1">'R8.А.'!$A$1:$G$24</definedName>
    <definedName name="Z_329BB6F7_9D6E_4837_BA20_1046B6864E59_.wvu.PrintArea" localSheetId="17" hidden="1">'R8.В._С.'!$1:$1048576</definedName>
    <definedName name="Z_329BB6F7_9D6E_4837_BA20_1046B6864E59_.wvu.Rows" localSheetId="20" hidden="1">'R 11'!$29:$108</definedName>
    <definedName name="Z_329BB6F7_9D6E_4837_BA20_1046B6864E59_.wvu.Rows" localSheetId="23" hidden="1">'R12.A'!$31:$110</definedName>
    <definedName name="_xlnm.Print_Area" localSheetId="20">'R 11'!$A$1:$M$115</definedName>
    <definedName name="_xlnm.Print_Area" localSheetId="21">'R 11 B'!$A$1:$K$2017</definedName>
    <definedName name="_xlnm.Print_Area" localSheetId="28">'R 13.'!$A$1:$I$34</definedName>
    <definedName name="_xlnm.Print_Area" localSheetId="22">'R.11.C'!$A$1:$H$2012</definedName>
    <definedName name="_xlnm.Print_Area" localSheetId="23">'R12.A'!$A$1:$K$117</definedName>
    <definedName name="_xlnm.Print_Area" localSheetId="25">'R12.C'!$A$1:$E$2013</definedName>
    <definedName name="_xlnm.Print_Area" localSheetId="26">'R12.D'!$A$1:$E$2010</definedName>
    <definedName name="_xlnm.Print_Area" localSheetId="27">'R12.E'!$A$1:$E$2012</definedName>
    <definedName name="_xlnm.Print_Area" localSheetId="29">'R14.'!$A$1:$H$43</definedName>
    <definedName name="_xlnm.Print_Area" localSheetId="30">'R14.А'!$A$1:$G$51</definedName>
    <definedName name="_xlnm.Print_Area" localSheetId="32">'R15'!$A$1:$E$108</definedName>
    <definedName name="_xlnm.Print_Area" localSheetId="35">'R15 В'!$A$1:$D$74</definedName>
    <definedName name="_xlnm.Print_Area" localSheetId="34">'R15.G_6'!$A$1:$D$76</definedName>
    <definedName name="_xlnm.Print_Area" localSheetId="36">'R16 A.B.С.'!$A$1:$E$35</definedName>
    <definedName name="_xlnm.Print_Area" localSheetId="9">'R3_4'!$A$1:$D$51</definedName>
    <definedName name="_xlnm.Print_Area" localSheetId="11">'R6.A'!$A$1:$L$18</definedName>
    <definedName name="_xlnm.Print_Area" localSheetId="14">'R7'!$A$1:$V$20</definedName>
    <definedName name="_xlnm.Print_Area" localSheetId="12">'R7.A_6'!$A$1:$M$33</definedName>
    <definedName name="_xlnm.Print_Area" localSheetId="15">'R7.B_6'!$A$1:$L$33</definedName>
    <definedName name="_xlnm.Print_Area" localSheetId="16">'R8.А.'!$A$1:$G$24</definedName>
    <definedName name="_xlnm.Print_Area" localSheetId="17">'R8.В._С.'!$A$1:$C$39</definedName>
    <definedName name="_xlnm.Print_Area" localSheetId="18">'R9.'!$A$1:$M$164</definedName>
    <definedName name="_xlnm.Print_Area" localSheetId="0">'Базалык маалымат-Базовая инфо'!$A$1:$H$33</definedName>
    <definedName name="_xlnm.Print_Area" localSheetId="2">'Кызмат адамдары-Должн_лица'!$A$1:$D$30</definedName>
  </definedNames>
  <calcPr calcId="162913"/>
  <customWorkbookViews>
    <customWorkbookView name="A satisfied Microsoft Office User - Personal View" guid="{329BB6F7-9D6E-4837-BA20-1046B6864E59}" mergeInterval="0" personalView="1" maximized="1" windowWidth="1020" windowHeight="606" tabRatio="881" activeSheetId="7"/>
  </customWorkbookViews>
</workbook>
</file>

<file path=xl/calcChain.xml><?xml version="1.0" encoding="utf-8"?>
<calcChain xmlns="http://schemas.openxmlformats.org/spreadsheetml/2006/main">
  <c r="C41" i="137" l="1"/>
  <c r="C39" i="137" s="1"/>
  <c r="F37" i="137"/>
  <c r="C37" i="137"/>
  <c r="F35" i="137"/>
  <c r="F29" i="137"/>
  <c r="C29" i="137"/>
  <c r="F19" i="137"/>
  <c r="C19" i="137"/>
  <c r="F10" i="137"/>
  <c r="C10" i="137"/>
  <c r="C103" i="69"/>
  <c r="C84" i="69"/>
  <c r="C100" i="69"/>
  <c r="C92" i="69"/>
  <c r="C90" i="69"/>
  <c r="C88" i="69"/>
  <c r="C86" i="69"/>
  <c r="E84" i="69"/>
  <c r="C76" i="69"/>
  <c r="E76" i="69"/>
  <c r="E65" i="69"/>
  <c r="C65" i="69"/>
  <c r="E51" i="69"/>
  <c r="C51" i="69"/>
  <c r="E43" i="69"/>
  <c r="C43" i="69"/>
  <c r="E33" i="69"/>
  <c r="C33" i="69"/>
  <c r="E25" i="69"/>
  <c r="C25" i="69"/>
  <c r="C17" i="69"/>
  <c r="E9" i="69"/>
  <c r="C9" i="69"/>
  <c r="B28" i="16"/>
  <c r="B27" i="16"/>
  <c r="I25" i="23"/>
  <c r="H25" i="23"/>
  <c r="G25" i="23"/>
  <c r="F25" i="23"/>
  <c r="E25" i="23"/>
  <c r="D25" i="23"/>
  <c r="C25" i="23"/>
  <c r="I159" i="17"/>
  <c r="B31" i="16"/>
  <c r="B15" i="16"/>
  <c r="O15" i="13"/>
  <c r="N15" i="13"/>
  <c r="M15" i="13"/>
  <c r="L15" i="13"/>
  <c r="K15" i="13"/>
  <c r="J15" i="13"/>
  <c r="I15" i="13"/>
  <c r="H15" i="13"/>
  <c r="G15" i="13"/>
  <c r="F15" i="13"/>
  <c r="E15" i="13"/>
  <c r="D15" i="13"/>
  <c r="C15" i="13"/>
  <c r="B15" i="13"/>
  <c r="N14" i="13"/>
  <c r="I14" i="13"/>
  <c r="F14" i="13"/>
  <c r="D14" i="13"/>
  <c r="H13" i="13"/>
  <c r="F13" i="13"/>
  <c r="G13" i="13"/>
  <c r="I13" i="13"/>
  <c r="J13" i="13"/>
  <c r="K13" i="13"/>
  <c r="L13" i="13"/>
  <c r="M13" i="13"/>
  <c r="N13" i="13"/>
  <c r="O13" i="13"/>
  <c r="P13" i="13"/>
  <c r="Q13" i="13"/>
  <c r="R13" i="13"/>
  <c r="S13" i="13"/>
  <c r="E13" i="13"/>
  <c r="D13" i="13"/>
  <c r="C13" i="13"/>
  <c r="B13" i="13"/>
  <c r="H13" i="11"/>
  <c r="G13" i="11"/>
  <c r="F13" i="11"/>
  <c r="E13" i="11"/>
  <c r="D13" i="11"/>
  <c r="B37" i="122"/>
  <c r="B36" i="122"/>
  <c r="B31" i="122"/>
  <c r="B27" i="122"/>
  <c r="B24" i="122"/>
  <c r="B21" i="122"/>
  <c r="B17" i="122"/>
  <c r="B14" i="122"/>
  <c r="B11" i="122"/>
  <c r="B7" i="122"/>
  <c r="C19" i="40"/>
  <c r="C27" i="40"/>
  <c r="C47" i="40"/>
  <c r="C57" i="136"/>
  <c r="B57" i="136"/>
  <c r="C55" i="136"/>
  <c r="B55" i="136"/>
  <c r="C53" i="136"/>
  <c r="C52" i="136"/>
  <c r="C26" i="136"/>
  <c r="C20" i="136"/>
  <c r="B20" i="136"/>
  <c r="C18" i="136"/>
  <c r="B18" i="136"/>
  <c r="C17" i="136"/>
  <c r="B17" i="136"/>
  <c r="C10" i="136"/>
  <c r="B10" i="136"/>
  <c r="H9" i="134"/>
  <c r="H16" i="134"/>
  <c r="G16" i="134"/>
  <c r="F16" i="134"/>
  <c r="C16" i="134"/>
  <c r="B16" i="134"/>
  <c r="D11" i="133"/>
  <c r="C11" i="133"/>
  <c r="D12" i="133"/>
  <c r="C12" i="133"/>
  <c r="D29" i="132"/>
  <c r="C29" i="132"/>
  <c r="D22" i="129" l="1"/>
  <c r="D24" i="129"/>
  <c r="D47" i="129"/>
  <c r="D49" i="129"/>
  <c r="C42" i="137" l="1"/>
  <c r="I7" i="130"/>
  <c r="G46" i="86"/>
  <c r="G45" i="86"/>
  <c r="G44" i="86"/>
  <c r="D27" i="86"/>
  <c r="D38" i="86"/>
  <c r="H33" i="25"/>
  <c r="H34" i="25"/>
  <c r="B30" i="23"/>
  <c r="B28" i="23"/>
  <c r="B27" i="23"/>
  <c r="H28" i="23"/>
  <c r="G28" i="23"/>
  <c r="F28" i="23"/>
  <c r="E28" i="23"/>
  <c r="D28" i="23"/>
  <c r="C28" i="23"/>
  <c r="H27" i="23"/>
  <c r="G27" i="23"/>
  <c r="F27" i="23"/>
  <c r="E27" i="23"/>
  <c r="D27" i="23"/>
  <c r="C27" i="23"/>
  <c r="I24" i="23"/>
  <c r="H24" i="23"/>
  <c r="G24" i="23"/>
  <c r="F24" i="23"/>
  <c r="E24" i="23"/>
  <c r="D24" i="23"/>
  <c r="C24" i="23"/>
  <c r="B24" i="23"/>
  <c r="I19" i="23"/>
  <c r="I18" i="23"/>
  <c r="I16" i="23"/>
  <c r="E16" i="23"/>
  <c r="D16" i="23"/>
  <c r="C16" i="23"/>
  <c r="B16" i="23"/>
  <c r="I29" i="19"/>
  <c r="I111" i="19"/>
  <c r="I109" i="18"/>
  <c r="H306" i="121"/>
  <c r="G306" i="121"/>
  <c r="E306" i="121"/>
  <c r="I26" i="17"/>
  <c r="I25" i="17"/>
  <c r="I23" i="17"/>
  <c r="I21" i="17"/>
  <c r="I19" i="17"/>
  <c r="I17" i="17"/>
  <c r="I15" i="17"/>
  <c r="I12" i="17"/>
  <c r="I10" i="17"/>
  <c r="I9" i="17"/>
  <c r="B12" i="16"/>
  <c r="B11" i="16"/>
  <c r="B8" i="16"/>
  <c r="G19" i="15"/>
  <c r="D19" i="15"/>
  <c r="C19" i="15"/>
  <c r="B19" i="15"/>
  <c r="F14" i="15"/>
  <c r="F13" i="15"/>
  <c r="G17" i="15"/>
  <c r="F17" i="15"/>
  <c r="E17" i="15"/>
  <c r="D17" i="15"/>
  <c r="C17" i="15"/>
  <c r="B17" i="15"/>
  <c r="S15" i="13"/>
  <c r="R15" i="13"/>
  <c r="Q15" i="13"/>
  <c r="P15" i="13"/>
  <c r="B14" i="13"/>
  <c r="B12" i="13"/>
  <c r="B11" i="13"/>
  <c r="B10" i="13"/>
  <c r="B9" i="13"/>
  <c r="F11" i="113"/>
  <c r="C11" i="113"/>
  <c r="B11" i="113"/>
  <c r="G9" i="113"/>
  <c r="F9" i="113"/>
  <c r="E9" i="113"/>
  <c r="D9" i="113"/>
  <c r="C9" i="113"/>
  <c r="B9" i="113"/>
  <c r="L13" i="11"/>
  <c r="J13" i="11"/>
  <c r="C13" i="11"/>
  <c r="B12" i="11"/>
  <c r="B11" i="11"/>
  <c r="D10" i="11"/>
  <c r="B10" i="11" s="1"/>
  <c r="C38" i="40"/>
  <c r="B27" i="40"/>
  <c r="C11" i="40"/>
  <c r="C8" i="40"/>
  <c r="B52" i="136"/>
  <c r="C45" i="136"/>
  <c r="B45" i="136"/>
  <c r="C39" i="136"/>
  <c r="B39" i="136"/>
  <c r="C34" i="136"/>
  <c r="B34" i="136"/>
  <c r="C31" i="136"/>
  <c r="B31" i="136"/>
  <c r="B53" i="136"/>
  <c r="I32" i="135"/>
  <c r="I43" i="135"/>
  <c r="I40" i="135"/>
  <c r="I41" i="135"/>
  <c r="I42" i="135"/>
  <c r="I39" i="135"/>
  <c r="B39" i="135"/>
  <c r="I24" i="135"/>
  <c r="I25" i="135"/>
  <c r="I26" i="135"/>
  <c r="I27" i="135"/>
  <c r="I28" i="135"/>
  <c r="I29" i="135"/>
  <c r="I30" i="135"/>
  <c r="I31" i="135"/>
  <c r="I23" i="135"/>
  <c r="B32" i="135"/>
  <c r="B17" i="135"/>
  <c r="I17" i="135"/>
  <c r="I9" i="135"/>
  <c r="I10" i="135"/>
  <c r="I11" i="135"/>
  <c r="I12" i="135"/>
  <c r="I13" i="135"/>
  <c r="I14" i="135"/>
  <c r="I15" i="135"/>
  <c r="I16" i="135"/>
  <c r="I8" i="135"/>
  <c r="H8" i="135"/>
  <c r="G8" i="135"/>
  <c r="F8" i="135"/>
  <c r="E8" i="135"/>
  <c r="D8" i="135"/>
  <c r="C8" i="135"/>
  <c r="B8" i="135"/>
  <c r="E16" i="134"/>
  <c r="D16" i="134"/>
  <c r="H15" i="134"/>
  <c r="H14" i="134"/>
  <c r="H10" i="134"/>
  <c r="H11" i="134"/>
  <c r="H12" i="134"/>
  <c r="H13" i="134"/>
  <c r="H8" i="134"/>
  <c r="D19" i="132"/>
  <c r="D18" i="132"/>
  <c r="C8" i="132"/>
  <c r="D7" i="132"/>
  <c r="C20" i="132"/>
  <c r="C19" i="132"/>
  <c r="C18" i="132"/>
  <c r="C17" i="132"/>
  <c r="C14" i="132"/>
  <c r="C12" i="132"/>
  <c r="C10" i="132"/>
  <c r="C9" i="132"/>
  <c r="B13" i="11" l="1"/>
  <c r="B31" i="131"/>
  <c r="C32" i="131"/>
  <c r="C31" i="131"/>
  <c r="B32" i="131"/>
  <c r="C33" i="131"/>
  <c r="C27" i="131"/>
  <c r="B23" i="131"/>
  <c r="C23" i="131"/>
  <c r="C22" i="131"/>
  <c r="B22" i="131"/>
  <c r="C18" i="36" l="1"/>
  <c r="C11" i="36"/>
  <c r="D67" i="129"/>
  <c r="D41" i="129"/>
  <c r="D31" i="129"/>
  <c r="F44" i="137"/>
  <c r="F33" i="137"/>
  <c r="F32" i="137"/>
  <c r="F31" i="137"/>
  <c r="F25" i="137"/>
  <c r="F24" i="137"/>
  <c r="F23" i="137"/>
  <c r="F22" i="137"/>
  <c r="F16" i="137"/>
  <c r="F15" i="137"/>
  <c r="F14" i="137"/>
  <c r="F13" i="137"/>
  <c r="E100" i="69"/>
  <c r="E98" i="69"/>
  <c r="E96" i="69"/>
  <c r="E94" i="69"/>
  <c r="E92" i="69"/>
  <c r="E90" i="69"/>
  <c r="E88" i="69"/>
  <c r="E79" i="69"/>
  <c r="E74" i="69"/>
  <c r="E73" i="69"/>
  <c r="E72" i="69"/>
  <c r="E71" i="69"/>
  <c r="E70" i="69"/>
  <c r="E69" i="69"/>
  <c r="E68" i="69"/>
  <c r="E62" i="69"/>
  <c r="E60" i="69"/>
  <c r="E41" i="69"/>
  <c r="E40" i="69"/>
  <c r="E39" i="69"/>
  <c r="E38" i="69"/>
  <c r="E37" i="69"/>
  <c r="E36" i="69"/>
  <c r="E31" i="69"/>
  <c r="E30" i="69"/>
  <c r="E29" i="69"/>
  <c r="E28" i="69"/>
  <c r="E23" i="69"/>
  <c r="E22" i="69"/>
  <c r="E21" i="69"/>
  <c r="E20" i="69"/>
  <c r="E17" i="69"/>
  <c r="E15" i="69"/>
  <c r="E14" i="69"/>
  <c r="E13" i="69"/>
  <c r="E12" i="69"/>
  <c r="C98" i="69"/>
  <c r="C96" i="69"/>
  <c r="C94" i="69"/>
  <c r="I34" i="130"/>
  <c r="I33" i="130"/>
  <c r="I32" i="130"/>
  <c r="I31" i="130"/>
  <c r="I30" i="130"/>
  <c r="I29" i="130"/>
  <c r="I28" i="130"/>
  <c r="I27" i="130"/>
  <c r="I26" i="130"/>
  <c r="I25" i="130"/>
  <c r="I24" i="130"/>
  <c r="I23" i="130"/>
  <c r="I22" i="130"/>
  <c r="I21" i="130"/>
  <c r="I20" i="130"/>
  <c r="I19" i="130"/>
  <c r="I18" i="130"/>
  <c r="I17" i="130"/>
  <c r="I16" i="130"/>
  <c r="I15" i="130"/>
  <c r="I14" i="130"/>
  <c r="I13" i="130"/>
  <c r="I12" i="130"/>
  <c r="I11" i="130"/>
  <c r="I10" i="130"/>
  <c r="I9" i="130"/>
  <c r="I8" i="130"/>
  <c r="I6" i="130"/>
  <c r="I5" i="130"/>
  <c r="F34" i="130"/>
  <c r="F33" i="130"/>
  <c r="F32" i="130"/>
  <c r="F31" i="130"/>
  <c r="F30" i="130"/>
  <c r="F29" i="130"/>
  <c r="F28" i="130"/>
  <c r="F27" i="130"/>
  <c r="F26" i="130"/>
  <c r="F25" i="130"/>
  <c r="F24" i="130"/>
  <c r="F23" i="130"/>
  <c r="F22" i="130"/>
  <c r="F21" i="130"/>
  <c r="F20" i="130"/>
  <c r="F19" i="130"/>
  <c r="F18" i="130"/>
  <c r="F17" i="130"/>
  <c r="F16" i="130"/>
  <c r="F15" i="130"/>
  <c r="F14" i="130"/>
  <c r="F13" i="130"/>
  <c r="F12" i="130"/>
  <c r="F11" i="130"/>
  <c r="F10" i="130"/>
  <c r="F9" i="130"/>
  <c r="F8" i="130"/>
  <c r="F7" i="130"/>
  <c r="F6" i="130"/>
  <c r="F5" i="130"/>
  <c r="F46" i="86"/>
  <c r="E46" i="86"/>
  <c r="D46" i="86"/>
  <c r="C46" i="86"/>
  <c r="B46" i="86"/>
  <c r="D37" i="86"/>
  <c r="D36" i="86"/>
  <c r="D35" i="86"/>
  <c r="D34" i="86"/>
  <c r="D33" i="86"/>
  <c r="D32" i="86"/>
  <c r="D31" i="86"/>
  <c r="D30" i="86"/>
  <c r="D29" i="86"/>
  <c r="D28" i="86"/>
  <c r="D26" i="86"/>
  <c r="D25" i="86"/>
  <c r="D24" i="86"/>
  <c r="D23" i="86"/>
  <c r="D22" i="86"/>
  <c r="D21" i="86"/>
  <c r="D20" i="86"/>
  <c r="D19" i="86"/>
  <c r="D18" i="86"/>
  <c r="D17" i="86"/>
  <c r="D16" i="86"/>
  <c r="D15" i="86"/>
  <c r="D14" i="86"/>
  <c r="D13" i="86"/>
  <c r="D12" i="86"/>
  <c r="D11" i="86"/>
  <c r="D10" i="86"/>
  <c r="D9" i="86"/>
  <c r="D8" i="86"/>
  <c r="G35" i="25"/>
  <c r="F35" i="25"/>
  <c r="E35" i="25"/>
  <c r="D35" i="25"/>
  <c r="C35" i="25"/>
  <c r="B35" i="25"/>
  <c r="D13" i="25"/>
  <c r="D12" i="25"/>
  <c r="B25" i="23"/>
  <c r="I23" i="23"/>
  <c r="I22" i="23"/>
  <c r="I21" i="23"/>
  <c r="I20" i="23"/>
  <c r="H16" i="23"/>
  <c r="G16" i="23"/>
  <c r="F16" i="23"/>
  <c r="H15" i="23"/>
  <c r="G15" i="23"/>
  <c r="F15" i="23"/>
  <c r="E15" i="23"/>
  <c r="D15" i="23"/>
  <c r="C15" i="23"/>
  <c r="B15" i="23"/>
  <c r="I15" i="23" s="1"/>
  <c r="I14" i="23"/>
  <c r="I13" i="23"/>
  <c r="I12" i="23"/>
  <c r="I11" i="23"/>
  <c r="I10" i="23"/>
  <c r="I9" i="23"/>
  <c r="I110" i="19"/>
  <c r="I109" i="19"/>
  <c r="I108" i="19"/>
  <c r="I107" i="19"/>
  <c r="I106" i="19"/>
  <c r="I105" i="19"/>
  <c r="I104" i="19"/>
  <c r="I103" i="19"/>
  <c r="I102" i="19"/>
  <c r="I101" i="19"/>
  <c r="I100" i="19"/>
  <c r="I99" i="19"/>
  <c r="I98" i="19"/>
  <c r="I97" i="19"/>
  <c r="I96" i="19"/>
  <c r="I95" i="19"/>
  <c r="I94" i="19"/>
  <c r="I93" i="19"/>
  <c r="I92" i="19"/>
  <c r="I91" i="19"/>
  <c r="I90" i="19"/>
  <c r="I89" i="19"/>
  <c r="I88" i="19"/>
  <c r="I87" i="19"/>
  <c r="I86" i="19"/>
  <c r="I85" i="19"/>
  <c r="I84" i="19"/>
  <c r="I83" i="19"/>
  <c r="I82" i="19"/>
  <c r="I81" i="19"/>
  <c r="I80" i="19"/>
  <c r="I79" i="19"/>
  <c r="I78" i="19"/>
  <c r="I77" i="19"/>
  <c r="I76" i="19"/>
  <c r="I75" i="19"/>
  <c r="I74" i="19"/>
  <c r="I73" i="19"/>
  <c r="I72" i="19"/>
  <c r="I71" i="19"/>
  <c r="I70" i="19"/>
  <c r="I69" i="19"/>
  <c r="I68" i="19"/>
  <c r="I67" i="19"/>
  <c r="I66" i="19"/>
  <c r="I65" i="19"/>
  <c r="I64" i="19"/>
  <c r="I63" i="19"/>
  <c r="I62" i="19"/>
  <c r="I61" i="19"/>
  <c r="I60" i="19"/>
  <c r="I59" i="19"/>
  <c r="I58" i="19"/>
  <c r="I57" i="19"/>
  <c r="I56" i="19"/>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8" i="19"/>
  <c r="I27" i="19"/>
  <c r="I26" i="19"/>
  <c r="I25" i="19"/>
  <c r="I24" i="19"/>
  <c r="I23" i="19"/>
  <c r="I22" i="19"/>
  <c r="I21" i="19"/>
  <c r="I20" i="19"/>
  <c r="I19" i="19"/>
  <c r="I18" i="19"/>
  <c r="I17" i="19"/>
  <c r="I16" i="19"/>
  <c r="I15" i="19"/>
  <c r="I14" i="19"/>
  <c r="I13" i="19"/>
  <c r="I12" i="19"/>
  <c r="I11" i="19"/>
  <c r="I108" i="18"/>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B308" i="121"/>
  <c r="F306" i="121"/>
  <c r="I158" i="17"/>
  <c r="I157" i="17"/>
  <c r="I156" i="17"/>
  <c r="I155" i="17"/>
  <c r="I154" i="17"/>
  <c r="I153" i="17"/>
  <c r="I152" i="17"/>
  <c r="I151" i="17"/>
  <c r="I150" i="17"/>
  <c r="I149"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118" i="17"/>
  <c r="I117" i="17"/>
  <c r="I116" i="17"/>
  <c r="I115" i="17"/>
  <c r="I114" i="17"/>
  <c r="I113" i="17"/>
  <c r="I112" i="17"/>
  <c r="I111" i="17"/>
  <c r="I110" i="17"/>
  <c r="I109" i="17"/>
  <c r="I108" i="17"/>
  <c r="I107" i="17"/>
  <c r="I106" i="17"/>
  <c r="I105" i="17"/>
  <c r="I104" i="17"/>
  <c r="I103" i="17"/>
  <c r="I102" i="17"/>
  <c r="I101" i="17"/>
  <c r="I100" i="17"/>
  <c r="I99" i="17"/>
  <c r="I98" i="17"/>
  <c r="I97" i="17"/>
  <c r="I96" i="17"/>
  <c r="I95" i="17"/>
  <c r="I94" i="17"/>
  <c r="I93" i="17"/>
  <c r="I92" i="17"/>
  <c r="I91" i="17"/>
  <c r="I90" i="17"/>
  <c r="I89" i="17"/>
  <c r="I88" i="17"/>
  <c r="I87" i="17"/>
  <c r="I86" i="17"/>
  <c r="I85" i="17"/>
  <c r="I84" i="17"/>
  <c r="I83" i="17"/>
  <c r="I82" i="17"/>
  <c r="I81" i="17"/>
  <c r="I80" i="17"/>
  <c r="I79" i="17"/>
  <c r="I78" i="17"/>
  <c r="I77" i="17"/>
  <c r="I76" i="17"/>
  <c r="I75" i="17"/>
  <c r="I74" i="17"/>
  <c r="I73" i="17"/>
  <c r="I72" i="17"/>
  <c r="I71" i="17"/>
  <c r="I70" i="17"/>
  <c r="I69" i="17"/>
  <c r="I68" i="17"/>
  <c r="I67" i="17"/>
  <c r="I66" i="17"/>
  <c r="I65" i="17"/>
  <c r="I64" i="17"/>
  <c r="I63" i="17"/>
  <c r="I62" i="17"/>
  <c r="I61" i="17"/>
  <c r="I60" i="17"/>
  <c r="I59" i="17"/>
  <c r="I58" i="17"/>
  <c r="I57" i="17"/>
  <c r="I56" i="17"/>
  <c r="I55" i="17"/>
  <c r="I54" i="17"/>
  <c r="I53" i="17"/>
  <c r="I52" i="17"/>
  <c r="I51" i="17"/>
  <c r="I50" i="17"/>
  <c r="I49" i="17"/>
  <c r="I48" i="17"/>
  <c r="I47" i="17"/>
  <c r="I46" i="17"/>
  <c r="I45" i="17"/>
  <c r="I44" i="17"/>
  <c r="I43" i="17"/>
  <c r="I42" i="17"/>
  <c r="I41" i="17"/>
  <c r="I40" i="17"/>
  <c r="I39" i="17"/>
  <c r="I38" i="17"/>
  <c r="I37" i="17"/>
  <c r="I36" i="17"/>
  <c r="I35" i="17"/>
  <c r="I34" i="17"/>
  <c r="I33" i="17"/>
  <c r="I32" i="17"/>
  <c r="I31" i="17"/>
  <c r="I30" i="17"/>
  <c r="I29" i="17"/>
  <c r="I28" i="17"/>
  <c r="I27" i="17"/>
  <c r="I24" i="17"/>
  <c r="I22" i="17"/>
  <c r="I20" i="17"/>
  <c r="I18" i="17"/>
  <c r="I16" i="17"/>
  <c r="I14" i="17"/>
  <c r="I13" i="17"/>
  <c r="I11" i="17"/>
  <c r="B24" i="16"/>
  <c r="G18" i="15"/>
  <c r="F18" i="15"/>
  <c r="E19" i="15"/>
  <c r="F19" i="15"/>
  <c r="G16" i="15"/>
  <c r="F16" i="15"/>
  <c r="G15" i="15"/>
  <c r="F15" i="15"/>
  <c r="G14" i="15"/>
  <c r="G13" i="15"/>
  <c r="N12" i="13"/>
  <c r="I12" i="13"/>
  <c r="F12" i="13"/>
  <c r="D12" i="13"/>
  <c r="N11" i="13"/>
  <c r="I11" i="13"/>
  <c r="F11" i="13"/>
  <c r="D11" i="13"/>
  <c r="N10" i="13"/>
  <c r="I10" i="13"/>
  <c r="F10" i="13"/>
  <c r="D10" i="13"/>
  <c r="N9" i="13"/>
  <c r="I9" i="13"/>
  <c r="F9" i="13"/>
  <c r="D9" i="13"/>
  <c r="Q26" i="113"/>
  <c r="L26" i="113"/>
  <c r="H26" i="113"/>
  <c r="E26" i="113"/>
  <c r="B26" i="113" s="1"/>
  <c r="D26" i="113"/>
  <c r="Q25" i="113"/>
  <c r="L25" i="113"/>
  <c r="H25" i="113"/>
  <c r="E25" i="113"/>
  <c r="B25" i="113"/>
  <c r="G19" i="113"/>
  <c r="F19" i="113"/>
  <c r="B19" i="113" s="1"/>
  <c r="C19" i="113"/>
  <c r="G18" i="113"/>
  <c r="C18" i="113" s="1"/>
  <c r="F18" i="113"/>
  <c r="B18" i="113"/>
  <c r="G17" i="113"/>
  <c r="C17" i="113" s="1"/>
  <c r="F17" i="113"/>
  <c r="B17" i="113"/>
  <c r="G15" i="113"/>
  <c r="F15" i="113"/>
  <c r="B15" i="113" s="1"/>
  <c r="C15" i="113"/>
  <c r="G14" i="113"/>
  <c r="F14" i="113"/>
  <c r="C14" i="113"/>
  <c r="B14" i="113"/>
  <c r="G13" i="113"/>
  <c r="C13" i="113" s="1"/>
  <c r="F13" i="113"/>
  <c r="B13" i="113"/>
  <c r="G12" i="113"/>
  <c r="F12" i="113"/>
  <c r="B12" i="113" s="1"/>
  <c r="C12" i="113"/>
  <c r="G11" i="113"/>
  <c r="Y9" i="113"/>
  <c r="X9" i="113"/>
  <c r="W9" i="113"/>
  <c r="V9" i="113"/>
  <c r="U9" i="113"/>
  <c r="T9" i="113"/>
  <c r="S9" i="113"/>
  <c r="R9" i="113"/>
  <c r="Q9" i="113"/>
  <c r="P9" i="113"/>
  <c r="O9" i="113"/>
  <c r="N9" i="113"/>
  <c r="M9" i="113"/>
  <c r="L9" i="113"/>
  <c r="K9" i="113"/>
  <c r="J9" i="113"/>
  <c r="I9" i="113"/>
  <c r="H9" i="113"/>
  <c r="D14" i="11"/>
  <c r="B14" i="11"/>
  <c r="I13" i="11"/>
  <c r="D12" i="11"/>
  <c r="D11" i="11"/>
  <c r="B26" i="136"/>
  <c r="H39" i="135"/>
  <c r="G39" i="135"/>
  <c r="F39" i="135"/>
  <c r="E39" i="135"/>
  <c r="D39" i="135"/>
  <c r="C39" i="135"/>
  <c r="H32" i="135"/>
  <c r="G32" i="135"/>
  <c r="F32" i="135"/>
  <c r="E32" i="135"/>
  <c r="H23" i="135"/>
  <c r="G23" i="135"/>
  <c r="F23" i="135"/>
  <c r="E23" i="135"/>
  <c r="D23" i="135"/>
  <c r="D32" i="135" s="1"/>
  <c r="C23" i="135"/>
  <c r="C32" i="135" s="1"/>
  <c r="B23" i="135"/>
  <c r="H17" i="135"/>
  <c r="G17" i="135"/>
  <c r="F17" i="135"/>
  <c r="E17" i="135"/>
  <c r="B33" i="131"/>
  <c r="D17" i="135"/>
  <c r="C17" i="135"/>
  <c r="A18" i="134"/>
  <c r="A23" i="133"/>
  <c r="D6" i="133"/>
  <c r="C6" i="133"/>
  <c r="D11" i="132"/>
  <c r="B27" i="131"/>
  <c r="C14" i="131"/>
  <c r="B14" i="131"/>
  <c r="C13" i="131"/>
  <c r="B13" i="131"/>
  <c r="D43" i="129" l="1"/>
  <c r="D10" i="25"/>
  <c r="D11" i="25"/>
  <c r="D9" i="25"/>
  <c r="E8" i="25" s="1"/>
  <c r="H8" i="25" s="1"/>
  <c r="C11" i="132"/>
  <c r="C7" i="132" s="1"/>
  <c r="C15" i="132"/>
  <c r="D15" i="132"/>
  <c r="D21" i="132" s="1"/>
  <c r="D22" i="132" s="1"/>
  <c r="H30" i="23"/>
  <c r="C30" i="23"/>
  <c r="G30" i="23"/>
  <c r="F30" i="23"/>
  <c r="E30" i="23"/>
  <c r="D30" i="23"/>
  <c r="E24" i="25"/>
  <c r="D71" i="129" l="1"/>
  <c r="D73" i="129"/>
  <c r="D69" i="129"/>
  <c r="C21" i="132"/>
  <c r="C22" i="132" s="1"/>
  <c r="C29" i="23"/>
  <c r="H29" i="23"/>
  <c r="B29" i="23"/>
  <c r="G29" i="23"/>
  <c r="E29" i="23"/>
  <c r="F29" i="23"/>
  <c r="D29" i="23"/>
  <c r="C35" i="130"/>
  <c r="D21" i="25" l="1"/>
  <c r="D7" i="25"/>
  <c r="D17" i="25"/>
  <c r="E16" i="25" s="1"/>
  <c r="H16" i="25" s="1"/>
  <c r="D27" i="25"/>
  <c r="D23" i="25"/>
  <c r="D15" i="25"/>
  <c r="D8" i="25"/>
  <c r="E18" i="25"/>
  <c r="H18" i="25" s="1"/>
  <c r="A19" i="86" l="1"/>
  <c r="A38" i="86"/>
  <c r="A37" i="86"/>
  <c r="A36" i="86"/>
  <c r="A35" i="86"/>
  <c r="A34" i="86"/>
  <c r="A33" i="86"/>
  <c r="A32" i="86"/>
  <c r="A31" i="86"/>
  <c r="A30" i="86"/>
  <c r="A29" i="86"/>
  <c r="A28" i="86"/>
  <c r="A27" i="86"/>
  <c r="A26" i="86"/>
  <c r="A25" i="86"/>
  <c r="A24" i="86"/>
  <c r="A23" i="86"/>
  <c r="A22" i="86"/>
  <c r="A21" i="86"/>
  <c r="A20" i="86"/>
  <c r="A18" i="86"/>
  <c r="A17" i="86"/>
  <c r="A16" i="86"/>
  <c r="A15" i="86"/>
  <c r="A14" i="86"/>
  <c r="A13" i="86"/>
  <c r="A12" i="86"/>
  <c r="A9" i="86"/>
  <c r="A11" i="86"/>
  <c r="A10" i="86"/>
  <c r="A8" i="86"/>
  <c r="E12" i="25" l="1"/>
  <c r="A34" i="23" l="1"/>
  <c r="B29" i="96"/>
  <c r="A1" i="107"/>
  <c r="A2" i="107"/>
  <c r="J3" i="107"/>
  <c r="C10" i="107"/>
  <c r="E10" i="107"/>
  <c r="F10" i="107"/>
  <c r="G10" i="107"/>
  <c r="H10" i="107"/>
  <c r="I10" i="107"/>
  <c r="J10" i="107"/>
  <c r="K10" i="107"/>
  <c r="L10" i="107"/>
  <c r="B11" i="107"/>
  <c r="D11" i="107"/>
  <c r="B12" i="107"/>
  <c r="D12" i="107"/>
  <c r="B13" i="107"/>
  <c r="D13" i="107"/>
  <c r="C14" i="107"/>
  <c r="E14" i="107"/>
  <c r="F14" i="107"/>
  <c r="G14" i="107"/>
  <c r="H14" i="107"/>
  <c r="I14" i="107"/>
  <c r="J14" i="107"/>
  <c r="K14" i="107"/>
  <c r="L14" i="107"/>
  <c r="M14" i="107"/>
  <c r="B15" i="107"/>
  <c r="D15" i="107"/>
  <c r="B16" i="107"/>
  <c r="D16" i="107"/>
  <c r="B17" i="107"/>
  <c r="D17" i="107"/>
  <c r="B18" i="107"/>
  <c r="D18" i="107"/>
  <c r="B19" i="107"/>
  <c r="D19" i="107"/>
  <c r="B20" i="107"/>
  <c r="D20" i="107"/>
  <c r="B21" i="107"/>
  <c r="D21" i="107"/>
  <c r="B23" i="107"/>
  <c r="D23" i="107"/>
  <c r="B24" i="107"/>
  <c r="D24" i="107"/>
  <c r="B25" i="107"/>
  <c r="D25" i="107"/>
  <c r="B27" i="107"/>
  <c r="D27" i="107"/>
  <c r="A1" i="108"/>
  <c r="A2" i="108"/>
  <c r="J3" i="108"/>
  <c r="C10" i="108"/>
  <c r="E10" i="108"/>
  <c r="F10" i="108"/>
  <c r="G10" i="108"/>
  <c r="H10" i="108"/>
  <c r="I10" i="108"/>
  <c r="J10" i="108"/>
  <c r="K10" i="108"/>
  <c r="L10" i="108"/>
  <c r="B11" i="108"/>
  <c r="D11" i="108"/>
  <c r="B12" i="108"/>
  <c r="D12" i="108"/>
  <c r="B13" i="108"/>
  <c r="D13" i="108"/>
  <c r="C14" i="108"/>
  <c r="E14" i="108"/>
  <c r="F14" i="108"/>
  <c r="G14" i="108"/>
  <c r="H14" i="108"/>
  <c r="I14" i="108"/>
  <c r="J14" i="108"/>
  <c r="K14" i="108"/>
  <c r="L14" i="108"/>
  <c r="B15" i="108"/>
  <c r="D15" i="108"/>
  <c r="B16" i="108"/>
  <c r="D16" i="108"/>
  <c r="B17" i="108"/>
  <c r="D17" i="108"/>
  <c r="B18" i="108"/>
  <c r="D18" i="108"/>
  <c r="B19" i="108"/>
  <c r="D19" i="108"/>
  <c r="B20" i="108"/>
  <c r="D20" i="108"/>
  <c r="B21" i="108"/>
  <c r="D21" i="108"/>
  <c r="B23" i="108"/>
  <c r="D23" i="108"/>
  <c r="B24" i="108"/>
  <c r="D24" i="108"/>
  <c r="B25" i="108"/>
  <c r="D25" i="108"/>
  <c r="B27" i="108"/>
  <c r="D27" i="108"/>
  <c r="A1" i="76"/>
  <c r="A2" i="76"/>
  <c r="C3" i="76"/>
  <c r="K22" i="107" l="1"/>
  <c r="K26" i="107" s="1"/>
  <c r="K28" i="107" s="1"/>
  <c r="E22" i="107"/>
  <c r="E26" i="107" s="1"/>
  <c r="E28" i="107" s="1"/>
  <c r="C22" i="107"/>
  <c r="C26" i="107" s="1"/>
  <c r="C28" i="107" s="1"/>
  <c r="B10" i="107"/>
  <c r="G22" i="107"/>
  <c r="G26" i="107" s="1"/>
  <c r="G28" i="107" s="1"/>
  <c r="L22" i="108"/>
  <c r="L26" i="108" s="1"/>
  <c r="L28" i="108" s="1"/>
  <c r="K22" i="108"/>
  <c r="K26" i="108" s="1"/>
  <c r="K28" i="108" s="1"/>
  <c r="G22" i="108"/>
  <c r="G26" i="108" s="1"/>
  <c r="G28" i="108" s="1"/>
  <c r="J22" i="108"/>
  <c r="J26" i="108" s="1"/>
  <c r="J28" i="108" s="1"/>
  <c r="D14" i="107"/>
  <c r="E22" i="108"/>
  <c r="E26" i="108" s="1"/>
  <c r="E28" i="108" s="1"/>
  <c r="H22" i="108"/>
  <c r="H26" i="108" s="1"/>
  <c r="D10" i="107"/>
  <c r="B14" i="107"/>
  <c r="L22" i="107"/>
  <c r="L26" i="107" s="1"/>
  <c r="F22" i="107"/>
  <c r="F26" i="107" s="1"/>
  <c r="F28" i="107" s="1"/>
  <c r="I22" i="108"/>
  <c r="I26" i="108" s="1"/>
  <c r="I28" i="108" s="1"/>
  <c r="C22" i="108"/>
  <c r="C26" i="108" s="1"/>
  <c r="C28" i="108" s="1"/>
  <c r="B10" i="108"/>
  <c r="D10" i="108"/>
  <c r="H22" i="107"/>
  <c r="H26" i="107" s="1"/>
  <c r="H28" i="107" s="1"/>
  <c r="D14" i="108"/>
  <c r="F22" i="108"/>
  <c r="F26" i="108" s="1"/>
  <c r="F28" i="108" s="1"/>
  <c r="J22" i="107"/>
  <c r="J26" i="107" s="1"/>
  <c r="J28" i="107" s="1"/>
  <c r="H12" i="25"/>
  <c r="D22" i="107"/>
  <c r="B14" i="108"/>
  <c r="I22" i="107"/>
  <c r="I26" i="107" s="1"/>
  <c r="I28" i="107" s="1"/>
  <c r="A33" i="108"/>
  <c r="A33" i="107"/>
  <c r="E22" i="25" l="1"/>
  <c r="H22" i="25" s="1"/>
  <c r="E6" i="25"/>
  <c r="H6" i="25" s="1"/>
  <c r="E26" i="25"/>
  <c r="H26" i="25" s="1"/>
  <c r="H24" i="25"/>
  <c r="E20" i="25"/>
  <c r="H20" i="25" s="1"/>
  <c r="E14" i="25"/>
  <c r="H14" i="25" s="1"/>
  <c r="D22" i="108"/>
  <c r="B22" i="107"/>
  <c r="B26" i="107" s="1"/>
  <c r="B28" i="107" s="1"/>
  <c r="D26" i="108"/>
  <c r="H28" i="108"/>
  <c r="D28" i="108" s="1"/>
  <c r="B22" i="108"/>
  <c r="B26" i="108" s="1"/>
  <c r="B28" i="108" s="1"/>
  <c r="L28" i="107"/>
  <c r="D28" i="107" s="1"/>
  <c r="D26" i="107"/>
  <c r="A76" i="76" l="1"/>
  <c r="E10" i="25" l="1"/>
  <c r="H10" i="25" s="1"/>
</calcChain>
</file>

<file path=xl/comments1.xml><?xml version="1.0" encoding="utf-8"?>
<comments xmlns="http://schemas.openxmlformats.org/spreadsheetml/2006/main">
  <authors>
    <author>Алманбетова Мээрим Алманбетовна</author>
  </authors>
  <commentList>
    <comment ref="E21" authorId="0" shapeId="0">
      <text>
        <r>
          <rPr>
            <b/>
            <sz val="9"/>
            <color indexed="81"/>
            <rFont val="Tahoma"/>
            <family val="2"/>
            <charset val="204"/>
          </rPr>
          <t>Если ответ утвердительный введите "Д", если же ответ отрицательный введите "Н".</t>
        </r>
      </text>
    </comment>
  </commentList>
</comments>
</file>

<file path=xl/sharedStrings.xml><?xml version="1.0" encoding="utf-8"?>
<sst xmlns="http://schemas.openxmlformats.org/spreadsheetml/2006/main" count="1304" uniqueCount="912">
  <si>
    <t xml:space="preserve">                                          </t>
  </si>
  <si>
    <t>710</t>
  </si>
  <si>
    <t>720</t>
  </si>
  <si>
    <t>730</t>
  </si>
  <si>
    <t>ВСЕГО капитал Первого уровня (сумма ст.710-770)</t>
  </si>
  <si>
    <t>Нематериальные активы (ст.430.1)</t>
  </si>
  <si>
    <t>Другие инструменты капитала (ст. 630 плюс ст. 970)</t>
  </si>
  <si>
    <t>ВСЕГО суммарный капитал (ст.800 плюс ст.870)</t>
  </si>
  <si>
    <t>ВСЕГО чистый суммарный капитал (ст.880 минус ст.890)</t>
  </si>
  <si>
    <t xml:space="preserve">Общие резервы (не включенные в ст.820) </t>
  </si>
  <si>
    <t>Срочный субординированный долг (не включенный в ст.860)</t>
  </si>
  <si>
    <t>Капитал Второго уровня (не включенный в ст.870)</t>
  </si>
  <si>
    <t>Коэффициент адекватности суммарного капитала (ст.900/ст.620)</t>
  </si>
  <si>
    <t>Коэффициент адекватности капитала Первого уровня (ст.800/ст.620)</t>
  </si>
  <si>
    <t>Дней до срока погашения</t>
  </si>
  <si>
    <t xml:space="preserve">       в том числе в иностранной валюте</t>
  </si>
  <si>
    <t xml:space="preserve">В т.ч. в других </t>
  </si>
  <si>
    <t>а) кредиты, РЕПО-операции и краткосрочные операции с банками и финансово-кредитными организациями</t>
  </si>
  <si>
    <t>1. Кредиты и другие операции с финансово-кредитными организациями:</t>
  </si>
  <si>
    <t>№ п/п</t>
  </si>
  <si>
    <t>РППУ</t>
  </si>
  <si>
    <r>
      <t>Справочно</t>
    </r>
    <r>
      <rPr>
        <sz val="12"/>
        <rFont val="Times New Roman"/>
        <family val="1"/>
        <charset val="204"/>
      </rPr>
      <t>: Количество реструктуризированных кредитов, всего</t>
    </r>
  </si>
  <si>
    <t xml:space="preserve"> РАЗДЕЛ 7.А.  КЛАССИФИКАЦИЯ АКТИВОВ И ЗАБАЛАНСОВЫХ ОБЯЗАТЕЛЬСТВ ПО СТЕПЕНИ РИСКА</t>
  </si>
  <si>
    <t>Нормальные</t>
  </si>
  <si>
    <t>Удовлетворительные</t>
  </si>
  <si>
    <t>Кредиты под</t>
  </si>
  <si>
    <t>"Общие"</t>
  </si>
  <si>
    <t>Субстан-дартные</t>
  </si>
  <si>
    <t>Сомнитель-ные</t>
  </si>
  <si>
    <t>резервов</t>
  </si>
  <si>
    <t>кредиты</t>
  </si>
  <si>
    <t>наблюдением</t>
  </si>
  <si>
    <t>резервы</t>
  </si>
  <si>
    <t>Сомнительные</t>
  </si>
  <si>
    <t>"специальные"</t>
  </si>
  <si>
    <t>В т.ч. в других</t>
  </si>
  <si>
    <t>(гр.А минус гр.Б)</t>
  </si>
  <si>
    <t>Сумма</t>
  </si>
  <si>
    <t xml:space="preserve">Периодический регулятивный         </t>
  </si>
  <si>
    <t xml:space="preserve">банковский отчет                               </t>
  </si>
  <si>
    <t xml:space="preserve"> РАЗДЕЛ 15.7.  КАПИТАЛ И КОЭФФИЦИЕНТЫ АДЕКВАТНОСТИ КАПИТАЛА </t>
  </si>
  <si>
    <t xml:space="preserve"> РАЗДЕЛ 7.Б.  КЛАССИФИКАЦИЯ АКТИВОВ И ЗАБАЛАНСОВЫХ ОБЯЗАТЕЛЬСТВ ПО СТЕПЕНИ РИСКА (в инвалюте)</t>
  </si>
  <si>
    <t>е) физические лица</t>
  </si>
  <si>
    <t>Статья</t>
  </si>
  <si>
    <t>Всего</t>
  </si>
  <si>
    <t>Резервы по переоценке ценных бумаг</t>
  </si>
  <si>
    <t xml:space="preserve">Резервы по пересчету иностранной валюты при консолидации </t>
  </si>
  <si>
    <t>960</t>
  </si>
  <si>
    <t>970</t>
  </si>
  <si>
    <t>980</t>
  </si>
  <si>
    <t>Перекрестные инвестиции в капитал</t>
  </si>
  <si>
    <t>Субстандартные</t>
  </si>
  <si>
    <t>Потери</t>
  </si>
  <si>
    <t>Привилегированные акции (не включенные в капитал 1 уровня)</t>
  </si>
  <si>
    <t>Капитал Первого уровня</t>
  </si>
  <si>
    <t>Привилегированные акции (приемлемые для включения в капитал 1 уровня)</t>
  </si>
  <si>
    <t>Нераспределенная прибыль (убытки) прошлых лет</t>
  </si>
  <si>
    <t>Капитал Второго уровня</t>
  </si>
  <si>
    <t>б) кредиты на сельское хозяйство, заготовку и переработку</t>
  </si>
  <si>
    <t>ж) другие кредиты</t>
  </si>
  <si>
    <t>И ЗАБАЛАНСОВЫМ ОБЯЗАТЕЛЬСТВАМ</t>
  </si>
  <si>
    <t xml:space="preserve"> </t>
  </si>
  <si>
    <t>№</t>
  </si>
  <si>
    <t>Дополнительный капитал, внесенный физическими и юридическими лицами</t>
  </si>
  <si>
    <t>2. Кредиты и финансовая аренда другим клиентам:</t>
  </si>
  <si>
    <t>Item</t>
  </si>
  <si>
    <t>Charged-Off - А</t>
  </si>
  <si>
    <t>Recovered - В</t>
  </si>
  <si>
    <t>"Net" write off</t>
  </si>
  <si>
    <t>(gr.А minus gr.В)</t>
  </si>
  <si>
    <t>Including in other cyrrencies</t>
  </si>
  <si>
    <t>Including in other currencies</t>
  </si>
  <si>
    <t>Total</t>
  </si>
  <si>
    <t>СЗ</t>
  </si>
  <si>
    <t xml:space="preserve">ЧСК  </t>
  </si>
  <si>
    <t>3.Всего кредитов</t>
  </si>
  <si>
    <t>7. Всего активов, подлежащих классификации</t>
  </si>
  <si>
    <t>9. Всего активов и забалансовых обязательств, подлежащих классификации</t>
  </si>
  <si>
    <t>Срочный субординированный долг (приемлемый для включения)</t>
  </si>
  <si>
    <t>ВСЕГО капитал Второго уровня (приемлемый для включения)</t>
  </si>
  <si>
    <t>СПРАВОЧНО</t>
  </si>
  <si>
    <t>а) кредиты на промышленность</t>
  </si>
  <si>
    <t>в) кредиты  на торговлю и коммерческие операции</t>
  </si>
  <si>
    <t>г) кредиты на строительство</t>
  </si>
  <si>
    <t>д) ипотечные кредиты</t>
  </si>
  <si>
    <t>Наименование статьи</t>
  </si>
  <si>
    <t>4. Инвестиции в ценные бумаги и/или капитал</t>
  </si>
  <si>
    <t>5. Прочая собственность банка, принятая в погашение актива</t>
  </si>
  <si>
    <t>6. Прочие активы</t>
  </si>
  <si>
    <t xml:space="preserve">    в том числе в иностранной валюте</t>
  </si>
  <si>
    <t>Дата</t>
  </si>
  <si>
    <t>ЧСК</t>
  </si>
  <si>
    <t>Собственный регулятивный) капитал</t>
  </si>
  <si>
    <t>Инвестиции в неконсолидированные банки, финансово-кредитные организации и небанковские финансово - кредитные организации (ст.200.1-230.1, ст.390, ст.400)</t>
  </si>
  <si>
    <t>Капитал</t>
  </si>
  <si>
    <t>740</t>
  </si>
  <si>
    <t>750</t>
  </si>
  <si>
    <t>760</t>
  </si>
  <si>
    <t>770</t>
  </si>
  <si>
    <t>780</t>
  </si>
  <si>
    <t>790</t>
  </si>
  <si>
    <t>800</t>
  </si>
  <si>
    <t>810</t>
  </si>
  <si>
    <t>820</t>
  </si>
  <si>
    <t>830</t>
  </si>
  <si>
    <t>840</t>
  </si>
  <si>
    <t>850</t>
  </si>
  <si>
    <t>860</t>
  </si>
  <si>
    <t>870</t>
  </si>
  <si>
    <t>880</t>
  </si>
  <si>
    <t>890</t>
  </si>
  <si>
    <t>900</t>
  </si>
  <si>
    <t>910</t>
  </si>
  <si>
    <t>920</t>
  </si>
  <si>
    <t>930</t>
  </si>
  <si>
    <t>940</t>
  </si>
  <si>
    <t>950</t>
  </si>
  <si>
    <t>(тыс. сом)</t>
  </si>
  <si>
    <t>Справочно: количество кредитов</t>
  </si>
  <si>
    <t>"специальные" резервы</t>
  </si>
  <si>
    <t>Дисконт</t>
  </si>
  <si>
    <t>Вычет из капитала</t>
  </si>
  <si>
    <t>5.1</t>
  </si>
  <si>
    <t>5.2</t>
  </si>
  <si>
    <t>6.1</t>
  </si>
  <si>
    <t>6.2</t>
  </si>
  <si>
    <t>6.3</t>
  </si>
  <si>
    <t>7.1</t>
  </si>
  <si>
    <t>7.2</t>
  </si>
  <si>
    <t>7.3</t>
  </si>
  <si>
    <t>9.1</t>
  </si>
  <si>
    <t>9.2</t>
  </si>
  <si>
    <t>Размер инвестиций</t>
  </si>
  <si>
    <t>10.1</t>
  </si>
  <si>
    <t>10.2</t>
  </si>
  <si>
    <t>в) депозиты в других банках</t>
  </si>
  <si>
    <t>б) корреспондентские счета в других банках</t>
  </si>
  <si>
    <t xml:space="preserve">                                              Информация о заемщиках</t>
  </si>
  <si>
    <t>Совокупная задолженность</t>
  </si>
  <si>
    <t>Простые акции</t>
  </si>
  <si>
    <t>Капитал, внесенный сверх номинала</t>
  </si>
  <si>
    <t>Резервы для будущих потребностей банка</t>
  </si>
  <si>
    <t>(-) Убытки текущего года</t>
  </si>
  <si>
    <t>Прибыль текущего года</t>
  </si>
  <si>
    <t>Общие резервы (приемлемые для включения)</t>
  </si>
  <si>
    <t>Излишки капитала</t>
  </si>
  <si>
    <t>Общие резервы (значение по балансу)</t>
  </si>
  <si>
    <t>Статьи</t>
  </si>
  <si>
    <t>(тыс.сом)</t>
  </si>
  <si>
    <t>значение</t>
  </si>
  <si>
    <t>риск,%</t>
  </si>
  <si>
    <t>К2.1</t>
  </si>
  <si>
    <t>ЧРА</t>
  </si>
  <si>
    <t>К2.2</t>
  </si>
  <si>
    <t>ЛА</t>
  </si>
  <si>
    <t xml:space="preserve">ВСЕГО чистый капитал Первого уровня (ст.780 минус ст.790) </t>
  </si>
  <si>
    <t>Средние значения за отчетный период</t>
  </si>
  <si>
    <t xml:space="preserve"> И Н Ф О Р М А Ц И Я     О Б    О Т Д Е Л Ь Н Ы Х</t>
  </si>
  <si>
    <t xml:space="preserve">1. Полное наименование  </t>
  </si>
  <si>
    <t>8.  Забалансовые обязательства</t>
  </si>
  <si>
    <t>Информация о связанном с ФККС лице</t>
  </si>
  <si>
    <t>Совокупная балансовая задолженностьсвязанного с ФККС лица</t>
  </si>
  <si>
    <t>К4</t>
  </si>
  <si>
    <t>К1</t>
  </si>
  <si>
    <t>О</t>
  </si>
  <si>
    <t>Общий размер инвестиций</t>
  </si>
  <si>
    <t xml:space="preserve">Размер инвестиций </t>
  </si>
  <si>
    <t>Норматив К4=(ЛА/О)*100</t>
  </si>
  <si>
    <t>ЧСК-чистый суммарный капитал ФККС</t>
  </si>
  <si>
    <t xml:space="preserve">К3.1 = ЧСК / ДВКС * 100% </t>
  </si>
  <si>
    <t>1. Выдавал ли ФККС новые займы в течение месяца?</t>
  </si>
  <si>
    <t>К 3.2</t>
  </si>
  <si>
    <t>СДКС</t>
  </si>
  <si>
    <t xml:space="preserve">ДВКС - сумма депозитов до востребования кредитных союзов </t>
  </si>
  <si>
    <t xml:space="preserve">Фактическое значение К3.2 = ЧСК / СДКС * 100% </t>
  </si>
  <si>
    <t>1.1</t>
  </si>
  <si>
    <t>1.2</t>
  </si>
  <si>
    <t>1.3</t>
  </si>
  <si>
    <t>1.4</t>
  </si>
  <si>
    <t>1.5</t>
  </si>
  <si>
    <t>2.1</t>
  </si>
  <si>
    <t>2.2</t>
  </si>
  <si>
    <t>2.3</t>
  </si>
  <si>
    <t>2.4</t>
  </si>
  <si>
    <t>2.5</t>
  </si>
  <si>
    <t>3.1</t>
  </si>
  <si>
    <t>3.2</t>
  </si>
  <si>
    <t>3.3</t>
  </si>
  <si>
    <t>3.4</t>
  </si>
  <si>
    <t>3.5</t>
  </si>
  <si>
    <t>4</t>
  </si>
  <si>
    <t>4.1</t>
  </si>
  <si>
    <t>4.2</t>
  </si>
  <si>
    <t>4.3</t>
  </si>
  <si>
    <t>4.4</t>
  </si>
  <si>
    <t>4.5</t>
  </si>
  <si>
    <t>5.3</t>
  </si>
  <si>
    <t>5.4</t>
  </si>
  <si>
    <t>5.5</t>
  </si>
  <si>
    <t>6.4</t>
  </si>
  <si>
    <t>6.5</t>
  </si>
  <si>
    <t>8</t>
  </si>
  <si>
    <t>9</t>
  </si>
  <si>
    <t>9.3</t>
  </si>
  <si>
    <t>9.4</t>
  </si>
  <si>
    <t>9.5</t>
  </si>
  <si>
    <t>9.6</t>
  </si>
  <si>
    <t>10</t>
  </si>
  <si>
    <t>20</t>
  </si>
  <si>
    <t>30</t>
  </si>
  <si>
    <t>40</t>
  </si>
  <si>
    <t>50</t>
  </si>
  <si>
    <t>11</t>
  </si>
  <si>
    <t>14</t>
  </si>
  <si>
    <t>15</t>
  </si>
  <si>
    <t>16</t>
  </si>
  <si>
    <t>17</t>
  </si>
  <si>
    <t>18</t>
  </si>
  <si>
    <t>19</t>
  </si>
  <si>
    <t>23</t>
  </si>
  <si>
    <t>24</t>
  </si>
  <si>
    <t>25</t>
  </si>
  <si>
    <t>26</t>
  </si>
  <si>
    <t>27</t>
  </si>
  <si>
    <t>28</t>
  </si>
  <si>
    <t>35</t>
  </si>
  <si>
    <t>36</t>
  </si>
  <si>
    <t>37</t>
  </si>
  <si>
    <t>38</t>
  </si>
  <si>
    <t>39</t>
  </si>
  <si>
    <t>41</t>
  </si>
  <si>
    <t>42</t>
  </si>
  <si>
    <t>43</t>
  </si>
  <si>
    <t>44</t>
  </si>
  <si>
    <t>45</t>
  </si>
  <si>
    <t>46</t>
  </si>
  <si>
    <t>47</t>
  </si>
  <si>
    <t>48</t>
  </si>
  <si>
    <t>49</t>
  </si>
  <si>
    <t>12</t>
  </si>
  <si>
    <t>13</t>
  </si>
  <si>
    <t>26.1</t>
  </si>
  <si>
    <t>33</t>
  </si>
  <si>
    <t>34</t>
  </si>
  <si>
    <t>4.6</t>
  </si>
  <si>
    <t>4.7</t>
  </si>
  <si>
    <t>5</t>
  </si>
  <si>
    <t>6</t>
  </si>
  <si>
    <t>7</t>
  </si>
  <si>
    <t>9.7</t>
  </si>
  <si>
    <t>9.8</t>
  </si>
  <si>
    <t>21.1</t>
  </si>
  <si>
    <t>21.2</t>
  </si>
  <si>
    <t>21.3</t>
  </si>
  <si>
    <t>21.4</t>
  </si>
  <si>
    <t>21.5</t>
  </si>
  <si>
    <t>22.1</t>
  </si>
  <si>
    <t>22.2</t>
  </si>
  <si>
    <t>22.3</t>
  </si>
  <si>
    <t>22.4</t>
  </si>
  <si>
    <t>22.5</t>
  </si>
  <si>
    <t>23.1</t>
  </si>
  <si>
    <t>23.2</t>
  </si>
  <si>
    <t>23.3</t>
  </si>
  <si>
    <t>29</t>
  </si>
  <si>
    <t>31</t>
  </si>
  <si>
    <t>32</t>
  </si>
  <si>
    <t>45.1</t>
  </si>
  <si>
    <t>45.2</t>
  </si>
  <si>
    <t>____________________      ____________       ________________________________</t>
  </si>
  <si>
    <t>ДДММГГГГ</t>
  </si>
  <si>
    <t>ЧРА+П*Кор</t>
  </si>
  <si>
    <t>КПУ</t>
  </si>
  <si>
    <t>Казахстан</t>
  </si>
  <si>
    <t>тыс. сомов</t>
  </si>
  <si>
    <t>Инвестиции и кредиты</t>
  </si>
  <si>
    <t>Уставный капитал</t>
  </si>
  <si>
    <t>Уюмдун аталышы/Наименование организации</t>
  </si>
  <si>
    <t>ФКУнун аталышы/Наименование ФКО</t>
  </si>
  <si>
    <t>Валютасы/Валюта</t>
  </si>
  <si>
    <t xml:space="preserve">Чектөөнүн чыныгы мааниси/Фактическое значение лимита  </t>
  </si>
  <si>
    <t xml:space="preserve">Белгиленген лимиттен четтөө/Отклонение от установленного лимита </t>
  </si>
  <si>
    <t>Жалпы/Всего</t>
  </si>
  <si>
    <t>КСФКнын таза суммардык капиталы/Чистый суммарный капитал ФККС</t>
  </si>
  <si>
    <t>Инвестиция каражаттардын суммасы/Сумма средств в инвестициях</t>
  </si>
  <si>
    <t>14В. Ар бир уюмга же банкка кандай болбосун инвестициялардын эң жогорку өлчөмү /Максимальный размер любых инвестиций в каждую организацию или банк </t>
  </si>
  <si>
    <t>Уюмдун аталыша/Наименование организации</t>
  </si>
  <si>
    <t>Мезгилдүүлүгү: ай сайын/Периодичность: ежемесячно</t>
  </si>
  <si>
    <t xml:space="preserve">Боюнча/По состоянию на </t>
  </si>
  <si>
    <t>КСФК боюнча БАЗАЛЫК МААЛЫМАТ/Б А З О В А Я     И Н Ф О Р М А Ц И Я    О    ФККС</t>
  </si>
  <si>
    <t>күн/ай/жылы/ДДММГГГГ</t>
  </si>
  <si>
    <t xml:space="preserve">   отчитывающейся организации / Отчет берүүчү             </t>
  </si>
  <si>
    <t xml:space="preserve"> уюмдун толук аталышы  </t>
  </si>
  <si>
    <t>2. Дареги/Адpес :</t>
  </si>
  <si>
    <t xml:space="preserve"> а) шаар/гоpод</t>
  </si>
  <si>
    <t xml:space="preserve"> б) көчө, үйдүн номери/улица, номеp дома</t>
  </si>
  <si>
    <t xml:space="preserve"> в) почта индекси/почтовый индекс</t>
  </si>
  <si>
    <t>4. Официально объявленная связь/Расмий жарыяланган байланыш :</t>
  </si>
  <si>
    <t xml:space="preserve"> а) телефону/телефон</t>
  </si>
  <si>
    <t xml:space="preserve"> б) факсы/факс</t>
  </si>
  <si>
    <t xml:space="preserve"> в) телекси/телекс</t>
  </si>
  <si>
    <t xml:space="preserve"> г) электрондук дареги/электронная почта                     _______________________________</t>
  </si>
  <si>
    <t>5. Веб-сайт ФККС в Интернете/КСФКнын интернеттеги сайты</t>
  </si>
  <si>
    <t>Күн/Ай/Жылы/ДДММГГГГ</t>
  </si>
  <si>
    <t>КСФКНЫН ДИРЕКТОРЛОР КЕҢЕШИНИН МҮЧӨЛӨРҮ ЖӨНҮНДӨ МААЛЫМАТТАР/СВЕДЕНИЯ О ЧЛЕНАХ СОВЕТА ДИРЕКТОРОВ ФККС</t>
  </si>
  <si>
    <t>Аты-жөнү/ФИО</t>
  </si>
  <si>
    <t>Иштеген жери/Место работы</t>
  </si>
  <si>
    <t>Кызматы/Должность</t>
  </si>
  <si>
    <t>Телефону/Телефон</t>
  </si>
  <si>
    <t>Кол үлгүсү/Образец подписи</t>
  </si>
  <si>
    <t>КСФКНЫН БАШКАРМАСЫНЫН МҮЧӨЛӨРҮ ЖӨНҮНДӨ МААЛЫМАТТАР/СВЕДЕНИЯ О ЧЛЕНАХ ПРАВЛЕНИЯ ФККС</t>
  </si>
  <si>
    <t>кол үлгүсү/Образец подписи</t>
  </si>
  <si>
    <t>Д О Л Ж Н О С Т Н Ы Х   Л И Ц А Х   ФККС/КСФКнын жеке кызмат адамдар тууралуу маалымат</t>
  </si>
  <si>
    <t>1. Башкы бухгалтер/Главный бухгалтеp</t>
  </si>
  <si>
    <t xml:space="preserve">а) аты-жөнү/имя и фамилия </t>
  </si>
  <si>
    <t xml:space="preserve">б) кызматы/должность       </t>
  </si>
  <si>
    <t xml:space="preserve">в) телефону/телефон        </t>
  </si>
  <si>
    <t>г) кол үлгүсү/образец подписи</t>
  </si>
  <si>
    <t>2. Кредиттик иш үчүн жооптуу кызмат адамы/Должностное лицо, ответственное за кредитную деятельность</t>
  </si>
  <si>
    <t xml:space="preserve">а) аты-жөнү/имя и фамилия     </t>
  </si>
  <si>
    <t>3. Аудит боюнча Комитетинин Председатели/Председатель Комитета по аудиту.</t>
  </si>
  <si>
    <t>г) колу үлгүсү/образец подписи</t>
  </si>
  <si>
    <t>4. Ички аудит кызматынын/башкармасынын начальниги/Руководитель службы/отдела внутреннего аудита</t>
  </si>
  <si>
    <t xml:space="preserve"> 1-БӨЛҮМ. БАЛАНСТЫК ОТЧЕТ/РАЗДЕЛ 1. БАЛАНСОВЫЙ ОТЧЕТ</t>
  </si>
  <si>
    <t>Берененин аталышы/Наименование статьи</t>
  </si>
  <si>
    <t>Чет өлкө валютасы/Инвалюта</t>
  </si>
  <si>
    <t>А. Активтер/Активы</t>
  </si>
  <si>
    <t>2. Банктык депозиттер/Депозиты в банках</t>
  </si>
  <si>
    <t xml:space="preserve">3. Баалуу кагаздар/Ценные бумаги </t>
  </si>
  <si>
    <t xml:space="preserve">1. Акча каражаты/Денежные средства </t>
  </si>
  <si>
    <t>4. Кредиттик союздарга кредиттер жана кредиттик союздарга финансылык ижара/Кредиты кредитным союзам и финансовая аренда кредитным союзам</t>
  </si>
  <si>
    <t>5. Кредиттик союздардын кредиттери үчүн атайын РППУ/Специальный РППУ по кредитам кредитных союзов</t>
  </si>
  <si>
    <t xml:space="preserve">6. Таза кредиты/Чистые кредиты </t>
  </si>
  <si>
    <t>7. Негизги каражаттар жана материалдык эмес активдер/Основные средства и нематериальные активы</t>
  </si>
  <si>
    <t>анын ичинде/в том числе:</t>
  </si>
  <si>
    <t>а) жер жана имараттар/земля и здания</t>
  </si>
  <si>
    <t>б) курулуш жүрүп жатат/незавершенное строительство</t>
  </si>
  <si>
    <t>в) башка негизги фонддор/другие основные средства</t>
  </si>
  <si>
    <t>г) материалдык эмес активдер/нематериальные активы</t>
  </si>
  <si>
    <t xml:space="preserve">8. Зайымчынын кыймылсыз мүлкү активди төлөөгө кабыл алынган/Недвижимость ссудозаемщика, принятая в погашение актива </t>
  </si>
  <si>
    <t xml:space="preserve">9. Активди төлөөгө кабыл алынган карыз алуучунун башка мүлкү/Прочая собственность ссудозаемщика, принятая в погашение актива </t>
  </si>
  <si>
    <t>10. Башка активдер/Прочие активы</t>
  </si>
  <si>
    <t>11. Жалпы активтер/Всего активов</t>
  </si>
  <si>
    <t>Б. Милдеттенмелер/Обязательства</t>
  </si>
  <si>
    <t xml:space="preserve">12. Кредиттик союздардын депозиттери/Депозиты кредитных союзов </t>
  </si>
  <si>
    <t>13. Кредиттер алынган/Кредиты полученные:</t>
  </si>
  <si>
    <t>а) банктардын/от банков</t>
  </si>
  <si>
    <t>б) башка финансы-кредиттик уюмдардан/от других финансово-кредитных организаций</t>
  </si>
  <si>
    <t xml:space="preserve">  в) эл аралык уюмдардан/от международных организаций</t>
  </si>
  <si>
    <t>14. Субординацияланган карыздык милдеттенмелер/Субординированные долговые обязательства</t>
  </si>
  <si>
    <t>15. Башка милдеттенмелер/Прочие обязательства</t>
  </si>
  <si>
    <t>16. Жалпы милдеттенмелер/Всего обязательств</t>
  </si>
  <si>
    <t>В.  Капитал/Капитал</t>
  </si>
  <si>
    <t>17. Акционердик капитал/Акционерный капитал</t>
  </si>
  <si>
    <t>а) жөнөкөй акциялар/простые акции</t>
  </si>
  <si>
    <t>б) Артыкчылыкка ээ (привилегиялуу) акциялар/привелигированные акции</t>
  </si>
  <si>
    <t>в) номиналдан ашыкча салынган капитал, анын ичинде акционерлер кошкон кошумча капитал/капитал, внесенный сверх номинала, включая дополнительный капитал, внесенный акционерами</t>
  </si>
  <si>
    <t>г) бөлүштүрүлбөгөн пайда, анын ичинде/нераспределенная прибыль, в том числе:</t>
  </si>
  <si>
    <t>г1) мурунку жылдардагы киреше/прибыль предыдущих лет</t>
  </si>
  <si>
    <t>г2) үстүбүздөгү жылдын кирешеси/прибыль текущего года</t>
  </si>
  <si>
    <t xml:space="preserve">г3) келечектеги муктаждыктар үчүн резервдер/резервы для будущих потребностей </t>
  </si>
  <si>
    <t>18) Жалпы резервдер, анын ичинде/Общие Резервы, в том числе:</t>
  </si>
  <si>
    <t>а) негизги каражаттарды кайра баалоо боюнча резерв/резерв по переоценке основных средств</t>
  </si>
  <si>
    <t>б) сатуу үчүн колдо болгон баалуу кагаздарды кайра баалоо үчүн резерв/резерв по переоценке ценных бумаг, годных для продажи</t>
  </si>
  <si>
    <t xml:space="preserve">в) кредиттик союздардын кредиттери жана финансылык ижара боюнча жалпы киреше жоготуу/общий РППУ по кредитам кредитных союзов и финансовой аренде </t>
  </si>
  <si>
    <t>г) башка активтер боюнча жалпы РППУ/общий РППУ по другим активам</t>
  </si>
  <si>
    <t>д) башка жалпы резервдер/другие общие резервы</t>
  </si>
  <si>
    <t>19. Жалпы капитал/Всего капитал</t>
  </si>
  <si>
    <t>20. Жалпы милдеттенмелер жана капитал/Всего Обязательства и Капитал</t>
  </si>
  <si>
    <t>Пайыздар алынган активдердин орточо наркы (күнүмдүк негизде), айына/Среднее значение активов, по которым получаются проценты (расчет ведется на ежедневной основе), за месяц</t>
  </si>
  <si>
    <t xml:space="preserve">Пайыздар төлөнүүчү милдеттенмелердин орточо наркы (күнүмдүк негизде), айына/Среднее значение обязательств, по которым выплачиваются процентные платежи (расчет ведется на ежедневной основе), за месяц </t>
  </si>
  <si>
    <t>Г.  Баланстан тышкаркы милдеттенмелер/Забалансовые обязательства</t>
  </si>
  <si>
    <t>21. Насыяларды берүү боюнча милдеттенмелер/Обязательства на выдачу кредитов</t>
  </si>
  <si>
    <t>22. Башка баланстан тышкаркы милдеттенмелер/Прочие забалансовые обязательства</t>
  </si>
  <si>
    <t>23. Жалпы баланстан тышкаркы милдеттенмелер/Всего забалансовых обязательств</t>
  </si>
  <si>
    <t>Уюмдын аталышы/Наименование организации</t>
  </si>
  <si>
    <t>Д. ФККСтин башка активдери жана милдеттенмелери боюнча бөлүштүрүү/Расшифровка прочих активов и обязательств ФККС</t>
  </si>
  <si>
    <t>миң сом/тыс. сомов</t>
  </si>
  <si>
    <t xml:space="preserve">1. Башка активтер/Прочие активы </t>
  </si>
  <si>
    <t>а) чегерилген пайыздардын дебитордук карызы/начисленные проценты к получению</t>
  </si>
  <si>
    <t>б) алдын ала төлөм/предоплата выплаченная</t>
  </si>
  <si>
    <t>в) башка активдер/другие прочие активы</t>
  </si>
  <si>
    <t>2. Башка активдер үчүн атайын РППУ/Специальный РППУ на прочие активы</t>
  </si>
  <si>
    <t>3. Таза башка активдер/Чистые прочие активы</t>
  </si>
  <si>
    <t>4. Башка милдеттенмелер/Прочие обязательства</t>
  </si>
  <si>
    <t>а) чегерилген пайыздар төлөнүүгө тийиш/начисленные проценты к выплате</t>
  </si>
  <si>
    <t>б) төлөнүүчү салыктар/налоги к выплате</t>
  </si>
  <si>
    <t>в) түшүнүксүз кредитордук карыз/невыясненная кредиторская задолженность</t>
  </si>
  <si>
    <t>г) төлөөнүгө дивиденттер/дивиденды к выплате</t>
  </si>
  <si>
    <t xml:space="preserve">д) башка жана башка милдеттенмелер/другие прочие обязательства </t>
  </si>
  <si>
    <t>Ж. КСФКнын активдерин жайгаштыруу/Размещение активов ФККС</t>
  </si>
  <si>
    <t>Баланстын беренеси/Статьи баланса</t>
  </si>
  <si>
    <t>Кыргыз Республики/Кыргызская Республика</t>
  </si>
  <si>
    <t>Казахстан /Казахстан</t>
  </si>
  <si>
    <t>Орусия/Россия</t>
  </si>
  <si>
    <t>СНГнын башка өлкөлөрү/Другие страны СНГ</t>
  </si>
  <si>
    <t>ОЭСР өлкөлөрү/Страны ОЭСР</t>
  </si>
  <si>
    <t>Оффшордук аймактар/Оффшорные зоны</t>
  </si>
  <si>
    <t>Башкалар/Другие</t>
  </si>
  <si>
    <t>АКТИВТЕР/АКТИВЫ</t>
  </si>
  <si>
    <t>1. Акча каражаттар/Денежные средства</t>
  </si>
  <si>
    <t>2. Башка банктардагы депозиттер/Депозиты в других банках</t>
  </si>
  <si>
    <t>3. Баалуу кагаздар/Ценные бумаги</t>
  </si>
  <si>
    <t>4. Кредиттик союздардын кредиттери жана кредиттик союздарга финансылык ижара/Кредиты кредитных союзов и финансовая аренда кредитным союзам</t>
  </si>
  <si>
    <t>5. Негизги каражаттар/Основные средства</t>
  </si>
  <si>
    <t>6. Ссуда алуучунун активди төлөөгө кабыл алынган кыймылсыз мүлкү/Недвижимость ссудозаемщика, принятая в погашения актива</t>
  </si>
  <si>
    <t>7. Ссуда алуучунун активди төлөөгө кабыл алынган башка менчиги/Прочая собственность ссудозаемщика, принятая в погашение актива</t>
  </si>
  <si>
    <t>8. Башка активтер/Другие активы</t>
  </si>
  <si>
    <t>9. Жалпы активтер/Всего активов</t>
  </si>
  <si>
    <t xml:space="preserve">И. КСФКнын өлкөлүк белгиси боюнча милдеттенмелерин тартуу/Привлечение обязательств ФККС по страновому признаку </t>
  </si>
  <si>
    <t>Кыргыз Республикасы/Кыргызская Республика</t>
  </si>
  <si>
    <t>Башка КМШ өлкөлөрү/Другие страны СНГ</t>
  </si>
  <si>
    <t>Оффшордук зоналар/Оффшорные зоны</t>
  </si>
  <si>
    <t>Жалпы/Итого</t>
  </si>
  <si>
    <t>Милдеттенмелер/Обязательства</t>
  </si>
  <si>
    <t>1. Кредиттик союздардын депозиттери, анын ичинде/Депозиты кредитных союзов в том числе:</t>
  </si>
  <si>
    <t>а) талап боюнча төлөнүүчү депозиттери/депозиты до востребования</t>
  </si>
  <si>
    <t>б) мөөнөттүү депозиттери/срочные депозиты</t>
  </si>
  <si>
    <t>2. Кредиттер алынган/Кредиты полученные:</t>
  </si>
  <si>
    <t>а) банктардан/от банков</t>
  </si>
  <si>
    <t>3. Субординацияланган карыздык милдеттенмелер/Субординированные долговые обязательства</t>
  </si>
  <si>
    <t>5.  Жалпы милдеттенмелер/Всего обязательств</t>
  </si>
  <si>
    <t>К. ФККС милдеттенмелерин өлкө боюнча тартуу (чет өлкө валютасында)Привлечение обязательств ФККС по страновому признаку (в ин валюте)</t>
  </si>
  <si>
    <t>5. Жалпы милдеттенмелер/Всего обязательств</t>
  </si>
  <si>
    <t>Л. Өлкө боюнча капиталды көбөйтүү/Привлечение капитала по страновому признаку</t>
  </si>
  <si>
    <t xml:space="preserve"> Акционердик капитал/Акционерный капитал</t>
  </si>
  <si>
    <t>б) артыкчылыктуу акциялар/привелигированные акции</t>
  </si>
  <si>
    <t>в) номиналдан үстөк салынган капитал, анын ичинде акционерлер тарабынан салынган кошумча капитал
/капитал, внесенный сверх номинала, включая дополнительный капитал, внесенный акционерами</t>
  </si>
  <si>
    <t>г) бөлүштүрүлбөгөн пайда
/нераспределенная прибыль</t>
  </si>
  <si>
    <t>мин сом/тыс. сомов</t>
  </si>
  <si>
    <t>учурдагы мезгил/текущий период</t>
  </si>
  <si>
    <t>жылдын башынан/с начала года</t>
  </si>
  <si>
    <t xml:space="preserve"> 2-БӨЛҮМ. ПАЙДА ЖАНА ЧЫГЫМДАР ЖӨНҮНДӨ ОТЧЕТ/РАЗДЕЛ 2. ОТЧЁТ О ПРИБЫЛЯХ И УБЫТКАХ </t>
  </si>
  <si>
    <t>А. Пайыздык киреше/Процентные  доходы</t>
  </si>
  <si>
    <t>1.  Коммерциялык банктардагы депозиттер жана эсептер боюнча пайыздык кирешелер/Процентные доходы по депозитам и счетам в коммерческих банках</t>
  </si>
  <si>
    <t>2.  Баалуу кагаздар боюнча пайыздык киреше/Процентные доходы по ценным бумагам</t>
  </si>
  <si>
    <t xml:space="preserve">3.  Кредиттик союздарга берилген кредиттер боюнча пайыздык кирешелер жана кредиттик союздарга финансылык ижара/Процентные доходы по кредитам кредитных союзов и финансовой аренде кредитным союзам </t>
  </si>
  <si>
    <t>4.  Башка пайыздык кирешелер/Прочие процентные доходы</t>
  </si>
  <si>
    <t>5. Жалпы пайыздык киреше/Всего процентные доходы</t>
  </si>
  <si>
    <t>Б. Пайыздык чыгымдар/Процентные расходы</t>
  </si>
  <si>
    <t>6. Кредиттик союздардын депозиттери боюнча пайыздык чыгашалар/Процентные расходы по депозитам кредитных союзов</t>
  </si>
  <si>
    <t>7. Алынган кредиттер боюнча пайыздык чыгашалар/Процентные расходы по кредитам полученным</t>
  </si>
  <si>
    <t>8. Субординацияланган карыздык милдеттенмелер боюнча пайыздык чыгаша/Процентные расходы по субординированным долговым обязательствам</t>
  </si>
  <si>
    <t>9. Башка пайыздык чыгашалар/Прочие процентные расходы</t>
  </si>
  <si>
    <t>10. Жалпы пайыздык чыгаша/Всего процентные расходы</t>
  </si>
  <si>
    <t>11. Таза пайыздык киреше/Чистый процентный доход</t>
  </si>
  <si>
    <t>12. Кредиттер жана финансылык лизинг боюнча потенциалдуу жоготуулар жана зыяндар үчүн кам көрүү/Расходы на резерв на покрытие потенциальных потерь и убытков по кредитам и финансовой аренде</t>
  </si>
  <si>
    <t>13. РППУ үчүн чегерүүлөрдүн кийин таза пайыздык киреше/Чистый процентный доход после отчислений в РППУ</t>
  </si>
  <si>
    <t>В. Пайыздык эмес киреше/Непроцентные доходы</t>
  </si>
  <si>
    <t xml:space="preserve">14. Кызмат акылары жана комиссиялары/Плата за услуги и комиссионные сборы </t>
  </si>
  <si>
    <t>15 Акцияларга жана акцияларга, анын ичинде туунду жана ассоциацияланган компанияларга инвестициялардан түшкөн киреше/дивиденддер/Доход/дивиденды от вложений в акции и паи, включая дочерние и ассоциированные компании</t>
  </si>
  <si>
    <t>16. Башка пайыздык эмес кирешелер/Прочие непроцентные доходы</t>
  </si>
  <si>
    <t>17. Жалпы пайыздык эмес киреше/Всего непроцентные доходы</t>
  </si>
  <si>
    <t>Г. Пайыздык эмес чыгашалар/Непроцентные расходы</t>
  </si>
  <si>
    <t>18. Банктык кызматтарды жана комиссиялык жыйымдарды төлөө боюнча чыгашалар/Расходы по оплате за банковские услуги и комиссионные сборы</t>
  </si>
  <si>
    <t>19. Башка пайыздык эмес чыгашалар/Прочие непроцентные расходы</t>
  </si>
  <si>
    <t>20. Жалпы пайыздык эмес чыгашалар/Всего непроцентные расходы</t>
  </si>
  <si>
    <t>Д. Башка операциялык жана административдик чыгымдар/Другие операционные и административные расходы</t>
  </si>
  <si>
    <t>21. Персоналдык чыгымдар, анын ичинде/Расходы на персонал, в том числе:</t>
  </si>
  <si>
    <t>а) кызматкерлердин эмгек акысы/заработная плата сотрудникам</t>
  </si>
  <si>
    <t>б) кызматкерлердин бонустары/премии сотрудникам</t>
  </si>
  <si>
    <t>б) башка компенсациялар жана субсидиялар (башка төлөмдөр)/прочие компенсации и субсидии (прочие выплаты)</t>
  </si>
  <si>
    <t xml:space="preserve">   б) башка компенсациялар жана субсидиялар (башка төлөмдөр)/прочие компенсации и субсидии (прочие выплаты)</t>
  </si>
  <si>
    <t>в) Социалдык фондго төлөмдөр/выплаты Социальному фонду</t>
  </si>
  <si>
    <t>22. КСФК Башкармасынын эмгек акысы/Заработная плата Правления ФККС:</t>
  </si>
  <si>
    <t xml:space="preserve">а) эмгек акысы/заработная плата </t>
  </si>
  <si>
    <t xml:space="preserve">б) сый акылар/премии </t>
  </si>
  <si>
    <t xml:space="preserve">23. Директорлор кеңешинин мүчөлөрүнө акы төлөө/Гонорары членам Совета директоров </t>
  </si>
  <si>
    <t>24. Башка административдик чыгымдар, анын ичинде/Другие административные расходы, в т.ч.:</t>
  </si>
  <si>
    <t>а) ижара төлөмү/арендная плата</t>
  </si>
  <si>
    <t>б) коммуналдык кызматтар жана мүлк салыгы/коммунальные услуги и налог на имущество</t>
  </si>
  <si>
    <t>в) амортизацияга чыгымдар/расходы на амортизацию</t>
  </si>
  <si>
    <t>г) башка чыгымдар/другие расходы</t>
  </si>
  <si>
    <t>25. Салыктар жана камсыздандыруу/Налоги и страхование</t>
  </si>
  <si>
    <t>26. Башка операциялык жана административдик чыгымдар/Прочие операционные и административные расходы</t>
  </si>
  <si>
    <t>27. Башка операциялык жана административдик чыгымдардын жалпы суммасы/Всего другие операционые и административные расходы</t>
  </si>
  <si>
    <t>28. Таза операциялык киреше (чыгаша)/Чистый операционный доход (убыток)</t>
  </si>
  <si>
    <t>29. Жоготуулар жана чыгашалар боюнча резервдик чыгашалар (кредиттик операциялардан эмес)/Расходы на резерв на покрытие потерь и убытков (не от кредитных операций)</t>
  </si>
  <si>
    <t>30. РППУга чегерилгенден кийинки таза киреше (чыгаша)/Чистый  доход (убыток) после отчислений в РППУ</t>
  </si>
  <si>
    <t>31. Киреше салыгы/Налог на прибыль</t>
  </si>
  <si>
    <t>32. Таза пайда (чыгаша)/Чистая прибыль (убытки)</t>
  </si>
  <si>
    <t xml:space="preserve"> 3-БӨЛҮМ. КАПИТАЛДЫН ТҮЗҮЛҮШҮ/РАЗДЕЛ 3. СТРУКТУРА КАПИТАЛА</t>
  </si>
  <si>
    <t>A. КАПИТАЛДЫН ТҮЗҮЛҮШҮНҮН ӨЗГӨРҮҮЛӨРҮ/А. ИЗМЕНЕНИЯ В СТРУКТУРЕ КАПИТАЛА</t>
  </si>
  <si>
    <t>1. Өткөн календардык жыл үчүн отчетто көрсөтүлгөн жалпы капитал/Итого капитал, указанный в отчете за предыдущий календарный год</t>
  </si>
  <si>
    <t>2. Капитал эсебинин оңдоолору өткөн жылдын отчетунда көрсөтүлгөн эмес/Корректировки счетов капитала, не показанные в отчете за прошлый год</t>
  </si>
  <si>
    <t>3. Оңдоолорду эске алуу менен өткөн жылдын акырына карата капитал/Капитал на конец предыдущего года с учетом корректировок</t>
  </si>
  <si>
    <t xml:space="preserve">4. Жыл башынан берки пайда (чыгым)/Прибыль (убыток) с начала года </t>
  </si>
  <si>
    <t>5. Үстүбүздөгү жылы номиналдык нарктан ашык төлөнгөн капитал (таза)/Капитал, оплаченный сверх номинала, в текущем году, (нетто)</t>
  </si>
  <si>
    <t>6. Резервдердин өзгөрүүсү, учурдагы жыл, (таза)/Изменения в резервах, в текущем году,( нетто)</t>
  </si>
  <si>
    <t>в) башка жалпы резервдер/прочие общие резервы</t>
  </si>
  <si>
    <t>г) келечектеги муктаждыктар үчүн резервдер/резервы для будущих потребностей</t>
  </si>
  <si>
    <t>7.  минустан тышкары: жөнөкөй акциялар боюнча жарыяланган акчалай дивиденддер/За минусом: денежные дивиденды, объявленные по простым акциям</t>
  </si>
  <si>
    <t>8. Министуан тышкары: артыкчылыктуу акциялар боюнча жарыяланган акчалай дивиденддер/За минусом: денежные дивиденды, объявленные по привилегированным акциям</t>
  </si>
  <si>
    <t>9. Башка капиталдык оңдоолор, үстүбүздөгү жыл, таза/Прочие корректировки капитала, в текущем году, нетто</t>
  </si>
  <si>
    <t>10. Отчеттук мезгилдин акырына карата жалпы капитал/Итого капитал на конец отчетного периода</t>
  </si>
  <si>
    <t>Б.КСФК АКЦИЯЛАРЫ ЖАНА БАШКА БААЛУУ КАГАЗДАР ЖӨНҮНДӨ НЕГИЗГИ МААЛЫМАТ/СПРАВОЧНЫЕ СВЕДЕНИЯ ОБ АКЦИЯХ И ДРУГИХ ЦЕННЫХ БУМАГАХ ФККС</t>
  </si>
  <si>
    <t>ички капитал/отечественный капитал</t>
  </si>
  <si>
    <t>чет өлкөлүк капиталы/иностранный капитал</t>
  </si>
  <si>
    <t>1. Жарыяланган уставдык капитал/Объявленный уставный капитал</t>
  </si>
  <si>
    <t>2. Төлөнгөн уставдык капитал, бардыгы/Оплаченный уставный капитал, всего</t>
  </si>
  <si>
    <t>анын ичинде/из них:</t>
  </si>
  <si>
    <t xml:space="preserve">    а). жөнөкөй акциялар/простые акции</t>
  </si>
  <si>
    <t xml:space="preserve">    б). артыкчылыкка ээ (привилегиялуу) акциялар/привилегированные акции</t>
  </si>
  <si>
    <t xml:space="preserve">3. Төлөнгөн уставдык капиталдагы мамлекеттин үлүшү/Доля государства в оплаченном уставном капитале </t>
  </si>
  <si>
    <t xml:space="preserve"> 4-БӨЛҮМ. БӨЛҮЛБӨГӨН пайданын ӨЗГӨРҮҮЛӨРҮ/РАЗДЕЛ 4.  ИЗМЕНЕНИЯ В НЕРАСПРЕДЕЛЕННОЙ ПРИБЫЛИ</t>
  </si>
  <si>
    <t>1.  Өткөн жылдын отчетунда бөлүштүрүлбөгөн пайдасы/Нераспределенная прибыль, указанная в отчете за предыдущий год</t>
  </si>
  <si>
    <t>2.  Бөлүнбөгөн пайдага оңдоолор өткөн жылдын аягында көрсөтүлгөн эмес/Корректировки нераспределенной прибыли, не показанные на конец предыдущего года</t>
  </si>
  <si>
    <t>3.  Оңдоолорду эске алуу менен өткөн жылдын акырына карата бөлүштүрүлбөгөн пайда/Нераспределенная прибыль на конец  предыдущего года с учетом корректировок</t>
  </si>
  <si>
    <t xml:space="preserve">4.  Жыл башынан берки пайда (чыгым)/Прибыль (убыток) с начала года </t>
  </si>
  <si>
    <t>5.  Келечектеги муктаждыктар үчүн резервдердин өзгөрүүсү, учурдагы жыл, (таза)/Изменения в резервах для будущих потребностей, в текущем году, (нетто)</t>
  </si>
  <si>
    <t>6.  Үстүбүздөгү жылдын бөлүштүрүлбөгөн пайдасына таасир этүүчү башка камдардын өзгөрүүсү, (таза)/Изменения в других резервах, влияющих на нераспределенную прибыль, в текущем году, (нетто)</t>
  </si>
  <si>
    <t>7. Минустан тышкары: жөнөкөй акциялар боюнча жарыяланган акчалай дивиденддер/За минусом:  денежные дивиденды, объявленные по простым акциям</t>
  </si>
  <si>
    <t>8.  Минустан тышкары: артыкчылыктуу акциялар боюнча жарыяланган акчалай дивиденддер/За минусом:  денежные дивиденды, объявленные по привилегированным акциям</t>
  </si>
  <si>
    <t>11. Бөлүштүрүлбөгөн пайдага башка оңдоолор, учурдагы жыл, (таза)/Прочие корректировки нераспределенной прибыли, в текущем году, (нетто)</t>
  </si>
  <si>
    <t>12.12. Отчеттук жылдын акырына карата жалпы бөлүштүрүлбөгөн пайда/ Итого нераспределенная прибыль на конец отчетного года</t>
  </si>
  <si>
    <t>Белгиленген чектөөнүн нарк (өздүк капиталдын 10% дан ашык эмес)/Установленное значение лимита   (не более 10 % от чистого суммарного капиатал)</t>
  </si>
  <si>
    <t xml:space="preserve">                   </t>
  </si>
  <si>
    <t>Бөлүм 5. БААЛУУ КАГАЗДАР ПОРТФЕЛИ/РАЗДЕЛ 5.  ПОРТФЕЛЬ ЦЕННЫХ БУМАГ</t>
  </si>
  <si>
    <t>1. Мамлекеттик органдар тарабынан чыгарылган, пайда жана чыгым аркылуу адилет наркы боюнча баалануучу карыздык баалуу кагаздар, анын ичинде/Долговые ценные бумаги, выпущенные государственными органами, оцениваемые по справедливой стоимости через прибыль и убыток, в том числе:</t>
  </si>
  <si>
    <t>а) Кыргыз Республикасынын Министрлер кабинетинин мамлекеттик казыналык векселдери жана башка мамлекеттик баалуу кагаздар/государственные казначейские векселя Кабинета Министров Кыргызской Республики и другие государственные ценные бумаги</t>
  </si>
  <si>
    <t>б)Улуттук банк тарабынан чыгарылган карыздык баалуу кагаздар/долговые ценные бумаги, выпущенные НБКР</t>
  </si>
  <si>
    <t>в) жергиликтүү өз алдынча башкаруу органдары тарабынан чыгарылган карыздык баалуу кагаздар/долговые ценные бумаги, выпущенные местными органами власти</t>
  </si>
  <si>
    <t>2. Пайда жана чыгым аркылуу адилет наркы боюнча бааланган башка карыздык баалуу кагаздар, анын ичинде/Другие долговые ценные бумаги, оцениваемые по справедливой стоимости через прибыль и убыток, в том числе:</t>
  </si>
  <si>
    <t>а) жергиликтүү компаниялардын карыздык баалуу кагаздары/долговые ценные бумаги местных компаний</t>
  </si>
  <si>
    <t>10. Минустан тышкары: артыкчылыктуу акциялар боюнча жарыяланган акциялар түрүндөгү дивиденддер/За минусом:  дивиденды в виде акций, объявленные по привилегированным акциям</t>
  </si>
  <si>
    <t>9.  Министан тышкары: жөнөкөй акциялар боюнча жарыяланган акциялар түрүндөгү дивиденддер/За минусом:  дивиденды в виде акций, объявленные по простым акциям</t>
  </si>
  <si>
    <t>б) чет өлкөлүк компаниялардын карыздык баалуу кагаздары/долговые ценные бумаги иностранных компаний</t>
  </si>
  <si>
    <t>3. Пайда жана чыгым аркылуу адилет наркы боюнча баалануучу капиталдык баалуу кагаздар, анын ичинде/Капитальные ценные бумаги, оцениваемые по справедливой стоимости через прибыль и убыток, в том числе:</t>
  </si>
  <si>
    <t>а) жергиликтүү компаниялардын капиталдык баалуу кагаздары/капитальные ценные бумаги местных компаний</t>
  </si>
  <si>
    <t>б) чет өлкөлүк компаниялардын капиталдык баалуу кагаздары/капитальные ценные бумаги иностранных компаний</t>
  </si>
  <si>
    <t>4. Мамлекеттик органдар тарабынан чыгарылган, башка чогуу алгандагы киреше аркылуу адилет наркы боюнча баалануучу карыздык баалуу кагаздар, анын ичинде/Долговые ценные бумаги, выпущенные государственными органами, оцениваемые по справедливой стоимости через прочий совокупный доход, в том числе:</t>
  </si>
  <si>
    <t>б) Улуттук банк тарабынан чыгарылган карыздык баалуу кагаздар/долговые ценные бумаги, выпущенные НБКР</t>
  </si>
  <si>
    <t>в)жергиликтүү өз алдынча башкаруу органдары тарабынан чыгарылган карыздык баалуу кагаздар/долговые ценные бумаги, выпущенные местными органами власти</t>
  </si>
  <si>
    <t>5. Башка чогуу алгандагы киреше аркылуу адилет наркы боюнча баалануучу башка карыздык баалуу кагаздар, анын ичинде/Другие долговые ценные бумаги, оцениваемые по справедливой стоимости через прочий совокупный доход, в том числе:</t>
  </si>
  <si>
    <t>6. Башка чогуу алгандагы киреше аркылуу адилет наркы боюнча баалануучу капиталдык баалуу кагаздар, анын ичинде/Капитальные ценные бумаги, оцениваемые по справедливой стоимости через прочий совокупный доход, в том числе:</t>
  </si>
  <si>
    <t>7. Мамлекеттик органдар тарабынан чыгарылган, амортизацияланган нарк боюнча баалануучу карыздык баалуу кагаздар, анын ичинде/Долговые ценные бумаги, выпущенные государственными органами, оцениваемые по амортизированной стоимости, в том числе:</t>
  </si>
  <si>
    <t>8. Амортизацияланган нарк боюнча бааланган башка карыздык баалуу кагаздар, анын ичинде/Другие долговые ценные бумаги, оцениваемые по амортизированной стоимости, в том числе:</t>
  </si>
  <si>
    <t>б) дчет өлкөлүк компаниялардын карыздык баалуу кагаздары/олговые ценные бумаги иностранных компаний</t>
  </si>
  <si>
    <t>9. Баалуу кагаздарга жалпы РППУ/Общий РППУ на ценные бумаги</t>
  </si>
  <si>
    <t>10. Баалуу кагаздарга атайын РППУ/Специальный РППУ на ценные бумаги</t>
  </si>
  <si>
    <t>11. Баалуу кагаздардын таза наркы/Чистая стоимость ценных бумаг</t>
  </si>
  <si>
    <t>Маалымдама: баалуу кагаздардын наркынын мурунку мезгилге салыштырмалуу өзгөрүшү, анын ичинде/Справочно:  Изменение стоимости ценных бумаг в сравнении с предыдущим периодом, в том числе:</t>
  </si>
  <si>
    <t>a. пайда жана чыгым аркылуу адилет наркы боюнча бааланган баалуу кагаздар/ценные бумаги, оцениваемые по справедливой стоимости через прибыль и убыток</t>
  </si>
  <si>
    <t xml:space="preserve">б. башка чогуу алгандагы киреше аркылуу адилет наркы боюнча баалануучу баалуу кагаздар/ценные бумаги, оцениваемые по справедливой стоимости через прочий совокупный доход </t>
  </si>
  <si>
    <t>в. амортизацияланган нарк боюнча бааланган баалуу кагаздар/ценные бумаги, оцениваемые по амортизированной стоимости</t>
  </si>
  <si>
    <t>Уюмдун аталышыш/Наименование организации</t>
  </si>
  <si>
    <t xml:space="preserve">Бөлүм 6. МӨӨНӨТҮ ӨТҮП КЕТКЕН АКТИВДЕР ЖАНА РЕСТРУКТУРИЗАЦИЯЛАНГАН КРЕДИТТЕР ЖӨНҮНДӨ МААЛЫМАТ/ РАЗДЕЛ 6. ИНФОРМАЦИЯ О ПРОСРОЧЕННЫХ АКТИВАХ И РЕСТУКТУРИЗИРОВАННЫХ КРЕДИТАХ </t>
  </si>
  <si>
    <t>А. мөөнөтү өтүп кеткен активдер тууралуу маалымат/Информация о просроченных активах</t>
  </si>
  <si>
    <t>Бардыгы (3 жана 4-тилкелердин суммасы)/ВСЕГО                (сумма столбцов 3 и 4)</t>
  </si>
  <si>
    <t>Учурдагы (төлөнбөгөн) активдер/Текущие (не просроченные) активы</t>
  </si>
  <si>
    <t>Бардыгы болуп мөөнөтү өтүп кеткен активдер/Всего просроченные активы</t>
  </si>
  <si>
    <t>1ден 29 күнгө чейин/от 1 по 29  дней</t>
  </si>
  <si>
    <t>30дан 59 күнгө чейин/от 30 по 59 дней</t>
  </si>
  <si>
    <t>60дан 89 күнгө чейин/от 60 по 89 дней</t>
  </si>
  <si>
    <t>90дон 119 күнгө чейин/ 90 по 119 дней</t>
  </si>
  <si>
    <t>120дан 179 күнгө чейин/от 120 по 179 дней</t>
  </si>
  <si>
    <t>180 күндөн 269 күнгө чейин/от 180 по 269 дней</t>
  </si>
  <si>
    <t>270 күндөн 364 күнгө чейин/от 270 по 364 дней</t>
  </si>
  <si>
    <t>360 дней и более/360 дней и более</t>
  </si>
  <si>
    <t>1. Банктардагы депозиттер/Депозиты в банках</t>
  </si>
  <si>
    <t xml:space="preserve">   2. Кредиттик союздарга кредиттер жана кредиттик союздарга финансылык ижара/Кредиты кредитным союзам и финансовая аренда кредитным союзам:</t>
  </si>
  <si>
    <t xml:space="preserve">   3. Башка активтер/Прочие активы</t>
  </si>
  <si>
    <t xml:space="preserve">   4. Жалпы активтер/Итого активов </t>
  </si>
  <si>
    <t>Маалымдама:
/Справочно: 
а) а)чегерилбөө статусундагы бардык кредиттер (саны)/всего кредитов в статусе неначисления (количество)</t>
  </si>
  <si>
    <t>б) чегерилбеген статустагы бардык кредиттер (сумма)/всего кредитов в статусе неначисления (сумма)</t>
  </si>
  <si>
    <t xml:space="preserve"> Бөлүм 6.Б. реструктуризацияланган кредиттер жөнүндө маалымат/РАЗДЕЛ 6.Б.  ИНФОРМАЦИЯ О РЕСТРУКТУРИЗИРОВАННЫХ КРЕДИТАХ</t>
  </si>
  <si>
    <t>1. Реструктуризациялоонун саны боюнча кредиттер/Кредиты по количеству реструктуризации</t>
  </si>
  <si>
    <t>Суммасы/Сумма</t>
  </si>
  <si>
    <t>Маалымдама: кредиттердин саны/Справочно: количество кредитов</t>
  </si>
  <si>
    <t>Суммасы/сумма</t>
  </si>
  <si>
    <t>Реструктуризацияланган кредиттердин жыйынтыгы/Итого реструктуризированные кредиты</t>
  </si>
  <si>
    <t>а) 1 жолу реструктуризацияланган кредиттер/кредиты, реструктуризированные 1 раз</t>
  </si>
  <si>
    <t>б) 2 жолу реструктуризацияланган кредиттер/кредиты, реструктуризированные 2 раза</t>
  </si>
  <si>
    <t>в) 3 жолу реструктуризацияланган кредиттер/кредиты, реструктуризированные 3 раза</t>
  </si>
  <si>
    <t>г) 4 жолу реструктуризацияланган кредиттер/кредиты, реструктуризированные 4 раза</t>
  </si>
  <si>
    <t>д) 5 жолу реструктуризацияланган кредиттер/кредиты, реструктуризированные 5 и более раза</t>
  </si>
  <si>
    <t>Маалымдама/Справочно:</t>
  </si>
  <si>
    <t>1. Отчеттук мезгил ичинде негизги сумма жана пайыздар боюнча төлөм каралбаган реструктуризацияланган кредиттер / " 0 " нөлдүк төлөм/Реструктуризированные кредиты, график по которым в отчетном периоде не предусматривает платеж по основной сумме и процентам/ “0” нулевой платеж</t>
  </si>
  <si>
    <t>2. Отчеттук мезгилдин графигинде негизги сумма же пайыздар боюнча төлөмдөр каралган реструктуризацияланган кредиттер/Реструктуризированные кредиты, график по которым в отчетном периоде предусматривает платежи по основной сумме или процентам</t>
  </si>
  <si>
    <t>3. Отчеттук мезгилдин графигинде негизги сумма жана пайыздар боюнча төлөмдөр каралган реструктуризацияланган кредиттер/Реструктуризированные кредиты, график по которым в отчетном периоде предусматривает платежи по основной сумме и процентам</t>
  </si>
  <si>
    <t>Мөөнөтү өткөн эмес/Непросроченные</t>
  </si>
  <si>
    <t>Мөөнөтү өткөн, жалпы/Просроченные, всего</t>
  </si>
  <si>
    <t>1 күндөн 29 күнгө чейин мөөнөтү өткөн/Просроченные от 1-29 дней</t>
  </si>
  <si>
    <t>30 күндөн 59 күнгө чейин мөөнөтү өткөн/Просроченные от 30-59 дней</t>
  </si>
  <si>
    <t>60 күндөн 89 күнгө чейин мөөнөтү өткөн/Просроченные от 60-89 дней</t>
  </si>
  <si>
    <t>90 күндөн 119 күнгө чейин мөөнөтү өткөн/Просроченные от 90-119 дней</t>
  </si>
  <si>
    <t>120 күндөн 179 күнгө чейин мөөнөтү өткөн/Просроченные от 120-179 дней</t>
  </si>
  <si>
    <t>180 күндөн 269 күнгө чейин мөөнөтү өткөн/Просроченные от 180-269 дней</t>
  </si>
  <si>
    <t>270 күндөн 364 күнгө чейин мөөнөтү өткөн/Просроченные от 270-364 дней</t>
  </si>
  <si>
    <t>365 күндөн мөөнөтү өткөн/Просроченные от 365 дней</t>
  </si>
  <si>
    <t>2. Классификациялык категориялар боюнча реструктуризацияланган кредиттер/Реструктуризированные кредиты по категориям классификации</t>
  </si>
  <si>
    <t>Жалпы резевтер/Всего резервов</t>
  </si>
  <si>
    <t>Жалпы резервтер/"Общие резервы"</t>
  </si>
  <si>
    <t>Атайын резевтер/"специаль- ные" резервы</t>
  </si>
  <si>
    <t>Маалымдама:кредиттердин саны/Справочно: количество кредитов</t>
  </si>
  <si>
    <t>1. Кредиттик союздарга кредиттер жана кредиттик союздарга финансылык ижара/Кредиты кредитным союзам и финансовая аренда кредитным союзам</t>
  </si>
  <si>
    <t>2. Башка реструктуризацияланган активдер, анын ичинде чегерилген пайыздар/Прочие реструктуризированные активы, в том числе начисленные проценты</t>
  </si>
  <si>
    <t>Нормалдуу кредиттер/ 
Нормальные кредиты</t>
  </si>
  <si>
    <t xml:space="preserve"> Канааттандыраарлык кредиттер/Удовлетворительные кредиты</t>
  </si>
  <si>
    <t>Байкоого алынган активдер/Кредиты под наблюдением</t>
  </si>
  <si>
    <t xml:space="preserve"> Субстандарттык/Субстандартные</t>
  </si>
  <si>
    <t>Шектүү /Сомни-тельные</t>
  </si>
  <si>
    <t>Жоготуулар/Потери</t>
  </si>
  <si>
    <t>КҮН/АЙ/ЖЫЛ/ДДММГГГГ</t>
  </si>
  <si>
    <t>7-БӨЛҮМ. АКТИВДЕРДИН ЖАНА БАЛАНСТАН тышкаркы МИЛДЕТТЕРДИН ТОБЕКЕЛДҮҮЛҮК ДЕГЕНИ БОЮНЧА КЛАССИФИКАЦИЯЛАНЫШЫ/РАЗДЕЛ 7.  КЛАССИФИКАЦИЯ АКТИВОВ И ЗАБАЛАНСОВЫХ ОБЯЗАТЕЛЬСТВ ПО СТЕПЕНИ РИСКА</t>
  </si>
  <si>
    <t>Жалпы резервтер/Всего резервов</t>
  </si>
  <si>
    <t>Нормалдуу кредиттер/Нормаль-ные кредиты</t>
  </si>
  <si>
    <t xml:space="preserve"> Канааттандыраарлык кредитте/Удовлетворительные кредиты</t>
  </si>
  <si>
    <t>Субстандарттык/Субстандартные</t>
  </si>
  <si>
    <t>Шектүү/ Сомни-тельные</t>
  </si>
  <si>
    <t>Жоготуу/Потери</t>
  </si>
  <si>
    <t>Атайын резервтер/"специаль- ные" резервы</t>
  </si>
  <si>
    <t xml:space="preserve">Маалымдама/Справочно: </t>
  </si>
  <si>
    <t>кредиттердин саны/количество кредитов</t>
  </si>
  <si>
    <t>карыз алуучулардын саны/количество заемщиков</t>
  </si>
  <si>
    <t>1. Банкта депозиттер/Депозиты в банках</t>
  </si>
  <si>
    <t>2. Кредиттик союздарга кредиттер жана кредиттик союздарга финансылык ижара/Кредиты кредитным союзам и финансовая аренда кредитным союзам:</t>
  </si>
  <si>
    <t>3. Активди төлөө үчүн кабыл алынган башка мүлк/Прочая собственность, принятая в погашение актива</t>
  </si>
  <si>
    <t>4. Башка активтер/Прочие активы</t>
  </si>
  <si>
    <t>5. Классификацияланууга тийиш болгон жалпы активдер/Всего активов, подлежащих классификации</t>
  </si>
  <si>
    <t>6. Баланстан тышкары милдеттенмелер/Забалансовые обязательства</t>
  </si>
  <si>
    <t>7. Классификацияланууга тийиш болгон жалпы активдер жана баланстан тышкаркы милдеттенмелер/Всего активов и забалансовых обязательств, подлежащих классификации</t>
  </si>
  <si>
    <t>КҮН/АЙ/ЖЫЛЫ/ДДММГГГГ</t>
  </si>
  <si>
    <t xml:space="preserve"> 8-БӨЛҮМ. РППУга өзгөртүүлөр/РАЗДЕЛ 8. ИЗМЕНЕНИЯ В РППУ</t>
  </si>
  <si>
    <t>А. A. АКТИВДЕР ЖАНА БАЛАНСТАН ТЫШКАРЫ МИЛДЕТТЕР ЖӨНҮНДӨ МААЛЫМАТТАР ЖӨНҮНДӨ ЧЫГАРЫЛГАН ЖАНА КАЙТАРЫЛГАН (МУРДА ЖАЗЫЛГАН)/СВЕДЕНИЯ О СПИСАННЫХ ЗА СЧЕТ РППУ И ВОЗВРАЩЕННЫХ (РАНЕЕ СПИСАННЫХ) АКТИВАХ И ЗАБАЛАНСОВЫХ ОБЯЗАТЕЛЬСТВАХ</t>
  </si>
  <si>
    <t>Берене/Статья</t>
  </si>
  <si>
    <t>Эсептен чыгаруу - А/Списание - А</t>
  </si>
  <si>
    <t>Кайтуу-Б/Возврат-Б</t>
  </si>
  <si>
    <t>"Таза" эсептен чыгаруу/"Чистое" списание</t>
  </si>
  <si>
    <t>валютах/анын ичинде башка валюталарда</t>
  </si>
  <si>
    <t>1. Банктагы депозиттер/Депозиты в банках</t>
  </si>
  <si>
    <t>6.  Баланстан тышкаркы милдеттенмелер/Забалансовые обязательства</t>
  </si>
  <si>
    <t>Маалымат үчүн: тутумдан тышкаркы бухгалтердик эсепке алынган эсептен чыгарылган кредиттердин жалпы суммасы/Справочно: общая сумма списанных кредитов, числящихся на внесистемном учете</t>
  </si>
  <si>
    <t>БӨЛҮМ 8.B. Кредиттик союздардын кредиттери жана финансылык ижарасы боюнча ЖПБга өзгөртүүлөр/РАЗДЕЛ 8.Б.  ИЗМЕНЕНИЯ В РППУ ПО КРЕДИТАМ И ФИНАНСОВОЙ АРЕНДЕ КРЕДИТНЫХ СОЮЗОВ</t>
  </si>
  <si>
    <t>1. Жыл башындагы кирешелердин жоготууларынын балансы, бардыгы/Остаток РППУ на начало года, всего</t>
  </si>
  <si>
    <t>б) "жалпы" резервтер/"общие" резервы</t>
  </si>
  <si>
    <t>2. (плюс) Калыбына келтирилген активдер (8 А бөлүмү)/(плюс) Кайтарылган активдер (8 А бөлүмү)/Возвращенные активы (раздел 8 А)</t>
  </si>
  <si>
    <t>3. (минус) Эсептен чыгарылган активдер (8 А бөлүмү)/(минус) Списанные активы (раздел 8 А)</t>
  </si>
  <si>
    <t>4. Жыл башынан бери РРПУга салымдар/Отчисления в РППУ с начала года</t>
  </si>
  <si>
    <t>5. Түзөтүүлөр/Корректировки</t>
  </si>
  <si>
    <t>6. Отчеттук мезгилдин акырына карата РППУнун калдыгы, бардыгы/Остаток РППУ на конец отчетного периода, всего</t>
  </si>
  <si>
    <t>а) "атайын" резервтер/"специальные" резервы</t>
  </si>
  <si>
    <t>8-бөлүм B. Кредиттик союздарга кредиттерден жана баланстан тышкаркы милдеттенмелерден башка АКТИВДЕР БОЮНЧА ӨЗГӨРҮҮЛӨР/Раздел 8 В.  ИЗМЕНЕНИЯ В РППУ  ПО  АКТИВАМ, ОТЛИЧНЫМ ОТ КРЕДИТОВ КРЕДИТНЫМ СОЮЗАМ,</t>
  </si>
  <si>
    <t>а) "атайын" ​​резервдер/"специальные" резервы</t>
  </si>
  <si>
    <t>а) атайын" ​​резервдер"/"специальные" резервы</t>
  </si>
  <si>
    <t>2. (плюс) Кайтарылган активдер (8 А бөлүк, В-4 тилкеси)/(плюс) Кайтарылган активдер (8 А бөлүк, В-4 тилкеси)/(плюс) Возвращенные активы (раздел 8 А, столбец Б-4)</t>
  </si>
  <si>
    <t>3. (минус) Эсептен чыгарылган активдер (8 А бөлүм, А-2 тилкеси)/(минус) Списанные активы (раздел 8 А, столбец А-2)</t>
  </si>
  <si>
    <t>а)  "атайын" резервтер/"специальные" резервы</t>
  </si>
  <si>
    <t>б)  "жалпы" резервтер/"общие" резервы</t>
  </si>
  <si>
    <t xml:space="preserve"> 9-БӨЛҮМ. НЕГИЗГИ ТОКУКТУУЛАР ЖӨНҮНДӨ МААЛЫМАТ/РАЗДЕЛ 9. СВЕДЕНИЯ О КРУПНЫХ РИСКАХ</t>
  </si>
  <si>
    <t xml:space="preserve">Карыз алуучунун аты/Наименование заемщика  </t>
  </si>
  <si>
    <t>Топ/Группа</t>
  </si>
  <si>
    <t>Насыялар жана финансылык лизинг/Кредиты и финансовая аренда</t>
  </si>
  <si>
    <t>Пайыздык чен/Процентная ставка</t>
  </si>
  <si>
    <t>Башка активтер/Прочие активы</t>
  </si>
  <si>
    <t>Баланстан тышкары милдеттенмелер/Забалансовые обязательства</t>
  </si>
  <si>
    <t>Классификация категориясы/Категория классификации</t>
  </si>
  <si>
    <t>Мөөнөтү өткөн карыз (күн менен)/Просроченная задолженность (в днях)</t>
  </si>
  <si>
    <t xml:space="preserve">КСФКнын таандык компаниянын финансылык катышуусунун үлүшү (акциялары)/Доля финанасового участия (акций)  компании, которыми владеет ФККС </t>
  </si>
  <si>
    <t>Компанияга же жеке адамга таандык КСФК акцияларынын үлүшү/Доля акций ФККС, которыми владеет компания или физическое лицо</t>
  </si>
  <si>
    <t>миң сом/%/күн/тыс. сомов/%/дней</t>
  </si>
  <si>
    <t>Бардык негизги тобокелдиктердин жалпы суммасы/Общая сумма всех крупных рисков</t>
  </si>
  <si>
    <t>Кардарга эң чоң карыз/Самая крупная задолженность на одного клиента</t>
  </si>
  <si>
    <t>миң сом/%/күн/ДД.ММ.ГГГГ</t>
  </si>
  <si>
    <t>бирдиктер бирдик/миң сомду түздү/ед. изм./тыс. сомов</t>
  </si>
  <si>
    <t xml:space="preserve">Банктын аталышы/Наименование банка </t>
  </si>
  <si>
    <t>ВАлютасы/Валюта</t>
  </si>
  <si>
    <t>Депозиттин түрү/Вид депозита</t>
  </si>
  <si>
    <t>номиналдык валютада/в номинале валюты</t>
  </si>
  <si>
    <t>сом менен/в сомах</t>
  </si>
  <si>
    <t>номиналдык валютада/ в номинале валюты</t>
  </si>
  <si>
    <t>в сомах/в сомах</t>
  </si>
  <si>
    <t xml:space="preserve">11-БӨЛҮМ. ФИЛИАЛДЫКТАР ЖӨНҮНДӨ МААЛЫМАТ/РАЗДЕЛ 11. СВЕДЕНИЯ ОБ АФФИЛИРОВАННЫХ ЛИЦАХ </t>
  </si>
  <si>
    <t xml:space="preserve"> А.  A. ФИЛИАЛДЫКТАР МЕНЕН БҮТҮМДӨР ЖӨНҮНДӨ МААЛЫМАТ/СВЕДЕНИЯ ОБ ОПЕРАЦИЯХ С АФФИЛИРОВАННЫМИ ЛИЦАМИ</t>
  </si>
  <si>
    <t>Аффилирленген жак жөнүндө маалымат/Информация об аффилированном лице</t>
  </si>
  <si>
    <t>Аффилирленген жактын чогуу алгандагы баланстык карызы/Совокупная балансовая задолженность аффилированного лица</t>
  </si>
  <si>
    <t xml:space="preserve">Компаниянын аталышы/Наименование компании  </t>
  </si>
  <si>
    <t>Кредиттик союздарга кредиттер жана финансылык ижара/Кредиты и финансовая аренда кредитным союзам</t>
  </si>
  <si>
    <t>Пайыздык чени/Процентная ставка</t>
  </si>
  <si>
    <t>Баланстан тышкаркы милдеттенмелер/Забалансовые обязательства</t>
  </si>
  <si>
    <r>
      <t>Мөөнөтү өткөн активдер/Просроченные активы</t>
    </r>
    <r>
      <rPr>
        <sz val="12"/>
        <color rgb="FFFF0000"/>
        <rFont val="Times New Roman"/>
        <family val="1"/>
        <charset val="204"/>
      </rPr>
      <t xml:space="preserve"> </t>
    </r>
  </si>
  <si>
    <t>КСФК ээлик кылган аффилирленген жактын финансылык катышуусунун (акцияларынын) үлүшү/Доля финансового участия (акций)  афф. лица, которыми владеет ФККС</t>
  </si>
  <si>
    <t>КСФКнын аффилирленген жак ээлик кылган акцияларынын үлүшү/Доля акций ФККС, которыми владеет афф. Лицо</t>
  </si>
  <si>
    <t xml:space="preserve"> КСФКнын аффилирленген жак ээлик кылган акцияларынын үлүшү/КСФКнын аффилирленген жак ээлик кылган акцияларынын үлүшү</t>
  </si>
  <si>
    <t>Самая крупная задолженность на одно аффилированное лицо/Бир аффилирленген жакка эң чоң карызы</t>
  </si>
  <si>
    <t>11.B БӨЛҮМ. ФИЛИАЛДЫКТАР МЕНЕН БҮТҮМДӨР ЖӨНҮНДӨ ЖАЛПЫ МААЛЫМАТ/РАЗДЕЛ 11 .Б. ОБЩИЕ СВЕДЕНИЯ ОБ ОПЕРАЦИЯХ С АФФИЛИРОВАННЫМИ ЛИЦАМИ</t>
  </si>
  <si>
    <t>Аффилирленген жактын аталышы/Наименование аффилированного лица</t>
  </si>
  <si>
    <t>Операциянын суммасы/Сумма операции</t>
  </si>
  <si>
    <t xml:space="preserve">Операциянын түрү/Вид операции [1] </t>
  </si>
  <si>
    <t>Операциянын башталган күнү/Дата начала операции</t>
  </si>
  <si>
    <t>Операцияны аяктоо мөөнөтү жана датасы /Срок и дата завершения операции[2]</t>
  </si>
  <si>
    <t>Насыяга карата күрөө/Залог по отношению к кредиту[3]</t>
  </si>
  <si>
    <t>Күрөө ээси/Владелец залога</t>
  </si>
  <si>
    <t>Операцияны жүргүзүү шарттары/Условия проведения операции[4]</t>
  </si>
  <si>
    <t>Эскертүү/Примечание</t>
  </si>
  <si>
    <t>миң сом/%/тыс. сомов/%</t>
  </si>
  <si>
    <t>Төмөндө ачыкка чыгаруунун мисалдары/Ниже приведены примеры раскрытия информации:</t>
  </si>
  <si>
    <t>1. 1-мисал: КСФКнын туунду компаниясы/Пример 1: Дочерняя компания ФККС</t>
  </si>
  <si>
    <t>2.2-мисал: КСФКнын 10% же андан ашык акцияларына ээ Компания/Пример 2: Компания, владеющая 10% и более акций ФККС</t>
  </si>
  <si>
    <t>[1]Операциянын түрүн көрсөтүңүз (кредит, гарантия, активди сатуу/сатып алуу, кызмат көрсөтүүлөр ж.б.)/Укажите вид операции (кредит, гарантия, продажа/покупка актива, услуги и др.).</t>
  </si>
  <si>
    <t>[2] Кредиттер, баланстан тышкаркы милдеттенмелер, контракттар ж. б. Үчүн/Для кредитов, забалансовых обязательств, контрактов и т.п.</t>
  </si>
  <si>
    <t>[3] Күрөөнүн түрүн көрсөтүңүз (баалуу кагаздар, депозит, Кыймылсыз мүлк ж.б.)./Укажите вид залога (ценные бумаги, депозит, недвижимое имущество и т.д.).</t>
  </si>
  <si>
    <t>[4] Операциянын негизги шарттарын сүрөттөп бериңиз/Опишите основные условия операции.</t>
  </si>
  <si>
    <t>11-бөлүк КСФКнын аффилирленген жактары жөнүндө маалыматтар/РАЗДЕЛ 11 В. СВЕДЕНИЯ ОБ АФФИЛИРОВАННЫХ ЛИЦАХ ФККС</t>
  </si>
  <si>
    <t>Аффилирленген жактын аталышы/Название аффилированного лица</t>
  </si>
  <si>
    <t>Аффилирленген жактын ФККС менен мамилелеринин мүнөзү (холдинг компаниясы, туунду, эже-сиңди компаниясы ж. б.)/Характер отношений аффилированного лица с ФККС (холдинговая компания, дочерняя, сестринская компания и др.)</t>
  </si>
  <si>
    <t>КСФКнын катышына жараша акцияларга/үлүштөргө ээлик кылуу пайызы/Процент владения акциями/долями в зависимости от отношения к ФККС [1]</t>
  </si>
  <si>
    <t>Аффилирленген жактын аталышы/Негизги иш/Наименование аффилированного лица/основная деятельность</t>
  </si>
  <si>
    <t>[1] Мисалы: А) КСФК компаниянын 50% акциясына ээ; б) холдинг компаниясы А КСФКнын 55% акциясына ээ; в) КСФКнын холдинг компаниясы көз каранды компаниянын 100% акциясына ээ./Например: а) ФККС владеет 50% акций компании В; б) холдинговая компания А владеет 55% акций ФККС; в) холдинговая компания ФККС владеет 100% акций зависимой компании D.</t>
  </si>
  <si>
    <t>12-БӨЛҮМ. КСФКга тиешелүү АДАМДАР МЕНЕН БҮТҮМДӨР ЖӨНҮНДӨ МААЛЫМАТ/ РАЗДЕЛ 12. СВЕДЕНИЯ ОБ ОПЕРАЦИЯХ СО СВЯЗАННЫМИ С ФККС ЛИЦАМИ</t>
  </si>
  <si>
    <t>А.КСФК МЕНЕН БАЙЛАНЫШТУУ АДАМДАР МЕНЕН АКТИВДУУ БҮТҮМДӨРДҮН КЫСКАЧА МААЛЫМАТЫКРАТКИЕ СВЕДЕНИЯ ОБ АКТИВНЫХ ОПЕРАЦИЯХ СО СВЯЗАННЫМИ С ФККС ЛИЦАМИ</t>
  </si>
  <si>
    <t xml:space="preserve">ФКСК менен байланышкан адамдын аты-жөнү/Наименование связанного с ФККС лица </t>
  </si>
  <si>
    <t>Кредиттик союздарга кредиттер жана финансылык ижаралар/Кредиты и финансовая аренда кредитным союзам</t>
  </si>
  <si>
    <t>Мөөнөтү өтүп кеткен активдер (күн менен)/Просроченные активы (в днях)</t>
  </si>
  <si>
    <t xml:space="preserve"> КСФК МЕНЕН БАЙЛАНЫШТУУ АДАМДАР МЕНЕН ЖАЛПЫ БҮТҮМДӨР/ВСЕГО ОПЕРАЦИЙ СО СВЯЗАННЫМ С ФККС ЛИЦОМ</t>
  </si>
  <si>
    <t>КСФК МЕНЕН БАЙЛАНЫШКАН АДАМДЫН ЭҢ ЧОҢ КАРЫЗЫ/САМАЯ КРУПНАЯ ЗАДОЛЖЕННОСТЬ НА ОДНОГО СВЯЗАННОГО С ФККС ЛИЦА</t>
  </si>
  <si>
    <t>миң сом/%тыс. сомов/%</t>
  </si>
  <si>
    <t>Бөлүм 12. Б. КСФК менен байланыштуу жактар менен операциялар тууралуу жалпы маалыматтар/РАЗДЕЛ 12. Б. ОБЩИЕ СВЕДЕНИЯ ОБ ОПЕРАЦИЯХ СО СВЯЗАННЫМИ С ФККС ЛИЦАМИ</t>
  </si>
  <si>
    <t>КСФК менен байланыштуу адамдын Аты-жөнү/ФИО связанного с ФККС лица</t>
  </si>
  <si>
    <t>Операциянын түрү/Вид операции [6]</t>
  </si>
  <si>
    <t>Мөөнөтү операцияны аяктоо датасы /Срок и дата завершения операции [7]</t>
  </si>
  <si>
    <t>Насыяга карата күрөө/Залог по отношению к кредиту [8]</t>
  </si>
  <si>
    <t>Операцияны жүргүзүү шарттары/Условия проведения операции [9]</t>
  </si>
  <si>
    <t>1. 1-мисал: КСФКнын Башкармасынын Төрагасы, Аты-жөнү/Пример 1: Ф.И.О., Председатель Правления ФККС</t>
  </si>
  <si>
    <t>2. КСФКнын Башкармасынын Төрагасынын Аты-жөнү/Ф.И.О., брат Председателя Правления ФККС</t>
  </si>
  <si>
    <t>3. Компания сы, КСФКнын Башкармалыгынын төрагасынын атасы, компаниянын 50% акциясына ээлик кылат/Компания X, отец Председателя Правления ФККС, владеет 50% акций компании X</t>
  </si>
  <si>
    <t>4. 2-мисал: КСФКнын 10% же андан көп акцияларынын ээлери/Пример 2: Владельцы 10% и более акций ФККС</t>
  </si>
  <si>
    <t>[6] Операциянын түрүн көрсөтүңүз (кредит, гарантия, активди сатуу/сатып алуу, кызмат көрсөтүүлөр ж.б.)./Укажите вид операции (кредит, гарантия, продажа/покупка актива, услуги и др.).</t>
  </si>
  <si>
    <t>[7] Кредиттер, баланстан тышкаркы милдеттенмелер, контракттар ж. б. үчүн./Для кредитов, забалансовых обязательств, контрактов и т.п.</t>
  </si>
  <si>
    <t>[8] Күрөөнүн түрүн көрсөтүңүз (баалуу кагаздар, депозит, Кыймылсыз мүлк ж.б.)./Укажите вид залога (ценные бумаги, депозит, недвижимое имущество и т.д.).</t>
  </si>
  <si>
    <t>[9] Операциянын негизги шарттарын сүрөттөп бериңиз/Опишите основные условия операции.</t>
  </si>
  <si>
    <t>Бөлүм 12. В. ФККС кызмат адамдарынын жакын туугандары тууралуу маалыматРАЗДЕЛ 12. В. СВЕДЕНИЯ О БЛИЗКИХ РОДСТВЕННИКАХ ДОЖНОСТНЫХ ЛИЦ ФККС</t>
  </si>
  <si>
    <t>КСФКнын кызмат адамынын аты-жөнү/ФИО  должностного лица ФККС</t>
  </si>
  <si>
    <t>КСФКдагы ээлеген кызматы/Занимаемая должность в ФККС</t>
  </si>
  <si>
    <t>Жакын тууганынын аты-жөнү/ФИО близкого родственника</t>
  </si>
  <si>
    <t>Тууганчылык даражасы (ата-энеси, жубайы ж. б.)/Степень родства (родители, супруг/супруга и т.д.)</t>
  </si>
  <si>
    <t>Бөлүм 12. Г. КСФК менен байланышкан башка жактар жөнүндө маалымат/РАЗДЕЛ 12. Г. СВЕДЕНИЯ О ДРУГИХ СВЯЗАННЫХ C ФККС ЛИЦАХ</t>
  </si>
  <si>
    <t>КСФК кызмат адамынын аты-жөнү/ФИО  должностного лица ФККС</t>
  </si>
  <si>
    <t>Байланыштын даражасын ачуу/Раскрытие степени связанности</t>
  </si>
  <si>
    <t>Бөлүм 12. Д. КСФКнын кызмат адамдары жана алардын жакын туугандары же башка байланыштуу адамдар контролдукка ээ болгон юридикалык жактар жөнүндө маалыматтар/РАЗДЕЛ 12. Д. СВЕДЕНИЯ О ЮРИДИЧЕСКИХ ЛИЦАХ, В КОТОРЫХ ДОЛЖНОСТНЫЕ ЛИЦА ФККС И  ИХ БЛИЗКИЕ РОДСТВЕННИКИ ИЛИ ДРУГИЕ СВЯЗАННЫЕ ЛИЦА ОБЛАДАЮТ КОНТРОЛЕМ</t>
  </si>
  <si>
    <t>КСФКдагы кызмат адамынын аты-жөнү/ФИО  должностного лица ФККС</t>
  </si>
  <si>
    <t>Юридикалык жактын аталышы / негизги иши/Наименование юридического лица/основная деятельность</t>
  </si>
  <si>
    <t>КСФК кызмат адамдарына карата мамилеси жана юридикалык жактын акцияларына ээлик кылуу үлүшү (%менен)/Отношение к должностным лицам ФККС и доля (в %) владения акциями юридического лица</t>
  </si>
  <si>
    <t>КҮН/АЙ/ЖЫЛДДММГГГГ</t>
  </si>
  <si>
    <t xml:space="preserve"> Бөлүм 13. АКТИВДЕРДИ/МИЛДЕТТЕНМЕЛЕРДИ ТӨЛӨӨ МӨӨНӨТҮ/РАЗДЕЛ 13.  СРОК ПОГАШЕНИЯ АКТИВОВ/ОБЯЗАТЕЛЬСТВ  </t>
  </si>
  <si>
    <t>Дароо/Немедленные</t>
  </si>
  <si>
    <t>1-30 күн/1-30 дней</t>
  </si>
  <si>
    <t>31-90 күн/31-90 дней</t>
  </si>
  <si>
    <t>91-180 күн/91-180 дней</t>
  </si>
  <si>
    <t>181-365 күн/181-365 дней</t>
  </si>
  <si>
    <t xml:space="preserve">1 жылдан 3 жылга чейин/от 1 до 3 лет </t>
  </si>
  <si>
    <t xml:space="preserve">3 жылдан ашык/более 3 лет  </t>
  </si>
  <si>
    <t xml:space="preserve">1. Банктагы депозиттер/Депозиты в банках </t>
  </si>
  <si>
    <t xml:space="preserve">    анын ичинде чет өлкө валютасында/в том числе в иностранной валюте</t>
  </si>
  <si>
    <t>2. Кредиттик союздарга кредиттер жана кредиттик союздарга финансылык ижара/ Кредиты кредитным союзам и финансовая аренда кредитным союзам</t>
  </si>
  <si>
    <t xml:space="preserve">   анын ичинде чет өлкө валютасында/ в том числе в иностранной валюте</t>
  </si>
  <si>
    <t>3. Башка активтер/Другие активы</t>
  </si>
  <si>
    <t>4.Жалпы активтер/Всего активов</t>
  </si>
  <si>
    <t>МИЛДЕТТЕНМЕЛЕР/ОБЯЗАТЕЛЬСТВА</t>
  </si>
  <si>
    <t>5. Кредиттик союздардын депозиттери/Депозиты кредитных союзов</t>
  </si>
  <si>
    <t xml:space="preserve">      анын ичинде чет өлкө валютасында/в том числе в иностранной валюте</t>
  </si>
  <si>
    <t>6. Алынган кредиттер/Кредиты полученные</t>
  </si>
  <si>
    <t>7. Башка милдеттенмелер/Другие обязательства</t>
  </si>
  <si>
    <t xml:space="preserve">       анын ичинде чет өлкө валютасында/в том числе в иностранной валюте</t>
  </si>
  <si>
    <t>8.  Жалпы милдеттенмелер/Всего обязательств</t>
  </si>
  <si>
    <t xml:space="preserve">   анын ичинде чет өлкө валютасында/  в том числе в иностранной валюте</t>
  </si>
  <si>
    <t>10.  Кумулятивдик ажырым/Кумулятивный разрыв</t>
  </si>
  <si>
    <t>9.  Ажарым/Разрыв</t>
  </si>
  <si>
    <t xml:space="preserve">Бөлүм 14. ЭКОНОМИКАЛЫК ЧЕНЕМДЕРДИН ЖАНА ТАЛАПТАРДЫН САКТАЛЫШЫ ЖӨНҮНДӨ МААЛЫМАТ/ РАЗДЕЛ 14.  СВЕДЕНИЯ О СОБЛЮДЕНИИ ЭКОНОМИЧЕСКИХ НОРМАТИВОВ И ТРЕБОВАНИЙ </t>
  </si>
  <si>
    <t xml:space="preserve">Нормативдердин жана талаптардын аталышы/Наименование нормативов и требований </t>
  </si>
  <si>
    <t>Белгилөө/Обозначение</t>
  </si>
  <si>
    <t>Нормативди/талаптарды эсептөө/Расчет норматива/требования</t>
  </si>
  <si>
    <t xml:space="preserve">Чыныгы мааниси/Фактическое значение </t>
  </si>
  <si>
    <t xml:space="preserve">Белгиленген маани/Установленное значение </t>
  </si>
  <si>
    <t>Белгиленген мааниден четтөө/Отклонение от установленного значения</t>
  </si>
  <si>
    <t>Бир карыз алуучуга тобокелдиктин максималдуу өлчөмү/Максимальный размер риска на одного заемщика</t>
  </si>
  <si>
    <t xml:space="preserve">Суммардык капиталдын жетиштүүлүк (шайкештик) коэффициенти/Коэффициент достаточности (адекватности) суммарного капитала  </t>
  </si>
  <si>
    <t>Биринчи деңгээлдеги капиталдын жетиштүүлүк (шайкештик) коэффициенти/Коэффициент достаточности (адекватности) капитала первого уровня</t>
  </si>
  <si>
    <t xml:space="preserve">Ликвиддүүлүк ченеми (көрсөткүчү)/Норматив (показатель) ликвидности </t>
  </si>
  <si>
    <t>Ар бир уюмга же банкка салынган инвестициялардын максималдуу өлчөмү/Максимальный размер любых инвестиций в каждую организацию или банк </t>
  </si>
  <si>
    <t>Уюмдарга жана/же банктарга кандай болбосун инвестициялардын жалпы өлчөмү/Общий размер любых инвестиций в организации и/или банки</t>
  </si>
  <si>
    <t>Кыймылсыз мүлккө (негизги каражаттарга)инвестициялардын максималдуу өлчөмү/Максимальный размер инвестиций в недвижимое имущество (основные средства) </t>
  </si>
  <si>
    <t>Кыргыз Республикасынын Министрлер Кабинетинин баалуу кагаздарына инвестициялардын өлчөмү/Размер инвестиций в ценные бумаги Кабинета Министров Кыргызской Республики  </t>
  </si>
  <si>
    <t>Мамлекеттик эмес карыздык баалуу кагаздарга инвестициялардын өлчөмү/Размер инвестиций в негосударственные долговые ценные бумаги</t>
  </si>
  <si>
    <t>Бир кызматкерге тобокелдиктин максималдуу өлчөмү/Максимальный размер риска на одного сотрудника</t>
  </si>
  <si>
    <t>Кызматкерлердин кредиттеринин жалпы суммасы/Общая сумма кредитов сотрудникам</t>
  </si>
  <si>
    <t>Кызматкерлерге кредиттер/Кредиты сотрудникам</t>
  </si>
  <si>
    <t xml:space="preserve">ашык эмес/не более </t>
  </si>
  <si>
    <t xml:space="preserve">ашык эмес/не менее </t>
  </si>
  <si>
    <t xml:space="preserve">ашык эмес/не более 
</t>
  </si>
  <si>
    <t xml:space="preserve">Эскертүү:
П-8.33 (100%: 12%);
Кор-операциялык тобокелдиктердин ордун жабуу үчүн камдалган капиталдын өлчөмү. Базалык индикативдик ыкманы пайдалануу менен операциялык тобокелдиктердин ордун жабуу үчүн резервделген капиталды эсептөө Улуттук банк Башкармасынын  2019-жылдын 27-декабрындагы токтому менен бекитилген банктардын операциялык -декабрындагы №2019-П-12/68-1-(НПА) тобокелдиктеринин ордун жабуу үчүн зарыл болгон капиталдын деңгээлин аныктоо тартибине ылайык жүзөгө ашырылат;/Примечание:
П -  8,33 (100%:12%); 
Кор - размер капитала, резервируемый для покрытия операционных рисков. Расчет капитала, резервируемого для покрытия операционных рисков с использованием Базового индикативного метода, осуществляется в соответствии с Порядком определения уровня капитала, необходимого для покрытия операционных рисков банков, утвержденным постановлением Правления Национального банка от 27 декабря 2019 года № 2019-П-12/68-1-(НПА);                                             
</t>
  </si>
  <si>
    <t>Отчеттук мезгилдеги орточо маанилер/Средние значения за отчетный период</t>
  </si>
  <si>
    <t>1 жума/1 неделя</t>
  </si>
  <si>
    <t>2 жума/2 неделя</t>
  </si>
  <si>
    <t>3 жума/3 неделя</t>
  </si>
  <si>
    <t>4 жума/4  неделя</t>
  </si>
  <si>
    <t>5 жума/5 неделя</t>
  </si>
  <si>
    <t>6 жума/6 неделя</t>
  </si>
  <si>
    <t>ЛА - Ликвидүү активтер/Ликвидные активы</t>
  </si>
  <si>
    <t>О - КСФКнын милдеттенмелери/Обязательства  ФККС</t>
  </si>
  <si>
    <t>Операциялык тобокелдиктерди жабуу үчүн резервге алынган капиталды эсептөө/Расчет капитала, резервируемого для покрытия операционных рисков</t>
  </si>
  <si>
    <t>1 жылдагы таза киреше/Чистый доход за год 1</t>
  </si>
  <si>
    <t>2 жылдагы таза киреше/Чистый доход за год 2</t>
  </si>
  <si>
    <t>3 жылдагы таза киреше/Чистый доход за год 3</t>
  </si>
  <si>
    <t>Отчеттук мезгил үчүн орточо маани
мезгил/Среднее значение за отчетный 
период</t>
  </si>
  <si>
    <t xml:space="preserve">14.А. Кредиттик союздардын мөөнөттүү депозиттери боюнча тобокелдиктин максималдуу деңгээлин сактоо боюнча күнүмдүк отчет/РАЗДЕЛ 14.А.  Ежедневный отчет о соблюдении норматива максимального размера риска по срочным депозитам кредитных союзов (К3.2) </t>
  </si>
  <si>
    <t xml:space="preserve">14.Б Кредиттик союздардын талап боюнча төлөнүүчү депозиттери боюнча тобокелдиктин максималдуу деңгээлин сактоо жөнүндө отчет (K3.1) Отчет о соблюдении норматива максимального размера риска по депозитам до востребования кредитных союзов (К3.1) </t>
  </si>
  <si>
    <t>ашык эмес/не более</t>
  </si>
  <si>
    <t xml:space="preserve"> 15 Бөлүм. Башка маалыматтар/РАЗДЕЛ 15. ПРОЧИЕ СВЕДЕНИЯ</t>
  </si>
  <si>
    <t>Беренелер/Статьи</t>
  </si>
  <si>
    <t>Баланс боюнча/По балансу</t>
  </si>
  <si>
    <t>Кредиттик тобокелдиктер/Кредитный</t>
  </si>
  <si>
    <t xml:space="preserve">салмактуу маани/Взвешенное </t>
  </si>
  <si>
    <t>Банкноттор жана монеталар/Банкноты и монеты</t>
  </si>
  <si>
    <t>Эсептешүү пункттарындагы акча каражаттары/Денежные активы в расчетах</t>
  </si>
  <si>
    <t>Банкттардагы депозиттер/Депозиты в банках</t>
  </si>
  <si>
    <t>Кредиттик союздарга кредиттер жана кредиттик союздарга финансылык ижара/Кредиты кредитным союзам и финансовая аренда кредитным союзам</t>
  </si>
  <si>
    <t>Кыргыз Республикасынын Министрлер Кабинети жана/же Улуттук банк тарабынан чыгарылган баалуу кагаздар/Ценные бумаги, выпущенные Кабинетом Министров КР и/или Национальным банком</t>
  </si>
  <si>
    <t>Жергиликтүү бийлик тарабынан чыгарылган баалуу кагаздар/Ценные бумаги, выпущенные местными органами власти</t>
  </si>
  <si>
    <t>Негизги каражаттар/Основные средства</t>
  </si>
  <si>
    <t>Башка мүлк/Прочая собственность</t>
  </si>
  <si>
    <t>Кошулган пайыздардын дебитордук карызы/Начисленные проценты к получению</t>
  </si>
  <si>
    <t>Материалдык эмес активтер/Нематериальные активы</t>
  </si>
  <si>
    <t>Калган башка активдер/Остальная часть прочих активов</t>
  </si>
  <si>
    <t>ЖАЛПЫ баланстык активдер (11-20-статьялардын суммасы)/ВСЕГО балансовых активов (сумма ст. 11-20)</t>
  </si>
  <si>
    <t>1-категория боюнча бардыгы/Всего по категории 1</t>
  </si>
  <si>
    <t>2-категория боюнча бардыгы/Всего по категории 2</t>
  </si>
  <si>
    <t>3-категория боюнча бардыгы/Всего по категории 3</t>
  </si>
  <si>
    <t>4-категория боюнча бардыгы/Всего по категории 4</t>
  </si>
  <si>
    <t>5-категория боюнча бардыгыВсего по категории 5</t>
  </si>
  <si>
    <t>6-категория боюнча бардыгыВсего по категории 6</t>
  </si>
  <si>
    <t>7-категория боюнча бардыгы/Всего по категории 7</t>
  </si>
  <si>
    <t>8-категория боюнча бардыгы/Всего по категории 8</t>
  </si>
  <si>
    <t>Капиталдан жалпы чегерүү/Всего вычетов из капитала</t>
  </si>
  <si>
    <t xml:space="preserve"> 15-БӨЛҮМ B. БАЛАНСТАН тышкаркы милдеттенмелер/РАЗДЕЛ 15 Б. ЗАБАЛАНСОВЫЕ ОБЯЗАТЕЛЬСТВА</t>
  </si>
  <si>
    <t xml:space="preserve">Насыяларды берүү боюнча милдеттенмелер/Обязательства на выдачу кредитов </t>
  </si>
  <si>
    <t>Активдерди сатып алуу боюнча милдеттенмелер/Обязательства по покупке активов</t>
  </si>
  <si>
    <t>Башка баланстан тышкаркы милдеттенмелер/Прочие забалансовые обязательства</t>
  </si>
  <si>
    <t xml:space="preserve">КСФК кардарга алдын ала эскертүүсүз каалаган убакта шартсыз жокко чыгарууга/жокко чыгарууга укуктуу болгон милдеттенмелер/Обязательства, по которым ФККС имеет право безусловного отзыва/аннулирования в любое время без предварительного уведомления клиента  </t>
  </si>
  <si>
    <r>
      <rPr>
        <b/>
        <sz val="12"/>
        <rFont val="Times New Roman CYR"/>
        <charset val="204"/>
      </rPr>
      <t>БАРДЫГЫ баланстан тышкаркы милдеттенмелер/ВСЕГО забалансовых обязательств                     (сумма ст.21</t>
    </r>
    <r>
      <rPr>
        <b/>
        <sz val="12"/>
        <color indexed="10"/>
        <rFont val="Times New Roman Cyr"/>
        <charset val="204"/>
      </rPr>
      <t xml:space="preserve">-25) </t>
    </r>
  </si>
  <si>
    <t xml:space="preserve">Баланстык активдер боюнча жоготууларды жабуу үчүн атайын резерв/Специальный резерв на покрытие убытков по балансовым активам </t>
  </si>
  <si>
    <t xml:space="preserve">Баланстык активдер боюнча жоготууларды жабуу үчүн атайын резерв/Специальный резерв на покрытие убытков по забалансовым обязательствам </t>
  </si>
  <si>
    <t xml:space="preserve"> Тобокелдик боюнча салмактанып алынган жалпы баланстык активдер жана баланстан тышкаркы милдеттенмелер, жоготууларды жабуу үчүн атайын камдарды алып салуу (11-плюс 25-минус 26)/Всего балансовых активов и забалансовых обязательств, взвешенных по степени риска, за минусом специальных резервов на покрытие убытков (ст. 11 плюс ст. 25 минус 26) </t>
  </si>
  <si>
    <t xml:space="preserve">15-БӨЛҮМ C. КАПИТАЛДЫН ЖАНА КАПИТАЛДЫН ЖЕТИШТҮҮЛҮГҮНҮН КОФЕНЦИЯСЫ/РАЗДЕЛ 15 В.  КАПИТАЛ И КОЭФФИЦИЕНТЫ АДЕКВАТНОСТИ КАПИТАЛА </t>
  </si>
  <si>
    <t>1-даражадагы капитал/Капитал Первого уровня</t>
  </si>
  <si>
    <t>Биринчи даражадагы негизги капитал/Базовый капитал Первого уровня</t>
  </si>
  <si>
    <t>Жөнөкөй акциялар/Простые акции</t>
  </si>
  <si>
    <t>Артыкчылыктуу кумулятивдүү эмес акциялар (1-деңгээлдеги негизги капиталга кошууга укуктуу)/Привилегированные некуммулятивные акции (приемлемые для включения в Базовый капитал Первого уровня).</t>
  </si>
  <si>
    <t>Капитал номиналдык нарктан ашык салым кошкон/Капитал, внесенный сверх номинала</t>
  </si>
  <si>
    <t>Банктын келечектеги керектөөлөрү үчүн камдар/Резервы для будущих потребностей банка</t>
  </si>
  <si>
    <t>Өткөн жылдардын бөлүштүрүлбөгөн кирешеси (чыгымы)/Нераспределенная прибыль (убытки) прошлых лет</t>
  </si>
  <si>
    <t>(-)Үстүбүздөгү жылдын жоготуулары/Убытки текущего года</t>
  </si>
  <si>
    <t>(-) Материалдык эмес активдер/Нематериальные активы (ст.430.1)</t>
  </si>
  <si>
    <t>(-) Кийинкиге калтырылган салык активдери/Отсроченные налоговые активы</t>
  </si>
  <si>
    <r>
      <t>Биринчи деңгээлдеги жалпы негизги капитал (28-35-ст. суммасы)/Всего Базовый капитал Первого уровня (сумма ст.28-</t>
    </r>
    <r>
      <rPr>
        <b/>
        <sz val="12"/>
        <color indexed="10"/>
        <rFont val="Times New Roman Cyr"/>
        <charset val="204"/>
      </rPr>
      <t>35</t>
    </r>
    <r>
      <rPr>
        <b/>
        <sz val="12"/>
        <rFont val="Times New Roman CYR"/>
        <charset val="204"/>
      </rPr>
      <t>)</t>
    </r>
  </si>
  <si>
    <t>Кошумча 1-даражадагы капитал/Дополнительный капитал Первого уровня</t>
  </si>
  <si>
    <t>Жеке жана юридикалык жактар ​​тарабынан салынган кошумча капитал/Дополнительный капитал, внесенный физическими и юридическими лицами</t>
  </si>
  <si>
    <t xml:space="preserve">1-деңгээлдеги кошумча капиталга ылайыктуу, бирок 1-деңгээлдеги негизги капиталга жарамдуу эмес артыкчылыктуу акциялар/Привилегированные акции, которые соответствуют критериям Дополнительного капитала Первого уровня, но не приемлемые для Базового капитала Первого уровня </t>
  </si>
  <si>
    <t>(-) Консолидацияланбаган банктардын 1-деңгээлдеги кошумча капиталына жана финансы-кредиттик уюмдардын жана финансылык эмес уюмдардын капиталына инвестициялар (эгер бар болсо)/(-)Инвестиции в Дополнительный капитал Первого уровня неконсолидированных банков и капитал финансово-кредитных организаций и нефинансовых организаций (еcли применимо)</t>
  </si>
  <si>
    <t>Биринчи деңгээлдеги кошумча капиталдын жалпы суммасы (37-39-ст. суммасы)/Всего Дополнительный капитал Первого уровня (сумма ст. 37-39)</t>
  </si>
  <si>
    <t>Биринчи деңгээлдеги жалпы капитал (36-берененин жана 40-статьянын суммасы)/Всего капитал Первого уровня (сумма ст.36 и ст. 40)</t>
  </si>
  <si>
    <t>Экинчи даражадагы капитал/Капитал Второго уровня</t>
  </si>
  <si>
    <t>Үстүбүздөгү жылдын кирешес/Прибыль текущего года</t>
  </si>
  <si>
    <t xml:space="preserve"> Жалпы резервдер (кошууга укуктуу):
а) потенциалдуу жоготууларды жана зыяндарды жабуу үчүн "жалпы" резервдер;
б) кредиттерден башка активдерден потенциалдуу жоготууларды жана жоготууларды жабуу үчүн "жалпы" резервдер/Общие резервы (приемлемые для включения):  
а) «общие» резервы на покрытие потенциальных потерь и убытков;  
б) «общие» резервы на покрытие потенциальных потерь и убытков от других активов, кроме кредитов </t>
  </si>
  <si>
    <t>Баалуу кагаздарды кайра баалоо боюнча резервдер/Резервы по переоценке ценных бумаг</t>
  </si>
  <si>
    <t>Консолидациялоодо чет өлкө валютасын которуу камдары/Резервы по пересчету иностранной валюты при консолидации</t>
  </si>
  <si>
    <t>Пайданы теңдөө резерви/Резерв на выравнивание прибыли</t>
  </si>
  <si>
    <t>Инвестициялык тобокелдиктерди жабуу үчүн резерв/Резерв на покрытие рисков по инвестициям</t>
  </si>
  <si>
    <t>Улуттук банк тарабынан экинчи даражадагы капиталга киргизүү үчүн бекитилген капиталдын жана карыздык инструменттердин бир бөлүгү/Часть капитала и долговых инструментов, одобренная Национальным банком для включения в Капитал Второго уровня</t>
  </si>
  <si>
    <t>Экинчи даражадагы капиталга киргизилген акциялардын (биринчи деңгээлдеги капиталга кирбеген) сатуу баасы менен алардын номиналдык наркынын ортосундагы айырма/Разница между ценой продажи акций, включенных в Капитал Второго уровня (не включенных в Капитал Первого уровня) и их номинальной стоимостью по результатам эмиссии</t>
  </si>
  <si>
    <t>(-) Консолидацияланбаган банктардын экинчи деңгээлдеги капиталына жана финансы-кредиттик уюмдардын жана финансылык эмес уюмдардын капиталына инвестициялар (эгер бар болсо)/(-) Инвестиции в Капитал Второго уровня неконсолидированных банков и капитал финансово-кредитных организаций и нефинансовых организаций (если применимо)</t>
  </si>
  <si>
    <t>Жалпы экинчи деңгээлдеги капитал (43-48-ст. суммасы)/Всего Капитал Второго уровня (сумма ст.43-48)</t>
  </si>
  <si>
    <t>Жалпы таза суммардык капитал (41-статьянын жана 49-статьянын суммасы)/Всего чистый суммарный капитал (сумма ст.41 и ст. 49)</t>
  </si>
  <si>
    <t>Капиталдын жалпы жетиштүүлүк (адекваттуулук) коэффициенти (ЧСК/ЧРА))/Коэффициент достаточности (адекватности) суммарного капитала (ЧСК/ЧРА))</t>
  </si>
  <si>
    <r>
      <t>1-деңгээлдеги капиталдын шайкештигинин коэффициенти)/Коэффициент достаточности (адекватности) капитала Первого уровня</t>
    </r>
    <r>
      <rPr>
        <sz val="10"/>
        <color indexed="8"/>
        <rFont val="Times New Roman"/>
        <family val="1"/>
        <charset val="204"/>
      </rPr>
      <t>)</t>
    </r>
  </si>
  <si>
    <t xml:space="preserve">16-БӨЛҮМ. БАШКА МААЛЫМАТТАР/РАЗДЕЛ 16.  ПРОЧИЕ СВЕДЕНИЯ </t>
  </si>
  <si>
    <t>А. Жыл башынан берки активдердин жана милдеттенмелердин орточо наркы/А. Среднее значение активов и обязательств с начала года</t>
  </si>
  <si>
    <t>I. ЖАЛПЫ АКТИВДЕРДИН ОРТОЧО БАЯНЫ/I. СРЕДНЕЕ ЗНАЧЕНИЕ СУММАРНЫХ АКТИВОВ</t>
  </si>
  <si>
    <t xml:space="preserve">1.Банктардагы корреспонденттик эсептер жана депозиттер/Корсчета и депозиты в банках </t>
  </si>
  <si>
    <t>2. Кредиттик союздарга кредиттер жана финансылык лизинг (таза)/ Кредиты кредитным союзам и финансовая аренда (нетто)</t>
  </si>
  <si>
    <t>3. Башка киреше алып келүүчү активдер/Прочие активы, приносящие доход</t>
  </si>
  <si>
    <t>4. Жалпы пайыздык активдер/Всего активы, приносящие процентный доход</t>
  </si>
  <si>
    <t>II. ЖАЛПЫ МИЛДЕТТЕНМЕЛЕРДИН ОРТОЧО БАЯНЫ/СРЕДНЕЕ ЗНАЧЕНИЕ СУММАРНЫХ ОБЯЗАТЕЛЬСТВ</t>
  </si>
  <si>
    <t>6. Кредиттик союздардын депозиттери/Депозиты кредитных союзов</t>
  </si>
  <si>
    <t>7. Субординацияланган карыз/Субординированный долг</t>
  </si>
  <si>
    <t>8. Пайыздарды төлөө менен башка милдеттенмелер/Прочие обязательства с процентными выплатами</t>
  </si>
  <si>
    <t>9. ПАЙЫЗДАРДЫ ТӨЛӨӨ МЕНЕН ЖАЛПЫ МИЛДЕТТЕР/ВСЕГО ОБЯЗАТЕЛЬСТВ С ПРОЦЕНТНЫМИ ВЫПЛАТАМИ</t>
  </si>
  <si>
    <t>Б. КСФКнын ишмердүүлүгү жөнүндө/О деятельности ФККС</t>
  </si>
  <si>
    <t>2. КСФК айдын ичинде жаңы кредиттерди бердиби?Нарушались ли ФККС экономические нормативы в течение месяца?</t>
  </si>
  <si>
    <t>Ооба/жок/Да / Нет</t>
  </si>
  <si>
    <t>В.  КСФК кызматкерлери жөнүндө/О персонале ФККС</t>
  </si>
  <si>
    <t>Көрсөткүчтөрдүн аталышы/Наименование показателей</t>
  </si>
  <si>
    <t>Отчёттук мезгилдин ичинде/За отчетный период</t>
  </si>
  <si>
    <t>1.Кызматкерлердин тизмектик саны (толук эмес күндүк жумушчуларды кошпогондо), адам/Списочная численность работников (без совместителей), человек</t>
  </si>
  <si>
    <t>2. Орточо эмгек акыны жана башка орточо маанилерди эсептөө үчүн кабыл алынган кызматкерлердин саны, адам/Численность работников, принимаемая для исчисления средней заработной платы и других средних величин, человек</t>
  </si>
  <si>
    <t>3. Эмгек акы (материалдык жардам жана социалдык жөлөкпулдарды кошкондо), миң сом/Фонд заработной платы (включая материальную помощь и социальные льготы), тыс.сомов</t>
  </si>
  <si>
    <t>Кредиттик союздардын депозиттери үчүн/По депозитам кредитных союзов</t>
  </si>
  <si>
    <t>Кредиттер боюнча/По кредитам</t>
  </si>
  <si>
    <t>улуттук валютасында/в нац. Валюте</t>
  </si>
  <si>
    <t>чет өлкө валютасында/в ин. валюте</t>
  </si>
  <si>
    <t>шашылыш/срочные</t>
  </si>
  <si>
    <t>талапка чейин/до востребования</t>
  </si>
  <si>
    <t>улуттук валютасында/в нац. валюте</t>
  </si>
  <si>
    <t>Максималдуу % чендер/Максимальные % ставки</t>
  </si>
  <si>
    <t>я</t>
  </si>
  <si>
    <t xml:space="preserve">10-БӨЛҮМ. КСФК банктарга жайгаштырылган депозиттер ЖӨНҮНДӨ МААЛЫМАТ/РАЗДЕЛ 10. ИНФОРМАЦИЯ О РАЗМЕЩЕННЫХ ДЕПОЗИТАХ ФККС В БАНКАХ </t>
  </si>
  <si>
    <t>α</t>
  </si>
  <si>
    <t>КҮН/АЙ/ЖЫЛ//ДДММГГГГ</t>
  </si>
  <si>
    <t>Кредиттик конверсия коэффициенти, %/Фактор кредитной конверсии, %</t>
  </si>
  <si>
    <t>Кредиттик тобокелдик, %/Кредитный риск, %</t>
  </si>
  <si>
    <t>салмактуу маани/Взвешенное значение</t>
  </si>
  <si>
    <t xml:space="preserve">Потенциалдуу жана лизингдик жоготууларды жана зыяндарды жабуу үчүн жалпы атайын резервдер (мындан ары - жоготууларды жабуу үчүн атайын резерв)/Всего специальных резервов на покрытые потенциальных и лизинговых потерь и убытков (далее – специальный резерв на покрытие убытков)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</si>
</sst>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quot;р.&quot;_-;\-* #,##0.00&quot;р.&quot;_-;_-* &quot;-&quot;??&quot;р.&quot;_-;_-@_-"/>
    <numFmt numFmtId="165" formatCode="_-* #,##0.00_р_._-;\-* #,##0.00_р_._-;_-* &quot;-&quot;??_р_._-;_-@_-"/>
    <numFmt numFmtId="166" formatCode="0.0"/>
    <numFmt numFmtId="167" formatCode="#,##0.0"/>
    <numFmt numFmtId="168" formatCode="0.0%"/>
    <numFmt numFmtId="169" formatCode="\п\о\ \с\о\с\т\о\я\н\и\ю\ \н\а\ \ \«dd\»\ mm\ yyyy\ \г\о\д\а"/>
    <numFmt numFmtId="170" formatCode="\п\о\ \с\о\с\т\о\я\н\и\ю\ \н\а\ \«dd\»\ mm\ yyyy\ \г\о\д\а"/>
    <numFmt numFmtId="171" formatCode="[$-F800]dddd\,\ mmmm\ dd\,\ yyyy"/>
    <numFmt numFmtId="172" formatCode="_-* #,##0_р_._-;\-* #,##0_р_._-;_-* &quot;-&quot;??_р_._-;_-@_-"/>
  </numFmts>
  <fonts count="7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family val="2"/>
      <charset val="204"/>
    </font>
    <font>
      <b/>
      <sz val="8"/>
      <name val="Times New Roman Cyr"/>
      <family val="1"/>
      <charset val="204"/>
    </font>
    <font>
      <b/>
      <sz val="10"/>
      <name val="Arial"/>
      <family val="2"/>
      <charset val="204"/>
    </font>
    <font>
      <sz val="9"/>
      <name val="Times New Roman Cyr"/>
      <family val="1"/>
      <charset val="204"/>
    </font>
    <font>
      <sz val="10"/>
      <name val="Times New Roman Cyr"/>
      <family val="1"/>
      <charset val="204"/>
    </font>
    <font>
      <sz val="8"/>
      <name val="Times New Roman Cyr"/>
      <family val="1"/>
      <charset val="204"/>
    </font>
    <font>
      <sz val="9"/>
      <name val="Arial Cyr"/>
      <charset val="204"/>
    </font>
    <font>
      <i/>
      <sz val="8"/>
      <name val="Times New Roman Cyr"/>
      <family val="1"/>
      <charset val="204"/>
    </font>
    <font>
      <b/>
      <sz val="10"/>
      <name val="Arial Cyr"/>
      <family val="2"/>
      <charset val="204"/>
    </font>
    <font>
      <sz val="10"/>
      <name val="Arial Cyr"/>
      <charset val="204"/>
    </font>
    <font>
      <sz val="10"/>
      <name val="Arial"/>
      <family val="2"/>
      <charset val="204"/>
    </font>
    <font>
      <sz val="11"/>
      <name val="Times New Roman Cyr"/>
      <family val="1"/>
      <charset val="204"/>
    </font>
    <font>
      <b/>
      <sz val="11"/>
      <name val="Times New Roman Cyr"/>
      <family val="1"/>
      <charset val="204"/>
    </font>
    <font>
      <sz val="11"/>
      <name val="Arial"/>
      <family val="2"/>
      <charset val="204"/>
    </font>
    <font>
      <b/>
      <sz val="11"/>
      <name val="Times New Roman Cyr"/>
      <charset val="204"/>
    </font>
    <font>
      <b/>
      <sz val="12"/>
      <name val="Times New Roman Cyr"/>
      <family val="1"/>
      <charset val="204"/>
    </font>
    <font>
      <sz val="12"/>
      <name val="Arial"/>
      <family val="2"/>
      <charset val="204"/>
    </font>
    <font>
      <sz val="12"/>
      <name val="Times New Roman Cyr"/>
      <family val="1"/>
      <charset val="204"/>
    </font>
    <font>
      <sz val="12"/>
      <name val="Times New Roman"/>
      <family val="1"/>
      <charset val="204"/>
    </font>
    <font>
      <sz val="12"/>
      <name val="Arial Cyr"/>
      <charset val="204"/>
    </font>
    <font>
      <i/>
      <sz val="12"/>
      <name val="Times New Roman"/>
      <family val="1"/>
      <charset val="204"/>
    </font>
    <font>
      <b/>
      <sz val="12"/>
      <name val="Times New Roman"/>
      <family val="1"/>
      <charset val="204"/>
    </font>
    <font>
      <sz val="12"/>
      <name val="Arial"/>
      <family val="2"/>
      <charset val="204"/>
    </font>
    <font>
      <b/>
      <i/>
      <sz val="12"/>
      <name val="Times New Roman"/>
      <family val="1"/>
      <charset val="204"/>
    </font>
    <font>
      <i/>
      <sz val="12"/>
      <name val="Times New Roman Cyr"/>
      <family val="1"/>
      <charset val="204"/>
    </font>
    <font>
      <sz val="12"/>
      <name val="Times New Roman CYR"/>
      <charset val="204"/>
    </font>
    <font>
      <b/>
      <i/>
      <u/>
      <sz val="12"/>
      <name val="Times New Roman Cyr"/>
      <family val="1"/>
      <charset val="204"/>
    </font>
    <font>
      <b/>
      <sz val="12"/>
      <name val="Times New Roman CYR"/>
      <charset val="204"/>
    </font>
    <font>
      <b/>
      <sz val="12"/>
      <name val="Times New Roman"/>
      <family val="1"/>
    </font>
    <font>
      <sz val="12"/>
      <name val="Times New Roman Cyr"/>
    </font>
    <font>
      <sz val="12"/>
      <name val="Times New Roman"/>
      <family val="1"/>
    </font>
    <font>
      <b/>
      <sz val="12"/>
      <name val="Times New Roman Cyr"/>
    </font>
    <font>
      <sz val="10"/>
      <name val="Arial Cyr"/>
      <family val="2"/>
      <charset val="204"/>
    </font>
    <font>
      <sz val="12"/>
      <name val="Arial"/>
      <family val="2"/>
    </font>
    <font>
      <i/>
      <sz val="12"/>
      <name val="Times New Roman"/>
      <family val="1"/>
    </font>
    <font>
      <b/>
      <i/>
      <sz val="12"/>
      <name val="Times New Roman"/>
      <family val="1"/>
    </font>
    <font>
      <sz val="11"/>
      <name val="Times New Roman Cyr"/>
      <charset val="204"/>
    </font>
    <font>
      <sz val="9"/>
      <name val="Times New Roman Cyr"/>
      <charset val="204"/>
    </font>
    <font>
      <sz val="10"/>
      <name val="Times New Roman"/>
      <family val="1"/>
    </font>
    <font>
      <b/>
      <sz val="11"/>
      <name val="Times New Roman"/>
      <family val="1"/>
    </font>
    <font>
      <sz val="11"/>
      <name val="Times New Roman"/>
      <family val="1"/>
    </font>
    <font>
      <i/>
      <sz val="11"/>
      <name val="Times New Roman"/>
      <family val="1"/>
    </font>
    <font>
      <b/>
      <sz val="11"/>
      <name val="Times New Roman"/>
      <family val="1"/>
      <charset val="204"/>
    </font>
    <font>
      <sz val="10"/>
      <name val="Times New Roman"/>
      <family val="1"/>
      <charset val="204"/>
    </font>
    <font>
      <sz val="12"/>
      <color indexed="8"/>
      <name val="Times New Roman Cyr"/>
      <family val="1"/>
      <charset val="204"/>
    </font>
    <font>
      <b/>
      <sz val="12"/>
      <color indexed="8"/>
      <name val="Times New Roman Cyr"/>
      <family val="1"/>
      <charset val="204"/>
    </font>
    <font>
      <i/>
      <sz val="11"/>
      <color indexed="8"/>
      <name val="Times New Roman Cyr"/>
      <family val="1"/>
      <charset val="204"/>
    </font>
    <font>
      <sz val="10"/>
      <name val="Arial Cyr"/>
    </font>
    <font>
      <sz val="10"/>
      <name val="Arial"/>
      <family val="2"/>
      <charset val="204"/>
    </font>
    <font>
      <sz val="10"/>
      <color indexed="8"/>
      <name val="Times New Roman"/>
      <family val="1"/>
      <charset val="204"/>
    </font>
    <font>
      <b/>
      <sz val="12"/>
      <color indexed="8"/>
      <name val="Times New Roman"/>
      <family val="1"/>
      <charset val="204"/>
    </font>
    <font>
      <sz val="12"/>
      <color indexed="8"/>
      <name val="Times New Roman"/>
      <family val="1"/>
      <charset val="204"/>
    </font>
    <font>
      <sz val="12"/>
      <color indexed="12"/>
      <name val="Times New Roman"/>
      <family val="1"/>
      <charset val="204"/>
    </font>
    <font>
      <b/>
      <sz val="12"/>
      <color indexed="10"/>
      <name val="Times New Roman Cyr"/>
      <charset val="204"/>
    </font>
    <font>
      <sz val="8"/>
      <name val="Arial"/>
      <family val="2"/>
      <charset val="204"/>
    </font>
    <font>
      <sz val="11"/>
      <color theme="1"/>
      <name val="Calibri"/>
      <family val="2"/>
      <charset val="204"/>
      <scheme val="minor"/>
    </font>
    <font>
      <sz val="11"/>
      <color theme="1"/>
      <name val="Calibri"/>
      <family val="2"/>
      <scheme val="minor"/>
    </font>
    <font>
      <sz val="10"/>
      <color indexed="8"/>
      <name val="Calibri"/>
      <family val="2"/>
      <charset val="204"/>
    </font>
    <font>
      <b/>
      <sz val="10"/>
      <color indexed="8"/>
      <name val="Times New Roman"/>
      <family val="1"/>
      <charset val="204"/>
    </font>
    <font>
      <u/>
      <sz val="10"/>
      <color indexed="12"/>
      <name val="Arial"/>
      <family val="2"/>
      <charset val="204"/>
    </font>
    <font>
      <sz val="11"/>
      <name val="Times New Roman"/>
      <family val="1"/>
      <charset val="204"/>
    </font>
    <font>
      <sz val="12"/>
      <color rgb="FFFF0000"/>
      <name val="Times New Roman"/>
      <family val="1"/>
      <charset val="204"/>
    </font>
    <font>
      <sz val="8"/>
      <name val="Times New Roman"/>
      <family val="1"/>
      <charset val="204"/>
    </font>
    <font>
      <sz val="10"/>
      <color theme="1"/>
      <name val="Calibri"/>
      <family val="2"/>
      <charset val="204"/>
      <scheme val="minor"/>
    </font>
    <font>
      <b/>
      <sz val="10"/>
      <name val="Times New Roman"/>
      <family val="1"/>
      <charset val="204"/>
    </font>
    <font>
      <i/>
      <sz val="10"/>
      <name val="Times New Roman"/>
      <family val="1"/>
      <charset val="204"/>
    </font>
    <font>
      <i/>
      <sz val="10"/>
      <color indexed="8"/>
      <name val="Times New Roman"/>
      <family val="1"/>
      <charset val="204"/>
    </font>
    <font>
      <b/>
      <i/>
      <sz val="10"/>
      <name val="Times New Roman"/>
      <family val="1"/>
      <charset val="204"/>
    </font>
    <font>
      <b/>
      <sz val="11"/>
      <name val="Times New Roman Cyr"/>
    </font>
    <font>
      <b/>
      <sz val="9"/>
      <color indexed="81"/>
      <name val="Tahoma"/>
      <family val="2"/>
      <charset val="204"/>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indexed="40"/>
        <bgColor indexed="64"/>
      </patternFill>
    </fill>
  </fills>
  <borders count="70">
    <border>
      <left/>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dotted">
        <color indexed="64"/>
      </bottom>
      <diagonal/>
    </border>
  </borders>
  <cellStyleXfs count="20">
    <xf numFmtId="0" fontId="0" fillId="0" borderId="0"/>
    <xf numFmtId="0" fontId="15" fillId="0" borderId="0"/>
    <xf numFmtId="164" fontId="5" fillId="0" borderId="0" applyFont="0" applyFill="0" applyBorder="0" applyAlignment="0" applyProtection="0"/>
    <xf numFmtId="0" fontId="60" fillId="0" borderId="0"/>
    <xf numFmtId="0" fontId="15" fillId="0" borderId="0"/>
    <xf numFmtId="0" fontId="4" fillId="0" borderId="0"/>
    <xf numFmtId="0" fontId="52" fillId="0" borderId="0"/>
    <xf numFmtId="0" fontId="14" fillId="0" borderId="0"/>
    <xf numFmtId="0" fontId="14" fillId="0" borderId="0"/>
    <xf numFmtId="9" fontId="5" fillId="0" borderId="0" applyFont="0" applyFill="0" applyBorder="0" applyAlignment="0" applyProtection="0"/>
    <xf numFmtId="165" fontId="53" fillId="0" borderId="0" applyFont="0" applyFill="0" applyBorder="0" applyAlignment="0" applyProtection="0"/>
    <xf numFmtId="0" fontId="61" fillId="0" borderId="0"/>
    <xf numFmtId="0" fontId="3" fillId="0" borderId="0"/>
    <xf numFmtId="0" fontId="2" fillId="0" borderId="0"/>
    <xf numFmtId="0" fontId="5" fillId="0" borderId="0"/>
    <xf numFmtId="165" fontId="5" fillId="0" borderId="0" applyFont="0" applyFill="0" applyBorder="0" applyAlignment="0" applyProtection="0"/>
    <xf numFmtId="0" fontId="2" fillId="0" borderId="0"/>
    <xf numFmtId="0" fontId="1" fillId="0" borderId="0"/>
    <xf numFmtId="0" fontId="64" fillId="0" borderId="0" applyNumberFormat="0" applyFill="0" applyBorder="0" applyAlignment="0" applyProtection="0">
      <alignment vertical="top"/>
      <protection locked="0"/>
    </xf>
    <xf numFmtId="165" fontId="5" fillId="0" borderId="0" applyFont="0" applyFill="0" applyBorder="0" applyAlignment="0" applyProtection="0"/>
  </cellStyleXfs>
  <cellXfs count="1379">
    <xf numFmtId="0" fontId="0" fillId="0" borderId="0" xfId="0"/>
    <xf numFmtId="0" fontId="22" fillId="2" borderId="0" xfId="0" applyFont="1" applyFill="1" applyAlignment="1" applyProtection="1">
      <alignment horizontal="left"/>
    </xf>
    <xf numFmtId="0" fontId="23" fillId="2" borderId="0" xfId="0" applyNumberFormat="1" applyFont="1" applyFill="1" applyProtection="1"/>
    <xf numFmtId="0" fontId="26" fillId="2" borderId="0" xfId="0" applyFont="1" applyFill="1" applyBorder="1" applyAlignment="1" applyProtection="1">
      <alignment horizontal="center"/>
    </xf>
    <xf numFmtId="0" fontId="26" fillId="2" borderId="0" xfId="0" applyNumberFormat="1" applyFont="1" applyFill="1" applyProtection="1"/>
    <xf numFmtId="0" fontId="26" fillId="2" borderId="0" xfId="0" applyNumberFormat="1" applyFont="1" applyFill="1" applyBorder="1" applyProtection="1"/>
    <xf numFmtId="0" fontId="23" fillId="2" borderId="0" xfId="0" applyNumberFormat="1" applyFont="1" applyFill="1" applyBorder="1" applyProtection="1"/>
    <xf numFmtId="0" fontId="23" fillId="2" borderId="1" xfId="0" applyNumberFormat="1" applyFont="1" applyFill="1" applyBorder="1" applyAlignment="1" applyProtection="1">
      <alignment horizontal="center"/>
    </xf>
    <xf numFmtId="0" fontId="23" fillId="2" borderId="0" xfId="8" applyNumberFormat="1" applyFont="1" applyFill="1" applyBorder="1" applyAlignment="1" applyProtection="1"/>
    <xf numFmtId="0" fontId="0" fillId="2" borderId="0" xfId="0" applyNumberFormat="1" applyFill="1" applyBorder="1" applyAlignment="1" applyProtection="1"/>
    <xf numFmtId="0" fontId="23" fillId="2" borderId="0" xfId="0" applyNumberFormat="1" applyFont="1" applyFill="1" applyBorder="1" applyAlignment="1" applyProtection="1">
      <alignment wrapText="1"/>
    </xf>
    <xf numFmtId="0" fontId="23" fillId="2" borderId="1" xfId="0" applyNumberFormat="1" applyFont="1" applyFill="1" applyBorder="1" applyAlignment="1" applyProtection="1">
      <alignment horizontal="center" vertical="top" wrapText="1"/>
    </xf>
    <xf numFmtId="0" fontId="23" fillId="2" borderId="0" xfId="8" applyNumberFormat="1" applyFont="1" applyFill="1" applyProtection="1"/>
    <xf numFmtId="0" fontId="23" fillId="2" borderId="0" xfId="8" applyFont="1" applyFill="1" applyAlignment="1" applyProtection="1">
      <alignment horizontal="left"/>
    </xf>
    <xf numFmtId="0" fontId="23" fillId="2" borderId="0" xfId="8" applyFont="1" applyFill="1" applyProtection="1"/>
    <xf numFmtId="0" fontId="23" fillId="2" borderId="0" xfId="0" applyFont="1" applyFill="1" applyProtection="1"/>
    <xf numFmtId="0" fontId="23" fillId="2" borderId="0" xfId="0" applyFont="1" applyFill="1" applyAlignment="1" applyProtection="1">
      <alignment horizontal="left"/>
    </xf>
    <xf numFmtId="0" fontId="23" fillId="2" borderId="0" xfId="0" applyFont="1" applyFill="1" applyBorder="1" applyProtection="1"/>
    <xf numFmtId="0" fontId="23" fillId="2" borderId="4" xfId="0" applyFont="1" applyFill="1" applyBorder="1" applyProtection="1"/>
    <xf numFmtId="0" fontId="26" fillId="2" borderId="6" xfId="0" applyFont="1" applyFill="1" applyBorder="1" applyAlignment="1" applyProtection="1">
      <alignment horizontal="center"/>
    </xf>
    <xf numFmtId="0" fontId="23" fillId="2" borderId="3" xfId="0" applyFont="1" applyFill="1" applyBorder="1" applyProtection="1"/>
    <xf numFmtId="0" fontId="26" fillId="2" borderId="0" xfId="0" applyFont="1" applyFill="1" applyBorder="1" applyProtection="1"/>
    <xf numFmtId="0" fontId="35" fillId="2" borderId="0" xfId="8" applyFont="1" applyFill="1" applyAlignment="1" applyProtection="1">
      <alignment wrapText="1"/>
    </xf>
    <xf numFmtId="0" fontId="35" fillId="2" borderId="0" xfId="8" applyFont="1" applyFill="1" applyAlignment="1" applyProtection="1">
      <alignment horizontal="left"/>
    </xf>
    <xf numFmtId="1" fontId="26" fillId="2" borderId="8" xfId="0" applyNumberFormat="1" applyFont="1" applyFill="1" applyBorder="1" applyAlignment="1" applyProtection="1">
      <alignment horizontal="center"/>
    </xf>
    <xf numFmtId="37" fontId="23" fillId="2" borderId="0" xfId="0" applyNumberFormat="1" applyFont="1" applyFill="1" applyBorder="1" applyProtection="1"/>
    <xf numFmtId="0" fontId="0" fillId="2" borderId="0" xfId="0" applyFill="1" applyProtection="1"/>
    <xf numFmtId="0" fontId="9" fillId="2" borderId="0" xfId="0" applyFont="1" applyFill="1" applyProtection="1"/>
    <xf numFmtId="0" fontId="17" fillId="2" borderId="0" xfId="0" applyFont="1" applyFill="1" applyBorder="1" applyProtection="1"/>
    <xf numFmtId="0" fontId="16" fillId="2" borderId="0" xfId="0" applyFont="1" applyFill="1" applyBorder="1" applyProtection="1"/>
    <xf numFmtId="0" fontId="9" fillId="2" borderId="8" xfId="0" applyFont="1" applyFill="1" applyBorder="1" applyProtection="1">
      <protection locked="0"/>
    </xf>
    <xf numFmtId="40" fontId="8" fillId="2" borderId="8" xfId="0" applyNumberFormat="1" applyFont="1" applyFill="1" applyBorder="1" applyProtection="1">
      <protection locked="0"/>
    </xf>
    <xf numFmtId="10" fontId="8" fillId="2" borderId="6" xfId="0" applyNumberFormat="1" applyFont="1" applyFill="1" applyBorder="1" applyProtection="1">
      <protection locked="0"/>
    </xf>
    <xf numFmtId="0" fontId="8" fillId="2" borderId="8" xfId="0" applyFont="1" applyFill="1" applyBorder="1" applyProtection="1">
      <protection locked="0"/>
    </xf>
    <xf numFmtId="0" fontId="8" fillId="2" borderId="6" xfId="0" applyFont="1" applyFill="1" applyBorder="1" applyProtection="1">
      <protection locked="0"/>
    </xf>
    <xf numFmtId="0" fontId="9" fillId="2" borderId="6" xfId="0" applyFont="1" applyFill="1" applyBorder="1" applyProtection="1">
      <protection locked="0"/>
    </xf>
    <xf numFmtId="0" fontId="9" fillId="2" borderId="10" xfId="0" applyFont="1" applyFill="1" applyBorder="1" applyProtection="1">
      <protection locked="0"/>
    </xf>
    <xf numFmtId="0" fontId="9" fillId="2" borderId="11" xfId="0" applyFont="1" applyFill="1" applyBorder="1" applyProtection="1">
      <protection locked="0"/>
    </xf>
    <xf numFmtId="0" fontId="38" fillId="2" borderId="0" xfId="0" applyFont="1" applyFill="1" applyProtection="1"/>
    <xf numFmtId="0" fontId="26" fillId="2" borderId="0" xfId="0" applyFont="1" applyFill="1" applyBorder="1" applyAlignment="1" applyProtection="1"/>
    <xf numFmtId="0" fontId="23" fillId="2" borderId="10"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1" fontId="26" fillId="2" borderId="4" xfId="0" applyNumberFormat="1" applyFont="1" applyFill="1" applyBorder="1" applyAlignment="1" applyProtection="1">
      <alignment horizontal="center"/>
    </xf>
    <xf numFmtId="0" fontId="23" fillId="2" borderId="13" xfId="0" applyFont="1" applyFill="1" applyBorder="1" applyProtection="1"/>
    <xf numFmtId="40" fontId="26" fillId="2" borderId="0" xfId="0" applyNumberFormat="1" applyFont="1" applyFill="1" applyBorder="1" applyAlignment="1" applyProtection="1">
      <alignment horizontal="left"/>
    </xf>
    <xf numFmtId="40" fontId="23" fillId="2" borderId="0" xfId="0" applyNumberFormat="1" applyFont="1" applyFill="1" applyBorder="1" applyProtection="1"/>
    <xf numFmtId="0" fontId="23" fillId="2" borderId="14" xfId="0" applyFont="1" applyFill="1" applyBorder="1" applyProtection="1"/>
    <xf numFmtId="0" fontId="23" fillId="2" borderId="15" xfId="0" applyFont="1" applyFill="1" applyBorder="1" applyProtection="1"/>
    <xf numFmtId="0" fontId="23" fillId="2" borderId="3" xfId="0" applyFont="1" applyFill="1" applyBorder="1" applyAlignment="1" applyProtection="1">
      <alignment horizontal="left" indent="1"/>
    </xf>
    <xf numFmtId="0" fontId="23" fillId="2" borderId="15" xfId="0" applyFont="1" applyFill="1" applyBorder="1" applyAlignment="1" applyProtection="1">
      <alignment horizontal="left" indent="1"/>
    </xf>
    <xf numFmtId="0" fontId="23" fillId="2" borderId="16" xfId="0" applyFont="1" applyFill="1" applyBorder="1" applyProtection="1"/>
    <xf numFmtId="0" fontId="23" fillId="2" borderId="0" xfId="0" applyFont="1" applyFill="1" applyBorder="1" applyAlignment="1" applyProtection="1">
      <alignment horizontal="left" indent="1"/>
    </xf>
    <xf numFmtId="0" fontId="23" fillId="2" borderId="14" xfId="0" applyFont="1" applyFill="1" applyBorder="1" applyAlignment="1" applyProtection="1">
      <alignment horizontal="left" indent="1"/>
    </xf>
    <xf numFmtId="3" fontId="35" fillId="2" borderId="6" xfId="0" applyNumberFormat="1" applyFont="1" applyFill="1" applyBorder="1" applyAlignment="1" applyProtection="1">
      <alignment horizontal="right"/>
      <protection locked="0"/>
    </xf>
    <xf numFmtId="0" fontId="23" fillId="2" borderId="16" xfId="0" applyFont="1" applyFill="1" applyBorder="1" applyAlignment="1" applyProtection="1">
      <alignment horizontal="left" indent="1"/>
    </xf>
    <xf numFmtId="0" fontId="23" fillId="2" borderId="19" xfId="0" applyFont="1" applyFill="1" applyBorder="1" applyAlignment="1" applyProtection="1">
      <alignment horizontal="left" indent="1"/>
    </xf>
    <xf numFmtId="0" fontId="26" fillId="2" borderId="20" xfId="0" applyFont="1" applyFill="1" applyBorder="1" applyProtection="1"/>
    <xf numFmtId="0" fontId="35" fillId="2" borderId="0" xfId="8" applyFont="1" applyFill="1" applyAlignment="1" applyProtection="1">
      <alignment horizontal="center"/>
    </xf>
    <xf numFmtId="0" fontId="35" fillId="2" borderId="0" xfId="8" applyFont="1" applyFill="1" applyProtection="1"/>
    <xf numFmtId="14" fontId="35" fillId="2" borderId="0" xfId="8" applyNumberFormat="1" applyFont="1" applyFill="1" applyAlignment="1" applyProtection="1">
      <alignment horizontal="center"/>
    </xf>
    <xf numFmtId="0" fontId="35" fillId="2" borderId="0" xfId="8" applyFont="1" applyFill="1" applyBorder="1" applyProtection="1"/>
    <xf numFmtId="0" fontId="35" fillId="2" borderId="21" xfId="8" applyFont="1" applyFill="1" applyBorder="1" applyProtection="1"/>
    <xf numFmtId="0" fontId="33" fillId="2" borderId="0" xfId="8" applyFont="1" applyFill="1" applyAlignment="1" applyProtection="1">
      <alignment horizontal="left"/>
    </xf>
    <xf numFmtId="0" fontId="35" fillId="2" borderId="0" xfId="8" applyFont="1" applyFill="1" applyAlignment="1" applyProtection="1">
      <alignment horizontal="left" wrapText="1" indent="1"/>
    </xf>
    <xf numFmtId="0" fontId="17" fillId="2" borderId="0" xfId="0" applyFont="1" applyFill="1" applyBorder="1" applyAlignment="1" applyProtection="1"/>
    <xf numFmtId="0" fontId="35" fillId="2" borderId="0" xfId="8" applyFont="1" applyFill="1" applyAlignment="1" applyProtection="1">
      <alignment horizontal="right"/>
    </xf>
    <xf numFmtId="0" fontId="23" fillId="2" borderId="13" xfId="0" applyFont="1" applyFill="1" applyBorder="1" applyAlignment="1" applyProtection="1">
      <alignment horizontal="left" indent="1"/>
    </xf>
    <xf numFmtId="0" fontId="23" fillId="2" borderId="23" xfId="0" applyFont="1" applyFill="1" applyBorder="1" applyAlignment="1" applyProtection="1">
      <alignment horizontal="left" indent="1"/>
    </xf>
    <xf numFmtId="0" fontId="23" fillId="2" borderId="20" xfId="0" applyFont="1" applyFill="1" applyBorder="1" applyProtection="1"/>
    <xf numFmtId="0" fontId="13" fillId="2" borderId="8" xfId="0" applyFont="1" applyFill="1" applyBorder="1" applyAlignment="1" applyProtection="1">
      <alignment horizontal="centerContinuous" vertical="center" wrapText="1"/>
      <protection hidden="1"/>
    </xf>
    <xf numFmtId="3" fontId="35" fillId="2" borderId="8" xfId="0" applyNumberFormat="1" applyFont="1" applyFill="1" applyBorder="1" applyAlignment="1" applyProtection="1">
      <alignment horizontal="right"/>
      <protection locked="0"/>
    </xf>
    <xf numFmtId="0" fontId="16" fillId="2" borderId="27" xfId="0" applyFont="1" applyFill="1" applyBorder="1" applyAlignment="1" applyProtection="1">
      <alignment horizontal="center" vertical="center" wrapText="1"/>
    </xf>
    <xf numFmtId="0" fontId="16" fillId="2" borderId="26" xfId="0" applyFont="1" applyFill="1" applyBorder="1" applyAlignment="1" applyProtection="1">
      <alignment horizontal="center" vertical="center" wrapText="1"/>
    </xf>
    <xf numFmtId="1" fontId="17" fillId="2" borderId="8" xfId="0" applyNumberFormat="1" applyFont="1" applyFill="1" applyBorder="1" applyAlignment="1" applyProtection="1">
      <alignment horizontal="center"/>
    </xf>
    <xf numFmtId="1" fontId="17" fillId="2" borderId="4" xfId="0" applyNumberFormat="1" applyFont="1" applyFill="1" applyBorder="1" applyAlignment="1" applyProtection="1">
      <alignment horizontal="center"/>
    </xf>
    <xf numFmtId="0" fontId="43" fillId="2" borderId="0" xfId="0" applyFont="1" applyFill="1" applyProtection="1"/>
    <xf numFmtId="0" fontId="44" fillId="2" borderId="0" xfId="0" applyFont="1" applyFill="1" applyBorder="1" applyAlignment="1" applyProtection="1">
      <alignment wrapText="1"/>
    </xf>
    <xf numFmtId="0" fontId="44" fillId="2" borderId="2" xfId="0" applyFont="1" applyFill="1" applyBorder="1" applyAlignment="1" applyProtection="1">
      <alignment horizontal="centerContinuous" wrapText="1"/>
    </xf>
    <xf numFmtId="0" fontId="44" fillId="2" borderId="29" xfId="0" applyFont="1" applyFill="1" applyBorder="1" applyAlignment="1" applyProtection="1">
      <alignment horizontal="center" wrapText="1"/>
    </xf>
    <xf numFmtId="0" fontId="44" fillId="2" borderId="30" xfId="0" applyFont="1" applyFill="1" applyBorder="1" applyAlignment="1" applyProtection="1">
      <alignment horizontal="centerContinuous" wrapText="1"/>
    </xf>
    <xf numFmtId="0" fontId="44" fillId="2" borderId="31" xfId="0" applyFont="1" applyFill="1" applyBorder="1" applyAlignment="1" applyProtection="1">
      <alignment horizontal="center" wrapText="1"/>
    </xf>
    <xf numFmtId="0" fontId="45" fillId="2" borderId="3" xfId="0" applyFont="1" applyFill="1" applyBorder="1" applyAlignment="1" applyProtection="1">
      <alignment wrapText="1"/>
    </xf>
    <xf numFmtId="3" fontId="44" fillId="2" borderId="31" xfId="0" applyNumberFormat="1" applyFont="1" applyFill="1" applyBorder="1" applyAlignment="1" applyProtection="1">
      <alignment horizontal="right" wrapText="1"/>
    </xf>
    <xf numFmtId="0" fontId="46" fillId="2" borderId="3" xfId="0" applyFont="1" applyFill="1" applyBorder="1" applyAlignment="1" applyProtection="1">
      <alignment horizontal="left" wrapText="1" indent="1"/>
    </xf>
    <xf numFmtId="3" fontId="45" fillId="2" borderId="6" xfId="0" applyNumberFormat="1" applyFont="1" applyFill="1" applyBorder="1" applyAlignment="1" applyProtection="1">
      <alignment horizontal="right" wrapText="1"/>
      <protection locked="0"/>
    </xf>
    <xf numFmtId="3" fontId="44" fillId="2" borderId="6" xfId="0" applyNumberFormat="1" applyFont="1" applyFill="1" applyBorder="1" applyAlignment="1" applyProtection="1">
      <alignment horizontal="right" wrapText="1"/>
    </xf>
    <xf numFmtId="0" fontId="46" fillId="2" borderId="17" xfId="0" applyFont="1" applyFill="1" applyBorder="1" applyAlignment="1" applyProtection="1">
      <alignment horizontal="left" wrapText="1" indent="1"/>
    </xf>
    <xf numFmtId="3" fontId="45" fillId="2" borderId="32" xfId="0" applyNumberFormat="1" applyFont="1" applyFill="1" applyBorder="1" applyAlignment="1" applyProtection="1">
      <alignment horizontal="right" wrapText="1"/>
      <protection locked="0"/>
    </xf>
    <xf numFmtId="0" fontId="45" fillId="2" borderId="0" xfId="0" applyFont="1" applyFill="1" applyProtection="1"/>
    <xf numFmtId="0" fontId="46" fillId="2" borderId="0" xfId="0" applyFont="1" applyFill="1" applyBorder="1" applyAlignment="1" applyProtection="1">
      <alignment wrapText="1"/>
    </xf>
    <xf numFmtId="0" fontId="35" fillId="2" borderId="0" xfId="8" applyFont="1" applyFill="1" applyProtection="1">
      <protection locked="0"/>
    </xf>
    <xf numFmtId="0" fontId="35" fillId="2" borderId="21" xfId="8" applyFont="1" applyFill="1" applyBorder="1" applyProtection="1">
      <protection locked="0"/>
    </xf>
    <xf numFmtId="0" fontId="35" fillId="2" borderId="21" xfId="8" applyFont="1" applyFill="1" applyBorder="1" applyAlignment="1" applyProtection="1">
      <alignment wrapText="1"/>
      <protection locked="0"/>
    </xf>
    <xf numFmtId="0" fontId="35" fillId="2" borderId="0" xfId="8" applyFont="1" applyFill="1" applyAlignment="1" applyProtection="1">
      <alignment wrapText="1"/>
      <protection locked="0"/>
    </xf>
    <xf numFmtId="0" fontId="35" fillId="2" borderId="14" xfId="8" applyFont="1" applyFill="1" applyBorder="1" applyAlignment="1" applyProtection="1">
      <alignment wrapText="1"/>
      <protection locked="0"/>
    </xf>
    <xf numFmtId="0" fontId="23" fillId="2" borderId="0" xfId="0" applyFont="1" applyFill="1" applyBorder="1" applyAlignment="1" applyProtection="1">
      <alignment vertical="center"/>
    </xf>
    <xf numFmtId="0" fontId="35" fillId="2" borderId="21" xfId="8" applyFont="1" applyFill="1" applyBorder="1" applyAlignment="1" applyProtection="1">
      <alignment horizontal="left"/>
      <protection locked="0"/>
    </xf>
    <xf numFmtId="3" fontId="16" fillId="2" borderId="26" xfId="0" applyNumberFormat="1" applyFont="1" applyFill="1" applyBorder="1" applyAlignment="1" applyProtection="1">
      <alignment horizontal="right"/>
      <protection locked="0"/>
    </xf>
    <xf numFmtId="3" fontId="16" fillId="2" borderId="8" xfId="0" applyNumberFormat="1" applyFont="1" applyFill="1" applyBorder="1" applyAlignment="1" applyProtection="1">
      <alignment horizontal="right"/>
      <protection locked="0"/>
    </xf>
    <xf numFmtId="3" fontId="9" fillId="2" borderId="8" xfId="0" applyNumberFormat="1" applyFont="1" applyFill="1" applyBorder="1" applyAlignment="1" applyProtection="1">
      <alignment horizontal="right"/>
      <protection locked="0"/>
    </xf>
    <xf numFmtId="3" fontId="41" fillId="2" borderId="8" xfId="0" applyNumberFormat="1" applyFont="1" applyFill="1" applyBorder="1" applyAlignment="1" applyProtection="1">
      <alignment horizontal="right"/>
      <protection locked="0"/>
    </xf>
    <xf numFmtId="3" fontId="42" fillId="2" borderId="8" xfId="0" applyNumberFormat="1" applyFont="1" applyFill="1" applyBorder="1" applyAlignment="1" applyProtection="1">
      <alignment horizontal="right"/>
      <protection locked="0"/>
    </xf>
    <xf numFmtId="3" fontId="8" fillId="2" borderId="8" xfId="0" applyNumberFormat="1" applyFont="1" applyFill="1" applyBorder="1" applyAlignment="1" applyProtection="1">
      <alignment horizontal="right"/>
      <protection locked="0"/>
    </xf>
    <xf numFmtId="3" fontId="16" fillId="2" borderId="31" xfId="0" applyNumberFormat="1" applyFont="1" applyFill="1" applyBorder="1" applyAlignment="1" applyProtection="1">
      <alignment horizontal="right"/>
      <protection locked="0"/>
    </xf>
    <xf numFmtId="3" fontId="16" fillId="2" borderId="6" xfId="0" applyNumberFormat="1" applyFont="1" applyFill="1" applyBorder="1" applyAlignment="1" applyProtection="1">
      <alignment horizontal="right"/>
      <protection locked="0"/>
    </xf>
    <xf numFmtId="3" fontId="9" fillId="2" borderId="6" xfId="0" applyNumberFormat="1" applyFont="1" applyFill="1" applyBorder="1" applyAlignment="1" applyProtection="1">
      <alignment horizontal="right"/>
      <protection locked="0"/>
    </xf>
    <xf numFmtId="3" fontId="8" fillId="2" borderId="6" xfId="0" applyNumberFormat="1" applyFont="1" applyFill="1" applyBorder="1" applyAlignment="1" applyProtection="1">
      <alignment horizontal="right"/>
      <protection locked="0"/>
    </xf>
    <xf numFmtId="3" fontId="11" fillId="2" borderId="6" xfId="0" applyNumberFormat="1" applyFont="1" applyFill="1" applyBorder="1" applyAlignment="1" applyProtection="1">
      <alignment horizontal="right"/>
      <protection locked="0"/>
    </xf>
    <xf numFmtId="0" fontId="23" fillId="2" borderId="0" xfId="0" applyFont="1" applyFill="1" applyAlignment="1" applyProtection="1">
      <alignment vertical="center"/>
    </xf>
    <xf numFmtId="0" fontId="35" fillId="2" borderId="0" xfId="8" applyFont="1" applyFill="1" applyAlignment="1" applyProtection="1">
      <alignment horizontal="right" vertical="center"/>
    </xf>
    <xf numFmtId="0" fontId="35" fillId="2" borderId="0" xfId="8" applyFont="1" applyFill="1" applyAlignment="1" applyProtection="1">
      <alignment horizontal="left" vertical="center"/>
    </xf>
    <xf numFmtId="0" fontId="23" fillId="2" borderId="0" xfId="8" applyFont="1" applyFill="1" applyAlignment="1" applyProtection="1">
      <alignment horizontal="left" vertical="center"/>
    </xf>
    <xf numFmtId="0" fontId="33" fillId="2" borderId="0" xfId="0" applyFont="1" applyFill="1" applyAlignment="1" applyProtection="1">
      <alignment horizontal="left" vertical="center"/>
    </xf>
    <xf numFmtId="0" fontId="26" fillId="2" borderId="0" xfId="0" applyFont="1" applyFill="1" applyBorder="1" applyAlignment="1" applyProtection="1">
      <alignment horizontal="centerContinuous" vertical="center"/>
    </xf>
    <xf numFmtId="0" fontId="26" fillId="2" borderId="0" xfId="0" applyFont="1" applyFill="1" applyBorder="1" applyAlignment="1" applyProtection="1">
      <alignment vertical="center" wrapText="1"/>
    </xf>
    <xf numFmtId="0" fontId="26" fillId="2" borderId="0" xfId="0" applyFont="1" applyFill="1" applyAlignment="1" applyProtection="1">
      <alignment vertical="center"/>
    </xf>
    <xf numFmtId="0" fontId="25" fillId="2" borderId="0" xfId="0" applyFont="1" applyFill="1" applyAlignment="1" applyProtection="1">
      <alignment vertical="center"/>
    </xf>
    <xf numFmtId="0" fontId="23" fillId="2" borderId="0" xfId="0" applyFont="1" applyFill="1" applyAlignment="1" applyProtection="1">
      <alignment horizontal="left" vertical="center"/>
    </xf>
    <xf numFmtId="49" fontId="23" fillId="2" borderId="0" xfId="0" applyNumberFormat="1" applyFont="1" applyFill="1" applyAlignment="1" applyProtection="1">
      <alignment horizontal="left" vertical="center"/>
    </xf>
    <xf numFmtId="0" fontId="25" fillId="2" borderId="0" xfId="0" applyFont="1" applyFill="1" applyAlignment="1" applyProtection="1">
      <alignment horizontal="center" vertical="center"/>
    </xf>
    <xf numFmtId="49" fontId="22" fillId="2" borderId="0" xfId="0" applyNumberFormat="1" applyFont="1" applyFill="1" applyBorder="1" applyAlignment="1" applyProtection="1">
      <alignment horizontal="left" vertical="center"/>
    </xf>
    <xf numFmtId="0" fontId="20" fillId="2" borderId="0" xfId="0" applyFont="1" applyFill="1" applyAlignment="1" applyProtection="1">
      <alignment vertical="center"/>
    </xf>
    <xf numFmtId="0" fontId="22" fillId="2" borderId="0" xfId="0" applyFont="1" applyFill="1" applyBorder="1" applyAlignment="1" applyProtection="1">
      <alignment horizontal="center" vertical="center"/>
    </xf>
    <xf numFmtId="0" fontId="22" fillId="2" borderId="0" xfId="0" applyFont="1" applyFill="1" applyAlignment="1" applyProtection="1">
      <alignment vertical="center"/>
    </xf>
    <xf numFmtId="49" fontId="22" fillId="2" borderId="8" xfId="0" applyNumberFormat="1" applyFont="1" applyFill="1" applyBorder="1" applyAlignment="1" applyProtection="1">
      <alignment horizontal="left" vertical="center"/>
    </xf>
    <xf numFmtId="3" fontId="36" fillId="2" borderId="8" xfId="0" applyNumberFormat="1" applyFont="1" applyFill="1" applyBorder="1" applyAlignment="1" applyProtection="1">
      <alignment horizontal="right" vertical="center"/>
    </xf>
    <xf numFmtId="3" fontId="22" fillId="2" borderId="0" xfId="0" applyNumberFormat="1" applyFont="1" applyFill="1" applyBorder="1" applyAlignment="1" applyProtection="1">
      <alignment horizontal="right" vertical="center"/>
    </xf>
    <xf numFmtId="0" fontId="22" fillId="2" borderId="0" xfId="0" applyFont="1" applyFill="1" applyBorder="1" applyAlignment="1" applyProtection="1">
      <alignment vertical="center"/>
    </xf>
    <xf numFmtId="3" fontId="22" fillId="2" borderId="8" xfId="0" applyNumberFormat="1" applyFont="1" applyFill="1" applyBorder="1" applyAlignment="1" applyProtection="1">
      <alignment horizontal="right" vertical="center"/>
      <protection locked="0"/>
    </xf>
    <xf numFmtId="0" fontId="20" fillId="2" borderId="0" xfId="0" applyFont="1" applyFill="1" applyBorder="1" applyAlignment="1" applyProtection="1">
      <alignment vertical="center"/>
    </xf>
    <xf numFmtId="1" fontId="22" fillId="2" borderId="8" xfId="0" applyNumberFormat="1" applyFont="1" applyFill="1" applyBorder="1" applyAlignment="1" applyProtection="1">
      <alignment horizontal="left" vertical="center"/>
    </xf>
    <xf numFmtId="2" fontId="22" fillId="2" borderId="0" xfId="0" applyNumberFormat="1" applyFont="1" applyFill="1" applyBorder="1" applyAlignment="1" applyProtection="1">
      <alignment vertical="center" wrapText="1"/>
    </xf>
    <xf numFmtId="0" fontId="22" fillId="2" borderId="0" xfId="0" applyFont="1" applyFill="1" applyBorder="1" applyAlignment="1" applyProtection="1">
      <alignment horizontal="left" vertical="center"/>
    </xf>
    <xf numFmtId="0" fontId="24" fillId="2" borderId="0" xfId="0" applyFont="1" applyFill="1" applyAlignment="1" applyProtection="1">
      <alignment vertical="center"/>
    </xf>
    <xf numFmtId="0" fontId="23" fillId="2" borderId="0" xfId="0" applyFont="1" applyFill="1" applyAlignment="1" applyProtection="1">
      <alignment vertical="center"/>
      <protection hidden="1"/>
    </xf>
    <xf numFmtId="0" fontId="24" fillId="2" borderId="0" xfId="0" applyFont="1" applyFill="1" applyBorder="1" applyAlignment="1" applyProtection="1">
      <alignment vertical="center"/>
    </xf>
    <xf numFmtId="0" fontId="31" fillId="2" borderId="0" xfId="0" applyFont="1" applyFill="1" applyBorder="1" applyAlignment="1" applyProtection="1">
      <alignment horizontal="left" vertical="center"/>
    </xf>
    <xf numFmtId="167" fontId="22" fillId="2" borderId="0" xfId="0" applyNumberFormat="1" applyFont="1" applyFill="1" applyBorder="1" applyAlignment="1" applyProtection="1">
      <alignment horizontal="center" vertical="center"/>
    </xf>
    <xf numFmtId="0" fontId="32" fillId="2" borderId="0" xfId="0" applyFont="1" applyFill="1" applyBorder="1" applyAlignment="1" applyProtection="1">
      <alignment horizontal="left" vertical="center"/>
    </xf>
    <xf numFmtId="0" fontId="22" fillId="2" borderId="0" xfId="0" applyFont="1" applyFill="1" applyAlignment="1" applyProtection="1">
      <alignment vertical="center" wrapText="1"/>
    </xf>
    <xf numFmtId="0" fontId="22" fillId="2" borderId="0" xfId="0" applyFont="1" applyFill="1" applyBorder="1" applyAlignment="1" applyProtection="1">
      <alignment vertical="center" wrapText="1"/>
    </xf>
    <xf numFmtId="0" fontId="32" fillId="2" borderId="33" xfId="0" applyFont="1" applyFill="1" applyBorder="1" applyAlignment="1" applyProtection="1">
      <alignment horizontal="left" vertical="center"/>
    </xf>
    <xf numFmtId="0" fontId="32" fillId="2" borderId="34" xfId="0" applyFont="1" applyFill="1" applyBorder="1" applyAlignment="1" applyProtection="1">
      <alignment horizontal="left" vertical="center"/>
    </xf>
    <xf numFmtId="49" fontId="22" fillId="2" borderId="8" xfId="0" applyNumberFormat="1" applyFont="1" applyFill="1" applyBorder="1" applyAlignment="1" applyProtection="1">
      <alignment horizontal="left" vertical="center" wrapText="1"/>
    </xf>
    <xf numFmtId="167" fontId="22" fillId="2" borderId="0" xfId="0" applyNumberFormat="1" applyFont="1" applyFill="1" applyAlignment="1" applyProtection="1">
      <alignment vertical="center"/>
    </xf>
    <xf numFmtId="0" fontId="31" fillId="2" borderId="0" xfId="0" applyFont="1" applyFill="1" applyAlignment="1" applyProtection="1">
      <alignment vertical="center"/>
    </xf>
    <xf numFmtId="0" fontId="31" fillId="2" borderId="0" xfId="0" applyFont="1" applyFill="1" applyBorder="1" applyAlignment="1" applyProtection="1">
      <alignment vertical="center"/>
    </xf>
    <xf numFmtId="0" fontId="32" fillId="2" borderId="33" xfId="0" applyFont="1" applyFill="1" applyBorder="1" applyAlignment="1" applyProtection="1">
      <alignment vertical="center"/>
    </xf>
    <xf numFmtId="0" fontId="32" fillId="2" borderId="34" xfId="0" applyFont="1" applyFill="1" applyBorder="1" applyAlignment="1" applyProtection="1">
      <alignment vertical="center"/>
    </xf>
    <xf numFmtId="49" fontId="22" fillId="2" borderId="0" xfId="0" applyNumberFormat="1" applyFont="1" applyFill="1" applyAlignment="1" applyProtection="1">
      <alignment horizontal="left" vertical="center"/>
    </xf>
    <xf numFmtId="0" fontId="0" fillId="2" borderId="0" xfId="0" applyFill="1" applyAlignment="1" applyProtection="1"/>
    <xf numFmtId="0" fontId="23" fillId="2" borderId="0" xfId="8" applyFont="1" applyFill="1" applyAlignment="1" applyProtection="1">
      <alignment vertical="center"/>
      <protection hidden="1"/>
    </xf>
    <xf numFmtId="0" fontId="43" fillId="2" borderId="0" xfId="8" applyFont="1" applyFill="1" applyProtection="1"/>
    <xf numFmtId="0" fontId="23" fillId="2" borderId="0" xfId="0" quotePrefix="1" applyFont="1" applyFill="1" applyBorder="1" applyAlignment="1" applyProtection="1">
      <alignment vertical="center" wrapText="1"/>
    </xf>
    <xf numFmtId="0" fontId="23" fillId="2" borderId="0" xfId="0" applyFont="1" applyFill="1" applyBorder="1" applyAlignment="1" applyProtection="1">
      <alignment vertical="center" wrapText="1"/>
    </xf>
    <xf numFmtId="1" fontId="17" fillId="2" borderId="35" xfId="0" applyNumberFormat="1" applyFont="1" applyFill="1" applyBorder="1" applyAlignment="1" applyProtection="1">
      <alignment horizontal="center"/>
    </xf>
    <xf numFmtId="1" fontId="35" fillId="2" borderId="8" xfId="0" applyNumberFormat="1" applyFont="1" applyFill="1" applyBorder="1" applyAlignment="1" applyProtection="1">
      <alignment horizontal="right"/>
      <protection locked="0"/>
    </xf>
    <xf numFmtId="3" fontId="26" fillId="0" borderId="8" xfId="0" applyNumberFormat="1" applyFont="1" applyFill="1" applyBorder="1" applyAlignment="1" applyProtection="1">
      <alignment horizontal="right"/>
    </xf>
    <xf numFmtId="1" fontId="23" fillId="2" borderId="0" xfId="0" applyNumberFormat="1" applyFont="1" applyFill="1" applyAlignment="1" applyProtection="1">
      <alignment vertical="center"/>
    </xf>
    <xf numFmtId="3" fontId="33" fillId="0" borderId="8" xfId="7" applyNumberFormat="1" applyFont="1" applyFill="1" applyBorder="1" applyAlignment="1" applyProtection="1">
      <alignment horizontal="right"/>
    </xf>
    <xf numFmtId="1" fontId="35" fillId="0" borderId="8" xfId="0" applyNumberFormat="1" applyFont="1" applyFill="1" applyBorder="1" applyAlignment="1" applyProtection="1">
      <alignment horizontal="right"/>
      <protection locked="0"/>
    </xf>
    <xf numFmtId="1" fontId="26" fillId="0" borderId="8" xfId="0" applyNumberFormat="1" applyFont="1" applyFill="1" applyBorder="1" applyAlignment="1" applyProtection="1">
      <alignment horizontal="right"/>
    </xf>
    <xf numFmtId="49" fontId="35" fillId="2" borderId="8" xfId="0" applyNumberFormat="1" applyFont="1" applyFill="1" applyBorder="1" applyAlignment="1" applyProtection="1">
      <alignment horizontal="right"/>
      <protection locked="0"/>
    </xf>
    <xf numFmtId="49" fontId="16" fillId="2" borderId="26" xfId="0" applyNumberFormat="1" applyFont="1" applyFill="1" applyBorder="1" applyAlignment="1" applyProtection="1">
      <alignment horizontal="right"/>
      <protection locked="0"/>
    </xf>
    <xf numFmtId="49" fontId="16" fillId="2" borderId="8" xfId="0" applyNumberFormat="1" applyFont="1" applyFill="1" applyBorder="1" applyAlignment="1" applyProtection="1">
      <alignment horizontal="right"/>
      <protection locked="0"/>
    </xf>
    <xf numFmtId="49" fontId="9" fillId="2" borderId="8" xfId="0" applyNumberFormat="1" applyFont="1" applyFill="1" applyBorder="1" applyAlignment="1" applyProtection="1">
      <alignment horizontal="right"/>
      <protection locked="0"/>
    </xf>
    <xf numFmtId="49" fontId="8" fillId="2" borderId="8" xfId="0" applyNumberFormat="1" applyFont="1" applyFill="1" applyBorder="1" applyAlignment="1" applyProtection="1">
      <alignment horizontal="right"/>
      <protection locked="0"/>
    </xf>
    <xf numFmtId="168" fontId="22" fillId="2" borderId="8" xfId="9" applyNumberFormat="1" applyFont="1" applyFill="1" applyBorder="1" applyAlignment="1" applyProtection="1">
      <alignment vertical="center"/>
    </xf>
    <xf numFmtId="0" fontId="22" fillId="2" borderId="8" xfId="0" applyFont="1" applyFill="1" applyBorder="1" applyAlignment="1" applyProtection="1">
      <alignment horizontal="center" vertical="center"/>
    </xf>
    <xf numFmtId="0" fontId="30" fillId="2" borderId="33" xfId="0" applyFont="1" applyFill="1" applyBorder="1" applyAlignment="1" applyProtection="1">
      <alignment horizontal="center" vertical="center"/>
    </xf>
    <xf numFmtId="0" fontId="30" fillId="2" borderId="34" xfId="0" applyFont="1" applyFill="1" applyBorder="1" applyAlignment="1" applyProtection="1">
      <alignment horizontal="center" vertical="center"/>
    </xf>
    <xf numFmtId="3" fontId="20" fillId="2" borderId="8" xfId="0" applyNumberFormat="1" applyFont="1" applyFill="1" applyBorder="1" applyAlignment="1" applyProtection="1">
      <alignment horizontal="right" vertical="center"/>
    </xf>
    <xf numFmtId="3" fontId="22" fillId="2" borderId="8" xfId="0" applyNumberFormat="1" applyFont="1" applyFill="1" applyBorder="1" applyAlignment="1" applyProtection="1">
      <alignment horizontal="right" vertical="center"/>
    </xf>
    <xf numFmtId="3" fontId="22" fillId="0" borderId="8" xfId="0" applyNumberFormat="1" applyFont="1" applyFill="1" applyBorder="1" applyAlignment="1" applyProtection="1">
      <alignment horizontal="right" vertical="center"/>
    </xf>
    <xf numFmtId="3" fontId="23" fillId="2" borderId="0" xfId="0" applyNumberFormat="1" applyFont="1" applyFill="1" applyAlignment="1" applyProtection="1">
      <alignment vertical="center"/>
    </xf>
    <xf numFmtId="3" fontId="22" fillId="2" borderId="0" xfId="0" applyNumberFormat="1" applyFont="1" applyFill="1" applyBorder="1" applyAlignment="1" applyProtection="1">
      <alignment horizontal="center" vertical="center"/>
    </xf>
    <xf numFmtId="3" fontId="22" fillId="2" borderId="0" xfId="0" applyNumberFormat="1" applyFont="1" applyFill="1" applyBorder="1" applyAlignment="1" applyProtection="1">
      <alignment vertical="center"/>
    </xf>
    <xf numFmtId="3" fontId="36" fillId="2" borderId="8" xfId="0" applyNumberFormat="1" applyFont="1" applyFill="1" applyBorder="1" applyAlignment="1" applyProtection="1">
      <alignment horizontal="right" vertical="center" wrapText="1"/>
    </xf>
    <xf numFmtId="3" fontId="22" fillId="2" borderId="0" xfId="0" applyNumberFormat="1" applyFont="1" applyFill="1" applyAlignment="1" applyProtection="1">
      <alignment vertical="center"/>
    </xf>
    <xf numFmtId="49" fontId="22" fillId="2" borderId="8" xfId="0" applyNumberFormat="1" applyFont="1" applyFill="1" applyBorder="1" applyAlignment="1" applyProtection="1">
      <alignment horizontal="center" vertical="center"/>
    </xf>
    <xf numFmtId="168" fontId="35" fillId="2" borderId="8" xfId="0" applyNumberFormat="1" applyFont="1" applyFill="1" applyBorder="1" applyAlignment="1" applyProtection="1">
      <alignment horizontal="right"/>
      <protection locked="0"/>
    </xf>
    <xf numFmtId="168" fontId="35" fillId="2" borderId="6" xfId="0" applyNumberFormat="1" applyFont="1" applyFill="1" applyBorder="1" applyAlignment="1" applyProtection="1">
      <alignment horizontal="right"/>
      <protection locked="0"/>
    </xf>
    <xf numFmtId="0" fontId="26" fillId="2" borderId="0" xfId="0" applyFont="1" applyFill="1" applyBorder="1" applyAlignment="1" applyProtection="1">
      <alignment horizontal="left" vertical="center"/>
    </xf>
    <xf numFmtId="1" fontId="33" fillId="0" borderId="0" xfId="0" applyNumberFormat="1" applyFont="1" applyFill="1" applyBorder="1" applyAlignment="1" applyProtection="1">
      <alignment horizontal="right"/>
    </xf>
    <xf numFmtId="0" fontId="23" fillId="0" borderId="14" xfId="0" applyFont="1" applyFill="1" applyBorder="1" applyProtection="1"/>
    <xf numFmtId="0" fontId="23" fillId="0" borderId="8" xfId="0" applyFont="1" applyFill="1" applyBorder="1" applyProtection="1"/>
    <xf numFmtId="0" fontId="22" fillId="0" borderId="0" xfId="0" applyFont="1" applyFill="1"/>
    <xf numFmtId="0" fontId="20" fillId="0" borderId="0" xfId="0" applyFont="1" applyFill="1" applyBorder="1" applyAlignment="1"/>
    <xf numFmtId="0" fontId="22" fillId="0" borderId="0" xfId="0" applyFont="1" applyFill="1" applyBorder="1"/>
    <xf numFmtId="0" fontId="21" fillId="0" borderId="0" xfId="0" applyFont="1" applyFill="1"/>
    <xf numFmtId="0" fontId="35" fillId="0" borderId="0" xfId="8" applyFont="1" applyFill="1" applyAlignment="1" applyProtection="1">
      <alignment horizontal="left"/>
    </xf>
    <xf numFmtId="0" fontId="50" fillId="0" borderId="0" xfId="0" applyFont="1" applyFill="1" applyBorder="1"/>
    <xf numFmtId="0" fontId="32" fillId="0" borderId="8" xfId="0" applyFont="1" applyFill="1" applyBorder="1" applyAlignment="1">
      <alignment horizontal="center"/>
    </xf>
    <xf numFmtId="0" fontId="32" fillId="0" borderId="5" xfId="0" applyFont="1" applyFill="1" applyBorder="1" applyAlignment="1">
      <alignment horizontal="center" vertical="center" wrapText="1"/>
    </xf>
    <xf numFmtId="0" fontId="32" fillId="0" borderId="4" xfId="0" applyFont="1" applyFill="1" applyBorder="1" applyAlignment="1">
      <alignment horizontal="center"/>
    </xf>
    <xf numFmtId="0" fontId="49" fillId="0" borderId="4" xfId="0" applyFont="1" applyFill="1" applyBorder="1"/>
    <xf numFmtId="0" fontId="23" fillId="0" borderId="0" xfId="0" applyFont="1" applyFill="1" applyProtection="1"/>
    <xf numFmtId="0" fontId="23" fillId="0" borderId="0" xfId="0" applyFont="1" applyFill="1" applyAlignment="1" applyProtection="1">
      <alignment horizontal="left"/>
    </xf>
    <xf numFmtId="0" fontId="26" fillId="0" borderId="0" xfId="0" applyFont="1" applyFill="1" applyProtection="1"/>
    <xf numFmtId="0" fontId="23" fillId="0" borderId="15" xfId="0" applyFont="1" applyFill="1" applyBorder="1" applyProtection="1"/>
    <xf numFmtId="0" fontId="23" fillId="0" borderId="3" xfId="0" applyFont="1" applyFill="1" applyBorder="1" applyProtection="1"/>
    <xf numFmtId="0" fontId="23" fillId="0" borderId="0" xfId="0" applyFont="1" applyFill="1" applyBorder="1" applyProtection="1"/>
    <xf numFmtId="0" fontId="23" fillId="0" borderId="3" xfId="0" applyFont="1" applyFill="1" applyBorder="1" applyAlignment="1" applyProtection="1">
      <alignment horizontal="left" indent="1"/>
    </xf>
    <xf numFmtId="0" fontId="23" fillId="0" borderId="0" xfId="0" applyFont="1" applyFill="1" applyBorder="1" applyAlignment="1" applyProtection="1">
      <alignment horizontal="left" indent="1"/>
    </xf>
    <xf numFmtId="0" fontId="26" fillId="0" borderId="0" xfId="0" applyFont="1" applyFill="1" applyBorder="1" applyProtection="1"/>
    <xf numFmtId="0" fontId="25" fillId="0" borderId="0" xfId="0" applyFont="1" applyFill="1" applyAlignment="1" applyProtection="1">
      <alignment horizontal="center"/>
    </xf>
    <xf numFmtId="0" fontId="26" fillId="0" borderId="9" xfId="0" applyFont="1" applyFill="1" applyBorder="1" applyProtection="1"/>
    <xf numFmtId="0" fontId="23" fillId="0" borderId="0" xfId="8" applyFont="1" applyFill="1" applyAlignment="1" applyProtection="1">
      <alignment horizontal="left"/>
    </xf>
    <xf numFmtId="0" fontId="23" fillId="0" borderId="0" xfId="8" applyFont="1" applyFill="1" applyProtection="1"/>
    <xf numFmtId="0" fontId="35" fillId="0" borderId="0" xfId="8" applyFont="1" applyFill="1" applyAlignment="1" applyProtection="1"/>
    <xf numFmtId="0" fontId="26" fillId="0" borderId="0" xfId="0" applyFont="1" applyFill="1" applyBorder="1" applyAlignment="1" applyProtection="1"/>
    <xf numFmtId="0" fontId="23" fillId="0" borderId="43" xfId="0" applyFont="1" applyFill="1" applyBorder="1" applyAlignment="1" applyProtection="1">
      <alignment horizontal="center" vertical="center" wrapText="1"/>
    </xf>
    <xf numFmtId="0" fontId="23" fillId="0" borderId="44" xfId="0" applyFont="1" applyFill="1" applyBorder="1" applyAlignment="1" applyProtection="1">
      <alignment horizontal="center" vertical="center" wrapText="1"/>
    </xf>
    <xf numFmtId="1" fontId="26" fillId="0" borderId="4" xfId="0" applyNumberFormat="1" applyFont="1" applyFill="1" applyBorder="1" applyAlignment="1" applyProtection="1">
      <alignment horizontal="center"/>
    </xf>
    <xf numFmtId="1" fontId="26" fillId="0" borderId="8" xfId="0" applyNumberFormat="1" applyFont="1" applyFill="1" applyBorder="1" applyAlignment="1" applyProtection="1">
      <alignment horizontal="center"/>
    </xf>
    <xf numFmtId="0" fontId="26" fillId="0" borderId="6" xfId="0" applyFont="1" applyFill="1" applyBorder="1" applyAlignment="1" applyProtection="1">
      <alignment horizontal="center"/>
    </xf>
    <xf numFmtId="1" fontId="23" fillId="0" borderId="4" xfId="0" applyNumberFormat="1" applyFont="1" applyFill="1" applyBorder="1" applyAlignment="1" applyProtection="1">
      <alignment horizontal="right"/>
    </xf>
    <xf numFmtId="168" fontId="35" fillId="0" borderId="8" xfId="0" applyNumberFormat="1" applyFont="1" applyFill="1" applyBorder="1" applyAlignment="1" applyProtection="1">
      <alignment horizontal="right"/>
      <protection locked="0"/>
    </xf>
    <xf numFmtId="168" fontId="35" fillId="0" borderId="6"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40" fontId="26" fillId="0" borderId="0" xfId="0" applyNumberFormat="1" applyFont="1" applyFill="1" applyBorder="1" applyAlignment="1" applyProtection="1">
      <alignment horizontal="left" wrapText="1"/>
    </xf>
    <xf numFmtId="37" fontId="23" fillId="0" borderId="0" xfId="0" applyNumberFormat="1" applyFont="1" applyFill="1" applyBorder="1" applyProtection="1"/>
    <xf numFmtId="40" fontId="23" fillId="0" borderId="0" xfId="0" applyNumberFormat="1" applyFont="1" applyFill="1" applyBorder="1" applyProtection="1"/>
    <xf numFmtId="40" fontId="26" fillId="0" borderId="0" xfId="0" applyNumberFormat="1" applyFont="1" applyFill="1" applyBorder="1" applyAlignment="1" applyProtection="1">
      <alignment horizontal="center"/>
    </xf>
    <xf numFmtId="169" fontId="23" fillId="0" borderId="0" xfId="0" applyNumberFormat="1" applyFont="1" applyFill="1" applyAlignment="1" applyProtection="1"/>
    <xf numFmtId="0" fontId="21" fillId="0" borderId="0" xfId="0" applyFont="1" applyFill="1" applyProtection="1"/>
    <xf numFmtId="0" fontId="23" fillId="0" borderId="0" xfId="0" applyFont="1" applyFill="1" applyAlignment="1" applyProtection="1">
      <alignment vertical="center"/>
    </xf>
    <xf numFmtId="0" fontId="35" fillId="0" borderId="0" xfId="8" applyFont="1" applyFill="1" applyAlignment="1" applyProtection="1">
      <alignment horizontal="left" vertical="center"/>
    </xf>
    <xf numFmtId="0" fontId="23" fillId="0" borderId="0" xfId="8" applyFont="1" applyFill="1" applyAlignment="1" applyProtection="1">
      <alignment horizontal="left" vertical="center"/>
    </xf>
    <xf numFmtId="0" fontId="26" fillId="2" borderId="39" xfId="0" applyFont="1" applyFill="1" applyBorder="1" applyProtection="1"/>
    <xf numFmtId="0" fontId="23" fillId="2" borderId="45" xfId="0" applyFont="1" applyFill="1" applyBorder="1" applyProtection="1"/>
    <xf numFmtId="0" fontId="23" fillId="2" borderId="5" xfId="0" applyFont="1" applyFill="1" applyBorder="1" applyProtection="1"/>
    <xf numFmtId="0" fontId="23" fillId="4" borderId="0" xfId="0" applyFont="1" applyFill="1"/>
    <xf numFmtId="0" fontId="33" fillId="0" borderId="0" xfId="0" applyFont="1" applyFill="1" applyAlignment="1" applyProtection="1">
      <alignment horizontal="left" vertical="center"/>
    </xf>
    <xf numFmtId="0" fontId="32" fillId="0" borderId="45" xfId="0" applyFont="1" applyFill="1" applyBorder="1" applyAlignment="1">
      <alignment horizontal="center" vertical="center"/>
    </xf>
    <xf numFmtId="0" fontId="50" fillId="0" borderId="7" xfId="0" applyFont="1" applyFill="1" applyBorder="1"/>
    <xf numFmtId="0" fontId="32" fillId="0" borderId="18" xfId="0" applyFont="1" applyFill="1" applyBorder="1" applyAlignment="1">
      <alignment horizontal="center" vertical="center" wrapText="1"/>
    </xf>
    <xf numFmtId="0" fontId="32" fillId="0" borderId="35" xfId="0" applyFont="1" applyFill="1" applyBorder="1" applyAlignment="1">
      <alignment horizontal="center"/>
    </xf>
    <xf numFmtId="3" fontId="32" fillId="0" borderId="35" xfId="0" applyNumberFormat="1" applyFont="1" applyFill="1" applyBorder="1"/>
    <xf numFmtId="3" fontId="32" fillId="0" borderId="46" xfId="0" applyNumberFormat="1" applyFont="1" applyFill="1" applyBorder="1"/>
    <xf numFmtId="0" fontId="26" fillId="0" borderId="10"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xf>
    <xf numFmtId="0" fontId="35" fillId="2" borderId="0" xfId="8" applyFont="1" applyFill="1" applyBorder="1" applyAlignment="1" applyProtection="1">
      <alignment horizontal="left"/>
    </xf>
    <xf numFmtId="0" fontId="35" fillId="0" borderId="0" xfId="8" applyFont="1" applyProtection="1"/>
    <xf numFmtId="0" fontId="26" fillId="0" borderId="47" xfId="0" applyFont="1" applyFill="1" applyBorder="1" applyAlignment="1" applyProtection="1">
      <alignment horizontal="center"/>
    </xf>
    <xf numFmtId="0" fontId="26" fillId="0" borderId="41" xfId="0" applyFont="1" applyFill="1" applyBorder="1" applyAlignment="1" applyProtection="1">
      <alignment horizontal="center"/>
    </xf>
    <xf numFmtId="3" fontId="33" fillId="0" borderId="6" xfId="0" applyNumberFormat="1" applyFont="1" applyFill="1" applyBorder="1" applyAlignment="1" applyProtection="1">
      <alignment horizontal="right"/>
    </xf>
    <xf numFmtId="3" fontId="23" fillId="0" borderId="8" xfId="0" applyNumberFormat="1" applyFont="1" applyFill="1" applyBorder="1" applyAlignment="1" applyProtection="1">
      <alignment horizontal="right"/>
      <protection locked="0"/>
    </xf>
    <xf numFmtId="0" fontId="35" fillId="0" borderId="0" xfId="8" applyFont="1" applyFill="1" applyAlignment="1" applyProtection="1">
      <alignment horizontal="left"/>
      <protection hidden="1"/>
    </xf>
    <xf numFmtId="0" fontId="23" fillId="0" borderId="0" xfId="0" applyFont="1" applyFill="1" applyAlignment="1" applyProtection="1">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horizontal="center"/>
      <protection hidden="1"/>
    </xf>
    <xf numFmtId="0" fontId="23" fillId="0" borderId="0" xfId="0" applyFont="1" applyFill="1" applyBorder="1" applyAlignment="1" applyProtection="1">
      <protection hidden="1"/>
    </xf>
    <xf numFmtId="0" fontId="26" fillId="0" borderId="39" xfId="0" applyFont="1" applyFill="1" applyBorder="1" applyAlignment="1" applyProtection="1">
      <protection hidden="1"/>
    </xf>
    <xf numFmtId="0" fontId="26" fillId="0" borderId="47" xfId="0" applyFont="1" applyFill="1" applyBorder="1" applyAlignment="1" applyProtection="1">
      <alignment horizontal="center"/>
      <protection hidden="1"/>
    </xf>
    <xf numFmtId="0" fontId="26" fillId="0" borderId="41" xfId="0" applyFont="1" applyFill="1" applyBorder="1" applyAlignment="1" applyProtection="1">
      <alignment horizontal="center"/>
      <protection hidden="1"/>
    </xf>
    <xf numFmtId="0" fontId="26" fillId="0" borderId="30" xfId="0" applyFont="1" applyFill="1" applyBorder="1" applyAlignment="1" applyProtection="1">
      <protection hidden="1"/>
    </xf>
    <xf numFmtId="0" fontId="26" fillId="0" borderId="26" xfId="0" applyFont="1" applyFill="1" applyBorder="1" applyAlignment="1" applyProtection="1">
      <alignment horizontal="center"/>
      <protection hidden="1"/>
    </xf>
    <xf numFmtId="0" fontId="26" fillId="0" borderId="48" xfId="0" applyFont="1" applyFill="1" applyBorder="1" applyAlignment="1" applyProtection="1">
      <alignment horizontal="center"/>
      <protection hidden="1"/>
    </xf>
    <xf numFmtId="0" fontId="23" fillId="0" borderId="16" xfId="0" applyFont="1" applyFill="1" applyBorder="1" applyAlignment="1" applyProtection="1">
      <protection hidden="1"/>
    </xf>
    <xf numFmtId="0" fontId="23" fillId="0" borderId="15" xfId="0" applyFont="1" applyFill="1" applyBorder="1" applyAlignment="1" applyProtection="1">
      <alignment horizontal="left" indent="1"/>
      <protection hidden="1"/>
    </xf>
    <xf numFmtId="0" fontId="23" fillId="0" borderId="15" xfId="0" applyFont="1" applyFill="1" applyBorder="1" applyAlignment="1" applyProtection="1">
      <protection hidden="1"/>
    </xf>
    <xf numFmtId="0" fontId="23" fillId="0" borderId="0" xfId="0" applyFont="1" applyFill="1" applyBorder="1" applyAlignment="1" applyProtection="1">
      <alignment horizontal="left" indent="1"/>
      <protection hidden="1"/>
    </xf>
    <xf numFmtId="0" fontId="23" fillId="0" borderId="15" xfId="0" applyFont="1" applyFill="1" applyBorder="1" applyAlignment="1" applyProtection="1">
      <alignment horizontal="left"/>
      <protection hidden="1"/>
    </xf>
    <xf numFmtId="0" fontId="26" fillId="0" borderId="16" xfId="0" applyFont="1" applyFill="1" applyBorder="1" applyAlignment="1" applyProtection="1">
      <protection hidden="1"/>
    </xf>
    <xf numFmtId="0" fontId="23" fillId="0" borderId="20" xfId="0" applyFont="1" applyFill="1" applyBorder="1" applyAlignment="1" applyProtection="1">
      <protection hidden="1"/>
    </xf>
    <xf numFmtId="0" fontId="26" fillId="0" borderId="19" xfId="0" applyFont="1" applyFill="1" applyBorder="1" applyAlignment="1" applyProtection="1">
      <protection hidden="1"/>
    </xf>
    <xf numFmtId="0" fontId="23" fillId="0" borderId="0" xfId="7" applyFont="1" applyFill="1" applyBorder="1" applyProtection="1"/>
    <xf numFmtId="0" fontId="23" fillId="0" borderId="0" xfId="7" applyFont="1" applyFill="1" applyBorder="1" applyAlignment="1" applyProtection="1"/>
    <xf numFmtId="1" fontId="23" fillId="0" borderId="0" xfId="0" applyNumberFormat="1" applyFont="1" applyFill="1" applyProtection="1">
      <protection hidden="1"/>
    </xf>
    <xf numFmtId="1" fontId="23" fillId="0" borderId="0" xfId="0" applyNumberFormat="1" applyFont="1" applyFill="1" applyProtection="1"/>
    <xf numFmtId="0" fontId="26" fillId="0" borderId="39" xfId="7" applyFont="1" applyFill="1" applyBorder="1" applyAlignment="1" applyProtection="1"/>
    <xf numFmtId="0" fontId="26" fillId="0" borderId="20" xfId="7" applyFont="1" applyFill="1" applyBorder="1" applyProtection="1"/>
    <xf numFmtId="0" fontId="26" fillId="0" borderId="21" xfId="7" applyFont="1" applyFill="1" applyBorder="1" applyProtection="1"/>
    <xf numFmtId="0" fontId="23" fillId="0" borderId="15" xfId="7" applyFont="1" applyFill="1" applyBorder="1" applyAlignment="1" applyProtection="1"/>
    <xf numFmtId="0" fontId="23" fillId="0" borderId="14" xfId="7" applyFont="1" applyFill="1" applyBorder="1" applyProtection="1"/>
    <xf numFmtId="0" fontId="23" fillId="0" borderId="3" xfId="7" applyFont="1" applyFill="1" applyBorder="1" applyAlignment="1" applyProtection="1">
      <alignment horizontal="left" indent="1"/>
    </xf>
    <xf numFmtId="0" fontId="23" fillId="0" borderId="0" xfId="7" applyFont="1" applyFill="1" applyBorder="1" applyAlignment="1" applyProtection="1">
      <alignment horizontal="left" indent="1"/>
    </xf>
    <xf numFmtId="0" fontId="23" fillId="0" borderId="15" xfId="7" applyFont="1" applyFill="1" applyBorder="1" applyAlignment="1" applyProtection="1">
      <alignment horizontal="left" indent="1"/>
    </xf>
    <xf numFmtId="0" fontId="23" fillId="0" borderId="14" xfId="7" applyFont="1" applyFill="1" applyBorder="1" applyAlignment="1" applyProtection="1">
      <alignment horizontal="left" indent="1"/>
    </xf>
    <xf numFmtId="0" fontId="23" fillId="0" borderId="3" xfId="7" applyFont="1" applyFill="1" applyBorder="1" applyAlignment="1" applyProtection="1">
      <alignment horizontal="left" indent="2"/>
    </xf>
    <xf numFmtId="0" fontId="23" fillId="0" borderId="0" xfId="7" applyFont="1" applyFill="1" applyBorder="1" applyAlignment="1" applyProtection="1">
      <alignment horizontal="left" indent="2"/>
    </xf>
    <xf numFmtId="0" fontId="23" fillId="0" borderId="15" xfId="7" applyFont="1" applyFill="1" applyBorder="1" applyAlignment="1" applyProtection="1">
      <alignment horizontal="left" indent="2"/>
    </xf>
    <xf numFmtId="0" fontId="23" fillId="0" borderId="14" xfId="7" applyFont="1" applyFill="1" applyBorder="1" applyAlignment="1" applyProtection="1">
      <alignment horizontal="left" indent="2"/>
    </xf>
    <xf numFmtId="0" fontId="23" fillId="0" borderId="34" xfId="7" applyFont="1" applyFill="1" applyBorder="1" applyAlignment="1" applyProtection="1">
      <alignment horizontal="left" indent="1"/>
    </xf>
    <xf numFmtId="0" fontId="26" fillId="0" borderId="15" xfId="7" applyFont="1" applyFill="1" applyBorder="1" applyAlignment="1" applyProtection="1"/>
    <xf numFmtId="0" fontId="26" fillId="0" borderId="14" xfId="7" applyFont="1" applyFill="1" applyBorder="1" applyProtection="1"/>
    <xf numFmtId="3" fontId="33" fillId="0" borderId="46" xfId="7" applyNumberFormat="1" applyFont="1" applyFill="1" applyBorder="1" applyAlignment="1" applyProtection="1">
      <alignment horizontal="right"/>
    </xf>
    <xf numFmtId="0" fontId="23" fillId="0" borderId="20" xfId="7" applyFont="1" applyFill="1" applyBorder="1" applyAlignment="1" applyProtection="1">
      <alignment horizontal="left" vertical="top" wrapText="1"/>
    </xf>
    <xf numFmtId="3" fontId="23" fillId="0" borderId="20" xfId="7" applyNumberFormat="1" applyFont="1" applyFill="1" applyBorder="1" applyAlignment="1" applyProtection="1">
      <alignment horizontal="right"/>
    </xf>
    <xf numFmtId="0" fontId="26" fillId="0" borderId="25" xfId="7" applyFont="1" applyFill="1" applyBorder="1" applyAlignment="1" applyProtection="1"/>
    <xf numFmtId="0" fontId="26" fillId="0" borderId="42" xfId="7" applyFont="1" applyFill="1" applyBorder="1" applyProtection="1"/>
    <xf numFmtId="0" fontId="23" fillId="0" borderId="3" xfId="7" applyFont="1" applyFill="1" applyBorder="1" applyAlignment="1" applyProtection="1"/>
    <xf numFmtId="0" fontId="26" fillId="0" borderId="19" xfId="7" applyFont="1" applyFill="1" applyBorder="1" applyAlignment="1" applyProtection="1"/>
    <xf numFmtId="0" fontId="26" fillId="0" borderId="23" xfId="7" applyFont="1" applyFill="1" applyBorder="1" applyProtection="1"/>
    <xf numFmtId="0" fontId="23" fillId="0" borderId="0" xfId="7" applyFont="1" applyFill="1" applyAlignment="1" applyProtection="1"/>
    <xf numFmtId="0" fontId="23" fillId="0" borderId="0" xfId="7" applyFont="1" applyFill="1" applyProtection="1"/>
    <xf numFmtId="0" fontId="26" fillId="0" borderId="30" xfId="7" applyFont="1" applyFill="1" applyBorder="1" applyProtection="1"/>
    <xf numFmtId="3" fontId="22" fillId="0" borderId="8" xfId="0" applyNumberFormat="1" applyFont="1" applyFill="1" applyBorder="1" applyProtection="1">
      <protection locked="0"/>
    </xf>
    <xf numFmtId="3" fontId="22" fillId="0" borderId="6" xfId="0" applyNumberFormat="1" applyFont="1" applyFill="1" applyBorder="1" applyProtection="1">
      <protection locked="0"/>
    </xf>
    <xf numFmtId="0" fontId="23" fillId="0" borderId="0" xfId="0" applyFont="1" applyFill="1" applyAlignment="1" applyProtection="1">
      <alignment horizontal="right"/>
    </xf>
    <xf numFmtId="0" fontId="23" fillId="0" borderId="0" xfId="0" applyFont="1" applyFill="1" applyBorder="1" applyAlignment="1" applyProtection="1">
      <alignment horizontal="left"/>
    </xf>
    <xf numFmtId="0" fontId="0" fillId="0" borderId="0" xfId="0" applyFill="1" applyProtection="1"/>
    <xf numFmtId="0" fontId="22" fillId="0" borderId="0" xfId="0" applyFont="1" applyFill="1" applyProtection="1"/>
    <xf numFmtId="0" fontId="32" fillId="0" borderId="45" xfId="0" applyFont="1" applyFill="1" applyBorder="1" applyAlignment="1" applyProtection="1">
      <alignment horizontal="center"/>
    </xf>
    <xf numFmtId="0" fontId="32" fillId="0" borderId="4" xfId="0" applyFont="1" applyFill="1" applyBorder="1" applyAlignment="1" applyProtection="1">
      <alignment horizontal="center"/>
    </xf>
    <xf numFmtId="0" fontId="32" fillId="0" borderId="8" xfId="0" applyFont="1" applyFill="1" applyBorder="1" applyAlignment="1" applyProtection="1">
      <alignment horizontal="center"/>
    </xf>
    <xf numFmtId="0" fontId="32" fillId="0" borderId="6" xfId="0" applyFont="1" applyFill="1" applyBorder="1" applyAlignment="1" applyProtection="1">
      <alignment horizontal="center"/>
    </xf>
    <xf numFmtId="0" fontId="22" fillId="0" borderId="15" xfId="0" applyFont="1" applyFill="1" applyBorder="1" applyAlignment="1" applyProtection="1">
      <alignment horizontal="left"/>
    </xf>
    <xf numFmtId="3" fontId="32" fillId="0" borderId="8" xfId="0" applyNumberFormat="1" applyFont="1" applyFill="1" applyBorder="1" applyProtection="1"/>
    <xf numFmtId="3" fontId="32" fillId="0" borderId="6" xfId="0" applyNumberFormat="1" applyFont="1" applyFill="1" applyBorder="1" applyProtection="1"/>
    <xf numFmtId="0" fontId="22" fillId="0" borderId="0" xfId="0" applyFont="1" applyFill="1" applyBorder="1" applyAlignment="1" applyProtection="1">
      <alignment horizontal="left"/>
    </xf>
    <xf numFmtId="0" fontId="22" fillId="0" borderId="0" xfId="0" applyFont="1" applyFill="1" applyBorder="1" applyProtection="1"/>
    <xf numFmtId="0" fontId="26" fillId="0" borderId="0" xfId="0" applyFont="1" applyFill="1" applyBorder="1" applyAlignment="1" applyProtection="1">
      <alignment horizontal="right" vertical="center" shrinkToFit="1"/>
    </xf>
    <xf numFmtId="0" fontId="23" fillId="0" borderId="0" xfId="0" applyFont="1" applyFill="1" applyBorder="1" applyAlignment="1" applyProtection="1">
      <alignment horizontal="right"/>
    </xf>
    <xf numFmtId="0" fontId="26" fillId="0" borderId="8" xfId="0" applyFont="1" applyFill="1" applyBorder="1" applyAlignment="1" applyProtection="1">
      <alignment horizontal="center"/>
    </xf>
    <xf numFmtId="0" fontId="23" fillId="0" borderId="4" xfId="0" applyFont="1" applyFill="1" applyBorder="1" applyAlignment="1" applyProtection="1">
      <alignment wrapText="1"/>
    </xf>
    <xf numFmtId="0" fontId="23" fillId="0" borderId="4" xfId="0" applyFont="1" applyFill="1" applyBorder="1" applyAlignment="1" applyProtection="1">
      <alignment vertical="center" wrapText="1"/>
    </xf>
    <xf numFmtId="3" fontId="35" fillId="0" borderId="8" xfId="0" applyNumberFormat="1" applyFont="1" applyFill="1" applyBorder="1" applyAlignment="1" applyProtection="1">
      <alignment horizontal="right" wrapText="1"/>
      <protection locked="0"/>
    </xf>
    <xf numFmtId="3" fontId="26" fillId="0" borderId="8" xfId="0" applyNumberFormat="1" applyFont="1" applyFill="1" applyBorder="1" applyAlignment="1" applyProtection="1">
      <alignment horizontal="right" wrapText="1"/>
    </xf>
    <xf numFmtId="0" fontId="35" fillId="0" borderId="0" xfId="8" applyFont="1" applyFill="1" applyAlignment="1" applyProtection="1">
      <alignment horizontal="right" vertical="center"/>
    </xf>
    <xf numFmtId="0" fontId="28" fillId="0" borderId="0" xfId="0" applyFont="1" applyFill="1" applyBorder="1" applyAlignment="1" applyProtection="1">
      <alignment horizontal="centerContinuous" vertical="center"/>
    </xf>
    <xf numFmtId="0" fontId="26"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26" fillId="0" borderId="4" xfId="0" applyFont="1" applyFill="1" applyBorder="1" applyAlignment="1" applyProtection="1">
      <alignment horizontal="centerContinuous" vertical="center"/>
    </xf>
    <xf numFmtId="0" fontId="26" fillId="0" borderId="8" xfId="0" applyFont="1" applyFill="1" applyBorder="1" applyAlignment="1" applyProtection="1">
      <alignment horizontal="center" vertical="center"/>
    </xf>
    <xf numFmtId="0" fontId="26" fillId="0" borderId="8" xfId="0" applyFont="1" applyFill="1" applyBorder="1" applyAlignment="1" applyProtection="1">
      <alignment horizontal="centerContinuous" vertical="center"/>
    </xf>
    <xf numFmtId="0" fontId="26" fillId="0" borderId="6" xfId="0" applyFont="1" applyFill="1" applyBorder="1" applyAlignment="1" applyProtection="1">
      <alignment horizontal="centerContinuous" vertical="center"/>
    </xf>
    <xf numFmtId="3" fontId="33" fillId="0" borderId="8" xfId="0" applyNumberFormat="1" applyFont="1" applyFill="1" applyBorder="1" applyAlignment="1" applyProtection="1">
      <alignment horizontal="right" vertical="center" wrapText="1"/>
    </xf>
    <xf numFmtId="3" fontId="33" fillId="0" borderId="8" xfId="0" applyNumberFormat="1" applyFont="1" applyFill="1" applyBorder="1" applyAlignment="1" applyProtection="1">
      <alignment horizontal="right" vertical="center"/>
    </xf>
    <xf numFmtId="3" fontId="33" fillId="0" borderId="34" xfId="0" applyNumberFormat="1" applyFont="1" applyFill="1" applyBorder="1" applyAlignment="1" applyProtection="1">
      <alignment horizontal="right" vertical="center"/>
    </xf>
    <xf numFmtId="3" fontId="33" fillId="0" borderId="6" xfId="0" applyNumberFormat="1" applyFont="1" applyFill="1" applyBorder="1" applyAlignment="1" applyProtection="1">
      <alignment horizontal="right" vertical="center"/>
    </xf>
    <xf numFmtId="0" fontId="26" fillId="0" borderId="4" xfId="0" applyFont="1" applyFill="1" applyBorder="1" applyAlignment="1" applyProtection="1">
      <alignment vertical="center" wrapText="1"/>
    </xf>
    <xf numFmtId="0" fontId="23" fillId="0" borderId="4" xfId="0" applyFont="1" applyFill="1" applyBorder="1" applyAlignment="1" applyProtection="1">
      <alignment horizontal="left" vertical="center"/>
    </xf>
    <xf numFmtId="0" fontId="23" fillId="0" borderId="4" xfId="0" applyFont="1" applyFill="1" applyBorder="1" applyAlignment="1" applyProtection="1">
      <alignment vertical="center"/>
    </xf>
    <xf numFmtId="0" fontId="26" fillId="0" borderId="7" xfId="0" applyFont="1" applyFill="1" applyBorder="1" applyAlignment="1" applyProtection="1">
      <alignment horizontal="left" vertical="center" wrapText="1" shrinkToFit="1"/>
    </xf>
    <xf numFmtId="3" fontId="33" fillId="0" borderId="46" xfId="0" applyNumberFormat="1" applyFont="1" applyFill="1" applyBorder="1" applyAlignment="1" applyProtection="1">
      <alignment horizontal="right" vertical="center" wrapText="1"/>
    </xf>
    <xf numFmtId="3" fontId="33" fillId="0" borderId="46" xfId="0" applyNumberFormat="1" applyFont="1" applyFill="1" applyBorder="1" applyAlignment="1" applyProtection="1">
      <alignment horizontal="right" vertical="center"/>
    </xf>
    <xf numFmtId="3" fontId="33" fillId="0" borderId="32" xfId="0" applyNumberFormat="1" applyFont="1" applyFill="1" applyBorder="1" applyAlignment="1" applyProtection="1">
      <alignment horizontal="right" vertical="center" wrapText="1"/>
    </xf>
    <xf numFmtId="0" fontId="26" fillId="0" borderId="0" xfId="0" applyFont="1" applyFill="1" applyBorder="1" applyAlignment="1" applyProtection="1">
      <alignment vertical="center" wrapText="1"/>
    </xf>
    <xf numFmtId="3" fontId="26" fillId="0" borderId="8" xfId="0" applyNumberFormat="1" applyFont="1" applyFill="1" applyBorder="1" applyAlignment="1" applyProtection="1">
      <alignment horizontal="right" vertical="center" wrapText="1"/>
    </xf>
    <xf numFmtId="3" fontId="23" fillId="0" borderId="8" xfId="0" applyNumberFormat="1" applyFont="1" applyFill="1" applyBorder="1" applyAlignment="1" applyProtection="1">
      <alignment horizontal="right" vertical="center" wrapText="1"/>
      <protection locked="0"/>
    </xf>
    <xf numFmtId="37" fontId="23" fillId="3" borderId="50" xfId="0" applyNumberFormat="1" applyFont="1" applyFill="1" applyBorder="1" applyProtection="1">
      <protection locked="0"/>
    </xf>
    <xf numFmtId="0" fontId="23" fillId="2" borderId="8" xfId="0" applyFont="1" applyFill="1" applyBorder="1" applyProtection="1">
      <protection locked="0"/>
    </xf>
    <xf numFmtId="0" fontId="16" fillId="2" borderId="52" xfId="0" applyFont="1" applyFill="1" applyBorder="1" applyProtection="1"/>
    <xf numFmtId="0" fontId="16" fillId="2" borderId="52" xfId="0" applyFont="1" applyFill="1" applyBorder="1" applyAlignment="1" applyProtection="1">
      <alignment vertical="top" wrapText="1"/>
    </xf>
    <xf numFmtId="0" fontId="20" fillId="0" borderId="0" xfId="0" applyFont="1" applyFill="1" applyBorder="1" applyAlignment="1" applyProtection="1"/>
    <xf numFmtId="0" fontId="32" fillId="0" borderId="5" xfId="0" applyFont="1" applyFill="1" applyBorder="1" applyAlignment="1" applyProtection="1">
      <alignment horizontal="center" vertical="center" wrapText="1"/>
    </xf>
    <xf numFmtId="0" fontId="32" fillId="0" borderId="1" xfId="0" applyFont="1" applyFill="1" applyBorder="1" applyAlignment="1" applyProtection="1">
      <alignment horizontal="center" vertical="center" wrapText="1"/>
    </xf>
    <xf numFmtId="0" fontId="26" fillId="0" borderId="4" xfId="0" applyFont="1" applyFill="1" applyBorder="1" applyAlignment="1" applyProtection="1">
      <alignment wrapText="1"/>
    </xf>
    <xf numFmtId="0" fontId="26" fillId="0" borderId="45" xfId="0" applyFont="1" applyFill="1" applyBorder="1" applyAlignment="1" applyProtection="1">
      <alignment wrapText="1"/>
    </xf>
    <xf numFmtId="0" fontId="23" fillId="0" borderId="0" xfId="0" applyFont="1" applyFill="1" applyAlignment="1" applyProtection="1">
      <alignment horizontal="center"/>
    </xf>
    <xf numFmtId="0" fontId="23" fillId="0" borderId="0" xfId="0" applyFont="1" applyFill="1" applyBorder="1" applyAlignment="1" applyProtection="1">
      <alignment horizontal="center"/>
    </xf>
    <xf numFmtId="0" fontId="26" fillId="0" borderId="40" xfId="0" applyFont="1" applyFill="1" applyBorder="1" applyAlignment="1" applyProtection="1">
      <alignment horizontal="center"/>
    </xf>
    <xf numFmtId="0" fontId="26" fillId="0" borderId="45" xfId="0" applyFont="1" applyFill="1" applyBorder="1" applyAlignment="1" applyProtection="1">
      <alignment horizontal="center"/>
    </xf>
    <xf numFmtId="0" fontId="39" fillId="0" borderId="4" xfId="0" applyFont="1" applyFill="1" applyBorder="1" applyAlignment="1" applyProtection="1">
      <alignment wrapText="1"/>
    </xf>
    <xf numFmtId="3" fontId="39" fillId="0" borderId="8" xfId="0" applyNumberFormat="1" applyFont="1" applyFill="1" applyBorder="1" applyAlignment="1" applyProtection="1">
      <alignment horizontal="right"/>
      <protection locked="0"/>
    </xf>
    <xf numFmtId="0" fontId="23" fillId="0" borderId="53" xfId="0" applyFont="1" applyFill="1" applyBorder="1" applyAlignment="1" applyProtection="1">
      <alignment wrapText="1"/>
    </xf>
    <xf numFmtId="3" fontId="39" fillId="0" borderId="10" xfId="0" applyNumberFormat="1" applyFont="1" applyFill="1" applyBorder="1" applyAlignment="1" applyProtection="1">
      <alignment horizontal="right"/>
      <protection locked="0"/>
    </xf>
    <xf numFmtId="0" fontId="26" fillId="0" borderId="0" xfId="0" applyFont="1" applyFill="1" applyBorder="1" applyAlignment="1" applyProtection="1">
      <alignment wrapText="1"/>
    </xf>
    <xf numFmtId="0" fontId="40" fillId="0" borderId="7" xfId="0" applyFont="1" applyFill="1" applyBorder="1" applyAlignment="1" applyProtection="1">
      <alignment wrapText="1"/>
    </xf>
    <xf numFmtId="0" fontId="40" fillId="0" borderId="4" xfId="0" applyFont="1" applyFill="1" applyBorder="1" applyAlignment="1" applyProtection="1">
      <alignment wrapText="1"/>
    </xf>
    <xf numFmtId="0" fontId="23" fillId="0" borderId="0" xfId="0" applyFont="1" applyFill="1" applyAlignment="1" applyProtection="1">
      <alignment wrapText="1"/>
    </xf>
    <xf numFmtId="0" fontId="23" fillId="0" borderId="10" xfId="0" applyFont="1" applyFill="1" applyBorder="1" applyAlignment="1" applyProtection="1">
      <alignment wrapText="1"/>
    </xf>
    <xf numFmtId="0" fontId="26" fillId="0" borderId="37" xfId="0" applyFont="1" applyFill="1" applyBorder="1" applyAlignment="1" applyProtection="1">
      <alignment horizontal="center"/>
    </xf>
    <xf numFmtId="3" fontId="22" fillId="3" borderId="8" xfId="0" applyNumberFormat="1" applyFont="1" applyFill="1" applyBorder="1" applyAlignment="1" applyProtection="1">
      <alignment horizontal="right" vertical="center"/>
      <protection locked="0"/>
    </xf>
    <xf numFmtId="49" fontId="22" fillId="2" borderId="8" xfId="0" applyNumberFormat="1" applyFont="1" applyFill="1" applyBorder="1" applyAlignment="1" applyProtection="1">
      <alignment horizontal="left" vertical="center"/>
      <protection hidden="1"/>
    </xf>
    <xf numFmtId="37" fontId="16" fillId="2" borderId="39" xfId="0" applyNumberFormat="1" applyFont="1" applyFill="1" applyBorder="1" applyProtection="1">
      <protection locked="0"/>
    </xf>
    <xf numFmtId="0" fontId="23" fillId="2" borderId="0" xfId="0" applyFont="1" applyFill="1" applyAlignment="1" applyProtection="1">
      <alignment horizontal="center" vertical="center"/>
    </xf>
    <xf numFmtId="0" fontId="23" fillId="2" borderId="0" xfId="0" applyFont="1" applyFill="1" applyBorder="1" applyAlignment="1" applyProtection="1">
      <alignment horizontal="left" vertical="center"/>
    </xf>
    <xf numFmtId="3" fontId="35" fillId="0" borderId="6" xfId="0" applyNumberFormat="1" applyFont="1" applyFill="1" applyBorder="1" applyAlignment="1" applyProtection="1">
      <alignment horizontal="right"/>
      <protection locked="0"/>
    </xf>
    <xf numFmtId="3" fontId="23" fillId="0" borderId="6" xfId="0" applyNumberFormat="1" applyFont="1" applyFill="1" applyBorder="1" applyAlignment="1" applyProtection="1">
      <alignment horizontal="right"/>
      <protection locked="0"/>
    </xf>
    <xf numFmtId="3" fontId="23" fillId="0" borderId="20" xfId="0" applyNumberFormat="1" applyFont="1" applyFill="1" applyBorder="1" applyAlignment="1" applyProtection="1">
      <alignment horizontal="right"/>
    </xf>
    <xf numFmtId="10" fontId="8" fillId="2" borderId="8" xfId="0" applyNumberFormat="1" applyFont="1" applyFill="1" applyBorder="1" applyProtection="1">
      <protection locked="0"/>
    </xf>
    <xf numFmtId="37" fontId="8" fillId="2" borderId="8" xfId="0" applyNumberFormat="1" applyFont="1" applyFill="1" applyBorder="1" applyProtection="1">
      <protection locked="0"/>
    </xf>
    <xf numFmtId="37" fontId="16" fillId="3" borderId="8" xfId="0" applyNumberFormat="1" applyFont="1" applyFill="1" applyBorder="1" applyProtection="1"/>
    <xf numFmtId="40" fontId="16" fillId="3" borderId="8" xfId="0" applyNumberFormat="1" applyFont="1" applyFill="1" applyBorder="1" applyProtection="1"/>
    <xf numFmtId="0" fontId="23" fillId="3" borderId="6" xfId="0" applyFont="1" applyFill="1" applyBorder="1" applyAlignment="1" applyProtection="1">
      <alignment vertical="center"/>
    </xf>
    <xf numFmtId="0" fontId="23" fillId="3" borderId="32" xfId="0" applyFont="1" applyFill="1" applyBorder="1" applyAlignment="1" applyProtection="1">
      <alignment vertical="center"/>
    </xf>
    <xf numFmtId="3" fontId="35" fillId="0" borderId="26" xfId="0" applyNumberFormat="1" applyFont="1" applyFill="1" applyBorder="1" applyAlignment="1" applyProtection="1">
      <alignment horizontal="right"/>
    </xf>
    <xf numFmtId="3" fontId="35" fillId="0" borderId="48" xfId="0" applyNumberFormat="1" applyFont="1" applyFill="1" applyBorder="1" applyAlignment="1" applyProtection="1">
      <alignment horizontal="right"/>
    </xf>
    <xf numFmtId="3" fontId="22" fillId="0" borderId="8" xfId="0" applyNumberFormat="1" applyFont="1" applyFill="1" applyBorder="1" applyProtection="1"/>
    <xf numFmtId="3" fontId="22" fillId="0" borderId="6" xfId="0" applyNumberFormat="1" applyFont="1" applyFill="1" applyBorder="1" applyProtection="1"/>
    <xf numFmtId="3" fontId="35" fillId="0" borderId="5" xfId="0" applyNumberFormat="1" applyFont="1" applyFill="1" applyBorder="1" applyAlignment="1" applyProtection="1">
      <alignment horizontal="right"/>
    </xf>
    <xf numFmtId="3" fontId="33" fillId="2" borderId="10" xfId="0" applyNumberFormat="1" applyFont="1" applyFill="1" applyBorder="1" applyAlignment="1" applyProtection="1">
      <alignment horizontal="right"/>
    </xf>
    <xf numFmtId="3" fontId="33" fillId="2" borderId="11" xfId="0" applyNumberFormat="1" applyFont="1" applyFill="1" applyBorder="1" applyAlignment="1" applyProtection="1">
      <alignment horizontal="right"/>
    </xf>
    <xf numFmtId="3" fontId="33" fillId="2" borderId="8" xfId="0" applyNumberFormat="1" applyFont="1" applyFill="1" applyBorder="1" applyAlignment="1" applyProtection="1">
      <alignment horizontal="right"/>
    </xf>
    <xf numFmtId="3" fontId="33" fillId="2" borderId="6" xfId="0" applyNumberFormat="1" applyFont="1" applyFill="1" applyBorder="1" applyAlignment="1" applyProtection="1">
      <alignment horizontal="right"/>
    </xf>
    <xf numFmtId="0" fontId="23" fillId="3" borderId="55" xfId="0" applyFont="1" applyFill="1" applyBorder="1" applyProtection="1">
      <protection locked="0"/>
    </xf>
    <xf numFmtId="3" fontId="39" fillId="0" borderId="8" xfId="0" applyNumberFormat="1" applyFont="1" applyFill="1" applyBorder="1" applyAlignment="1" applyProtection="1">
      <alignment horizontal="right" wrapText="1"/>
      <protection locked="0"/>
    </xf>
    <xf numFmtId="3" fontId="23" fillId="0" borderId="8" xfId="0" applyNumberFormat="1" applyFont="1" applyFill="1" applyBorder="1" applyAlignment="1" applyProtection="1">
      <alignment horizontal="right" wrapText="1"/>
      <protection locked="0"/>
    </xf>
    <xf numFmtId="0" fontId="35" fillId="0" borderId="5" xfId="0" applyFont="1" applyFill="1" applyBorder="1" applyAlignment="1" applyProtection="1">
      <alignment horizontal="right"/>
    </xf>
    <xf numFmtId="3" fontId="33" fillId="2" borderId="6" xfId="0" applyNumberFormat="1" applyFont="1" applyFill="1" applyBorder="1" applyAlignment="1" applyProtection="1">
      <alignment horizontal="center" vertical="center"/>
    </xf>
    <xf numFmtId="3" fontId="23" fillId="2" borderId="36" xfId="0" applyNumberFormat="1" applyFont="1" applyFill="1" applyBorder="1" applyProtection="1">
      <protection locked="0"/>
    </xf>
    <xf numFmtId="3" fontId="23" fillId="2" borderId="1" xfId="0" applyNumberFormat="1" applyFont="1" applyFill="1" applyBorder="1" applyAlignment="1" applyProtection="1">
      <alignment horizontal="right"/>
      <protection locked="0"/>
    </xf>
    <xf numFmtId="3" fontId="23" fillId="2" borderId="6" xfId="0" applyNumberFormat="1" applyFont="1" applyFill="1" applyBorder="1" applyAlignment="1" applyProtection="1">
      <alignment horizontal="right"/>
      <protection locked="0"/>
    </xf>
    <xf numFmtId="3" fontId="33" fillId="2" borderId="32" xfId="0" applyNumberFormat="1" applyFont="1" applyFill="1" applyBorder="1" applyProtection="1"/>
    <xf numFmtId="0" fontId="23" fillId="2" borderId="6" xfId="0" applyNumberFormat="1" applyFont="1" applyFill="1" applyBorder="1" applyAlignment="1" applyProtection="1">
      <alignment horizontal="center" vertical="center"/>
      <protection locked="0"/>
    </xf>
    <xf numFmtId="3" fontId="23" fillId="2" borderId="6" xfId="0" applyNumberFormat="1" applyFont="1" applyFill="1" applyBorder="1" applyAlignment="1" applyProtection="1">
      <alignment horizontal="center" vertical="center"/>
      <protection locked="0"/>
    </xf>
    <xf numFmtId="3" fontId="23" fillId="2" borderId="32" xfId="0" applyNumberFormat="1" applyFont="1" applyFill="1" applyBorder="1" applyAlignment="1" applyProtection="1">
      <alignment horizontal="center" vertical="center"/>
      <protection locked="0"/>
    </xf>
    <xf numFmtId="3" fontId="22" fillId="3" borderId="6" xfId="0" applyNumberFormat="1" applyFont="1" applyFill="1" applyBorder="1" applyProtection="1"/>
    <xf numFmtId="0" fontId="23" fillId="2" borderId="8" xfId="0" applyFont="1" applyFill="1" applyBorder="1" applyAlignment="1" applyProtection="1">
      <alignment vertical="center"/>
    </xf>
    <xf numFmtId="0" fontId="26" fillId="2" borderId="45"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xf>
    <xf numFmtId="0" fontId="23" fillId="2" borderId="4"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3" fontId="23" fillId="2" borderId="0" xfId="0" applyNumberFormat="1" applyFont="1" applyFill="1" applyAlignment="1" applyProtection="1">
      <alignment horizontal="center" vertical="center"/>
    </xf>
    <xf numFmtId="169" fontId="23" fillId="2" borderId="0" xfId="0" applyNumberFormat="1" applyFont="1" applyFill="1" applyAlignment="1" applyProtection="1">
      <alignment vertical="center"/>
    </xf>
    <xf numFmtId="0" fontId="26" fillId="2" borderId="8"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10" fontId="26" fillId="2" borderId="56" xfId="0" applyNumberFormat="1" applyFont="1" applyFill="1" applyBorder="1" applyAlignment="1" applyProtection="1">
      <alignment horizontal="center" vertical="center"/>
    </xf>
    <xf numFmtId="0" fontId="23" fillId="0" borderId="4" xfId="0" applyFont="1" applyFill="1" applyBorder="1" applyAlignment="1" applyProtection="1">
      <alignment horizontal="left" vertical="center" wrapText="1" indent="2"/>
    </xf>
    <xf numFmtId="10" fontId="26" fillId="2" borderId="32" xfId="0" applyNumberFormat="1" applyFont="1" applyFill="1" applyBorder="1" applyAlignment="1" applyProtection="1">
      <alignment horizontal="center" vertical="center"/>
    </xf>
    <xf numFmtId="0" fontId="20" fillId="3" borderId="4" xfId="0" applyFont="1" applyFill="1" applyBorder="1"/>
    <xf numFmtId="3" fontId="22" fillId="3" borderId="8" xfId="0" applyNumberFormat="1" applyFont="1" applyFill="1" applyBorder="1" applyProtection="1"/>
    <xf numFmtId="3" fontId="22" fillId="3" borderId="35" xfId="0" applyNumberFormat="1" applyFont="1" applyFill="1" applyBorder="1" applyProtection="1"/>
    <xf numFmtId="0" fontId="23" fillId="0" borderId="3" xfId="7" applyFont="1" applyFill="1" applyBorder="1" applyAlignment="1" applyProtection="1">
      <alignment horizontal="left" wrapText="1" indent="2"/>
    </xf>
    <xf numFmtId="0" fontId="35" fillId="2" borderId="0" xfId="8" applyFont="1" applyFill="1" applyBorder="1" applyAlignment="1" applyProtection="1">
      <alignment horizontal="left"/>
      <protection locked="0"/>
    </xf>
    <xf numFmtId="0" fontId="37" fillId="2" borderId="0" xfId="0" applyFont="1" applyFill="1" applyBorder="1" applyAlignment="1" applyProtection="1">
      <alignment horizontal="right" vertical="center"/>
    </xf>
    <xf numFmtId="0" fontId="32" fillId="0" borderId="45" xfId="0" applyFont="1" applyFill="1" applyBorder="1" applyAlignment="1" applyProtection="1">
      <alignment horizontal="center" vertical="center"/>
    </xf>
    <xf numFmtId="0" fontId="20" fillId="3" borderId="4" xfId="0" applyFont="1" applyFill="1" applyBorder="1" applyProtection="1"/>
    <xf numFmtId="0" fontId="51" fillId="0" borderId="4" xfId="0" applyFont="1" applyFill="1" applyBorder="1" applyAlignment="1" applyProtection="1">
      <alignment horizontal="left" indent="4"/>
    </xf>
    <xf numFmtId="3" fontId="41" fillId="0" borderId="8" xfId="0" applyNumberFormat="1" applyFont="1" applyFill="1" applyBorder="1" applyProtection="1"/>
    <xf numFmtId="0" fontId="18" fillId="0" borderId="0" xfId="0" applyFont="1" applyFill="1" applyProtection="1"/>
    <xf numFmtId="3" fontId="32" fillId="0" borderId="46" xfId="0" applyNumberFormat="1" applyFont="1" applyFill="1" applyBorder="1" applyProtection="1"/>
    <xf numFmtId="0" fontId="21" fillId="0" borderId="0" xfId="0" applyFont="1" applyFill="1" applyBorder="1" applyProtection="1"/>
    <xf numFmtId="0" fontId="32" fillId="0" borderId="53" xfId="0" applyFont="1" applyFill="1" applyBorder="1" applyAlignment="1" applyProtection="1">
      <alignment horizontal="center"/>
    </xf>
    <xf numFmtId="0" fontId="32" fillId="0" borderId="10" xfId="0" applyFont="1" applyFill="1" applyBorder="1" applyAlignment="1" applyProtection="1">
      <alignment horizontal="center"/>
    </xf>
    <xf numFmtId="3" fontId="35" fillId="0" borderId="8" xfId="7" applyNumberFormat="1" applyFont="1" applyFill="1" applyBorder="1" applyAlignment="1" applyProtection="1">
      <alignment horizontal="right"/>
    </xf>
    <xf numFmtId="3" fontId="23" fillId="0" borderId="46" xfId="7" applyNumberFormat="1" applyFont="1" applyFill="1" applyBorder="1" applyAlignment="1" applyProtection="1">
      <alignment horizontal="right"/>
    </xf>
    <xf numFmtId="0" fontId="60" fillId="0" borderId="0" xfId="3"/>
    <xf numFmtId="1" fontId="23" fillId="2" borderId="4" xfId="0" applyNumberFormat="1" applyFont="1" applyFill="1" applyBorder="1" applyAlignment="1" applyProtection="1">
      <alignment horizontal="right"/>
      <protection locked="0"/>
    </xf>
    <xf numFmtId="0" fontId="23" fillId="2" borderId="4" xfId="0" applyFont="1" applyFill="1" applyBorder="1" applyProtection="1">
      <protection locked="0"/>
    </xf>
    <xf numFmtId="1" fontId="16" fillId="2" borderId="37" xfId="0" applyNumberFormat="1" applyFont="1" applyFill="1" applyBorder="1" applyAlignment="1" applyProtection="1">
      <alignment horizontal="right"/>
      <protection locked="0"/>
    </xf>
    <xf numFmtId="0" fontId="16" fillId="2" borderId="4" xfId="0" applyFont="1" applyFill="1" applyBorder="1" applyProtection="1">
      <protection locked="0"/>
    </xf>
    <xf numFmtId="0" fontId="16" fillId="2" borderId="53" xfId="0" applyFont="1" applyFill="1" applyBorder="1" applyProtection="1">
      <protection locked="0"/>
    </xf>
    <xf numFmtId="0" fontId="23" fillId="2" borderId="8" xfId="0" applyFont="1" applyFill="1" applyBorder="1" applyAlignment="1" applyProtection="1">
      <alignment horizontal="center" vertical="center" wrapText="1"/>
    </xf>
    <xf numFmtId="168" fontId="23" fillId="2" borderId="8" xfId="0" applyNumberFormat="1" applyFont="1" applyFill="1" applyBorder="1" applyProtection="1">
      <protection locked="0"/>
    </xf>
    <xf numFmtId="168" fontId="16" fillId="2" borderId="26" xfId="0" applyNumberFormat="1" applyFont="1" applyFill="1" applyBorder="1" applyAlignment="1" applyProtection="1">
      <alignment horizontal="right"/>
      <protection locked="0"/>
    </xf>
    <xf numFmtId="168" fontId="16" fillId="2" borderId="8" xfId="0" applyNumberFormat="1" applyFont="1" applyFill="1" applyBorder="1" applyAlignment="1" applyProtection="1">
      <alignment horizontal="right"/>
      <protection locked="0"/>
    </xf>
    <xf numFmtId="168" fontId="9" fillId="2" borderId="8" xfId="0" applyNumberFormat="1" applyFont="1" applyFill="1" applyBorder="1" applyAlignment="1" applyProtection="1">
      <alignment horizontal="right"/>
      <protection locked="0"/>
    </xf>
    <xf numFmtId="168" fontId="8" fillId="2" borderId="8" xfId="0" applyNumberFormat="1" applyFont="1" applyFill="1" applyBorder="1" applyAlignment="1" applyProtection="1">
      <alignment horizontal="right"/>
      <protection locked="0"/>
    </xf>
    <xf numFmtId="168" fontId="8" fillId="2" borderId="8" xfId="0" applyNumberFormat="1" applyFont="1" applyFill="1" applyBorder="1" applyProtection="1">
      <protection locked="0"/>
    </xf>
    <xf numFmtId="168" fontId="9" fillId="2" borderId="8" xfId="0" applyNumberFormat="1" applyFont="1" applyFill="1" applyBorder="1" applyProtection="1">
      <protection locked="0"/>
    </xf>
    <xf numFmtId="168" fontId="9" fillId="2" borderId="10" xfId="0" applyNumberFormat="1" applyFont="1" applyFill="1" applyBorder="1" applyProtection="1">
      <protection locked="0"/>
    </xf>
    <xf numFmtId="168" fontId="23" fillId="2" borderId="6" xfId="0" applyNumberFormat="1" applyFont="1" applyFill="1" applyBorder="1" applyProtection="1">
      <protection locked="0"/>
    </xf>
    <xf numFmtId="3" fontId="47" fillId="2" borderId="6" xfId="0" applyNumberFormat="1" applyFont="1" applyFill="1" applyBorder="1" applyAlignment="1" applyProtection="1">
      <alignment horizontal="right" wrapText="1"/>
      <protection locked="0"/>
    </xf>
    <xf numFmtId="3" fontId="47" fillId="2" borderId="32" xfId="0" applyNumberFormat="1" applyFont="1" applyFill="1" applyBorder="1" applyAlignment="1" applyProtection="1">
      <alignment horizontal="right" wrapText="1"/>
      <protection locked="0"/>
    </xf>
    <xf numFmtId="0" fontId="26" fillId="0" borderId="8" xfId="0" applyFont="1" applyFill="1" applyBorder="1" applyAlignment="1" applyProtection="1">
      <alignment vertical="center" wrapText="1"/>
    </xf>
    <xf numFmtId="0" fontId="26" fillId="0" borderId="59"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6" fillId="0" borderId="59" xfId="0" applyFont="1" applyFill="1" applyBorder="1" applyAlignment="1" applyProtection="1">
      <alignment horizontal="centerContinuous" vertical="center"/>
    </xf>
    <xf numFmtId="0" fontId="26" fillId="0" borderId="26" xfId="0" applyFont="1" applyFill="1" applyBorder="1" applyAlignment="1" applyProtection="1">
      <alignment horizontal="centerContinuous" vertical="center"/>
    </xf>
    <xf numFmtId="0" fontId="26" fillId="0" borderId="31" xfId="0" applyFont="1" applyFill="1" applyBorder="1" applyAlignment="1" applyProtection="1">
      <alignment horizontal="center" vertical="center"/>
    </xf>
    <xf numFmtId="3" fontId="35" fillId="0" borderId="8" xfId="0" applyNumberFormat="1" applyFont="1" applyFill="1" applyBorder="1" applyAlignment="1" applyProtection="1">
      <alignment horizontal="right" vertical="center"/>
    </xf>
    <xf numFmtId="3" fontId="35" fillId="0" borderId="6" xfId="0" applyNumberFormat="1" applyFont="1" applyFill="1" applyBorder="1" applyAlignment="1" applyProtection="1">
      <alignment horizontal="right" vertical="center"/>
    </xf>
    <xf numFmtId="3" fontId="35" fillId="0" borderId="34" xfId="0" applyNumberFormat="1" applyFont="1" applyFill="1" applyBorder="1" applyAlignment="1" applyProtection="1">
      <alignment horizontal="right" vertical="center"/>
    </xf>
    <xf numFmtId="0" fontId="23" fillId="0" borderId="6" xfId="0" applyFont="1" applyFill="1" applyBorder="1" applyAlignment="1" applyProtection="1">
      <alignment vertical="center"/>
    </xf>
    <xf numFmtId="49" fontId="16" fillId="2" borderId="54" xfId="0" applyNumberFormat="1" applyFont="1" applyFill="1" applyBorder="1" applyAlignment="1" applyProtection="1">
      <alignment horizontal="left" wrapText="1"/>
      <protection locked="0"/>
    </xf>
    <xf numFmtId="49" fontId="16" fillId="2" borderId="34" xfId="0" applyNumberFormat="1" applyFont="1" applyFill="1" applyBorder="1" applyAlignment="1" applyProtection="1">
      <alignment horizontal="left" wrapText="1"/>
      <protection locked="0"/>
    </xf>
    <xf numFmtId="49" fontId="9" fillId="2" borderId="34" xfId="0" applyNumberFormat="1" applyFont="1" applyFill="1" applyBorder="1" applyAlignment="1" applyProtection="1">
      <alignment horizontal="left" wrapText="1"/>
      <protection locked="0"/>
    </xf>
    <xf numFmtId="49" fontId="41" fillId="2" borderId="34" xfId="0" applyNumberFormat="1" applyFont="1" applyFill="1" applyBorder="1" applyAlignment="1" applyProtection="1">
      <alignment horizontal="left" wrapText="1"/>
      <protection locked="0"/>
    </xf>
    <xf numFmtId="49" fontId="42" fillId="2" borderId="34" xfId="0" applyNumberFormat="1" applyFont="1" applyFill="1" applyBorder="1" applyAlignment="1" applyProtection="1">
      <alignment horizontal="left" wrapText="1"/>
      <protection locked="0"/>
    </xf>
    <xf numFmtId="49" fontId="8" fillId="2" borderId="8" xfId="0" applyNumberFormat="1" applyFont="1" applyFill="1" applyBorder="1" applyAlignment="1" applyProtection="1">
      <alignment horizontal="left" wrapText="1"/>
      <protection locked="0"/>
    </xf>
    <xf numFmtId="0" fontId="9" fillId="2" borderId="34" xfId="0" applyFont="1" applyFill="1" applyBorder="1" applyAlignment="1" applyProtection="1">
      <alignment wrapText="1"/>
      <protection locked="0"/>
    </xf>
    <xf numFmtId="40" fontId="8" fillId="2" borderId="34" xfId="0" applyNumberFormat="1" applyFont="1" applyFill="1" applyBorder="1" applyAlignment="1" applyProtection="1">
      <alignment wrapText="1"/>
      <protection locked="0"/>
    </xf>
    <xf numFmtId="0" fontId="8" fillId="2" borderId="34" xfId="0" applyFont="1" applyFill="1" applyBorder="1" applyAlignment="1" applyProtection="1">
      <alignment wrapText="1"/>
      <protection locked="0"/>
    </xf>
    <xf numFmtId="0" fontId="9" fillId="2" borderId="12" xfId="0" applyFont="1" applyFill="1" applyBorder="1" applyAlignment="1" applyProtection="1">
      <alignment wrapText="1"/>
      <protection locked="0"/>
    </xf>
    <xf numFmtId="49" fontId="35" fillId="2" borderId="8" xfId="0" applyNumberFormat="1" applyFont="1" applyFill="1" applyBorder="1" applyAlignment="1" applyProtection="1">
      <alignment horizontal="left" wrapText="1"/>
      <protection locked="0"/>
    </xf>
    <xf numFmtId="0" fontId="23" fillId="2" borderId="8" xfId="0" applyFont="1" applyFill="1" applyBorder="1" applyAlignment="1" applyProtection="1">
      <alignment wrapText="1"/>
      <protection locked="0"/>
    </xf>
    <xf numFmtId="3" fontId="35" fillId="0" borderId="8" xfId="0" applyNumberFormat="1" applyFont="1" applyFill="1" applyBorder="1" applyAlignment="1" applyProtection="1">
      <alignment horizontal="left" wrapText="1"/>
      <protection locked="0"/>
    </xf>
    <xf numFmtId="0" fontId="23" fillId="2" borderId="8" xfId="8" applyFont="1" applyFill="1" applyBorder="1" applyAlignment="1" applyProtection="1">
      <alignment horizontal="left" vertical="center"/>
    </xf>
    <xf numFmtId="3" fontId="30" fillId="2" borderId="8" xfId="0" applyNumberFormat="1" applyFont="1" applyFill="1" applyBorder="1" applyAlignment="1" applyProtection="1">
      <alignment horizontal="right" vertical="center"/>
      <protection locked="0"/>
    </xf>
    <xf numFmtId="0" fontId="23" fillId="2" borderId="0" xfId="0" applyFont="1" applyFill="1" applyBorder="1" applyAlignment="1" applyProtection="1">
      <alignment vertical="center"/>
      <protection locked="0"/>
    </xf>
    <xf numFmtId="0" fontId="55" fillId="0" borderId="8" xfId="0" applyFont="1" applyBorder="1" applyAlignment="1">
      <alignment horizontal="center" vertical="center"/>
    </xf>
    <xf numFmtId="0" fontId="56" fillId="0" borderId="8" xfId="0" applyFont="1" applyBorder="1" applyAlignment="1">
      <alignment horizontal="center" vertical="center"/>
    </xf>
    <xf numFmtId="0" fontId="56" fillId="0" borderId="8" xfId="0" applyFont="1" applyBorder="1" applyAlignment="1">
      <alignment vertical="center"/>
    </xf>
    <xf numFmtId="0" fontId="57" fillId="2" borderId="0" xfId="0" applyFont="1" applyFill="1" applyAlignment="1" applyProtection="1">
      <alignment vertical="center"/>
    </xf>
    <xf numFmtId="3" fontId="33" fillId="2" borderId="8" xfId="0" applyNumberFormat="1" applyFont="1" applyFill="1" applyBorder="1" applyAlignment="1" applyProtection="1">
      <alignment horizontal="center" vertical="center"/>
    </xf>
    <xf numFmtId="168" fontId="23" fillId="2" borderId="8" xfId="0" applyNumberFormat="1" applyFont="1" applyFill="1" applyBorder="1" applyAlignment="1" applyProtection="1">
      <alignment horizontal="center" vertical="center"/>
    </xf>
    <xf numFmtId="0" fontId="23" fillId="2" borderId="8" xfId="0" applyFont="1" applyFill="1" applyBorder="1" applyAlignment="1" applyProtection="1">
      <alignment horizontal="left" vertical="center"/>
    </xf>
    <xf numFmtId="0" fontId="26" fillId="2" borderId="8" xfId="0" applyFont="1" applyFill="1" applyBorder="1" applyAlignment="1" applyProtection="1">
      <alignment horizontal="center" vertical="center"/>
    </xf>
    <xf numFmtId="3" fontId="32" fillId="2" borderId="8" xfId="0" applyNumberFormat="1" applyFont="1" applyFill="1" applyBorder="1" applyAlignment="1" applyProtection="1">
      <alignment horizontal="right" vertical="center"/>
    </xf>
    <xf numFmtId="10" fontId="26" fillId="2" borderId="8" xfId="0" applyNumberFormat="1" applyFont="1" applyFill="1" applyBorder="1" applyAlignment="1" applyProtection="1">
      <alignment vertical="center"/>
    </xf>
    <xf numFmtId="3" fontId="30" fillId="0" borderId="8" xfId="0" applyNumberFormat="1" applyFont="1" applyFill="1" applyBorder="1" applyAlignment="1" applyProtection="1">
      <alignment horizontal="right" vertical="center"/>
      <protection locked="0"/>
    </xf>
    <xf numFmtId="3" fontId="55" fillId="0" borderId="8" xfId="0" applyNumberFormat="1" applyFont="1" applyBorder="1" applyAlignment="1">
      <alignment vertical="center"/>
    </xf>
    <xf numFmtId="0" fontId="56" fillId="0" borderId="8" xfId="0" applyFont="1" applyBorder="1" applyAlignment="1" applyProtection="1">
      <alignment horizontal="center" vertical="center"/>
      <protection locked="0"/>
    </xf>
    <xf numFmtId="0" fontId="23" fillId="0" borderId="8" xfId="0" applyFont="1" applyBorder="1" applyAlignment="1" applyProtection="1">
      <alignment horizontal="center" vertical="center" wrapText="1"/>
      <protection locked="0"/>
    </xf>
    <xf numFmtId="3" fontId="56" fillId="0" borderId="8" xfId="0" applyNumberFormat="1" applyFont="1" applyBorder="1" applyAlignment="1" applyProtection="1">
      <alignment horizontal="center" vertical="center"/>
      <protection locked="0"/>
    </xf>
    <xf numFmtId="49" fontId="56" fillId="0" borderId="8" xfId="0" applyNumberFormat="1" applyFont="1" applyBorder="1" applyAlignment="1" applyProtection="1">
      <alignment horizontal="center" vertical="center"/>
      <protection locked="0"/>
    </xf>
    <xf numFmtId="3" fontId="56" fillId="0" borderId="8" xfId="0" applyNumberFormat="1" applyFont="1" applyBorder="1" applyAlignment="1" applyProtection="1">
      <alignment horizontal="center" vertical="center" wrapText="1"/>
      <protection locked="0"/>
    </xf>
    <xf numFmtId="0" fontId="23" fillId="0" borderId="8" xfId="0" applyFont="1" applyFill="1" applyBorder="1" applyProtection="1">
      <protection locked="0"/>
    </xf>
    <xf numFmtId="49" fontId="56" fillId="0" borderId="8" xfId="0" applyNumberFormat="1" applyFont="1" applyBorder="1" applyAlignment="1" applyProtection="1">
      <alignment vertical="center"/>
      <protection locked="0"/>
    </xf>
    <xf numFmtId="3" fontId="23" fillId="0" borderId="8" xfId="0" applyNumberFormat="1" applyFont="1" applyBorder="1" applyAlignment="1" applyProtection="1">
      <alignment vertical="center" wrapText="1"/>
      <protection locked="0"/>
    </xf>
    <xf numFmtId="3" fontId="23" fillId="0" borderId="8" xfId="0" applyNumberFormat="1" applyFont="1" applyBorder="1" applyProtection="1">
      <protection locked="0"/>
    </xf>
    <xf numFmtId="3" fontId="56" fillId="0" borderId="8" xfId="0" applyNumberFormat="1" applyFont="1" applyBorder="1" applyAlignment="1" applyProtection="1">
      <alignment vertical="center" wrapText="1"/>
      <protection locked="0"/>
    </xf>
    <xf numFmtId="49" fontId="23" fillId="0" borderId="8" xfId="0" applyNumberFormat="1" applyFont="1" applyBorder="1" applyAlignment="1" applyProtection="1">
      <alignment vertical="center" wrapText="1"/>
      <protection locked="0"/>
    </xf>
    <xf numFmtId="3" fontId="56" fillId="0" borderId="8" xfId="0" applyNumberFormat="1" applyFont="1" applyBorder="1" applyAlignment="1" applyProtection="1">
      <alignment vertical="center"/>
      <protection locked="0"/>
    </xf>
    <xf numFmtId="0" fontId="32" fillId="2" borderId="8" xfId="0" applyFont="1" applyFill="1" applyBorder="1" applyAlignment="1" applyProtection="1">
      <alignment vertical="center" wrapText="1"/>
      <protection hidden="1"/>
    </xf>
    <xf numFmtId="0" fontId="22" fillId="2" borderId="8" xfId="0" applyFont="1" applyFill="1" applyBorder="1" applyAlignment="1" applyProtection="1">
      <alignment vertical="center" wrapText="1"/>
      <protection hidden="1"/>
    </xf>
    <xf numFmtId="0" fontId="26" fillId="2" borderId="0" xfId="0" applyFont="1" applyFill="1" applyBorder="1" applyAlignment="1" applyProtection="1">
      <alignment vertical="center"/>
    </xf>
    <xf numFmtId="0" fontId="26"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left" vertical="center" wrapText="1"/>
    </xf>
    <xf numFmtId="168" fontId="23" fillId="2" borderId="0" xfId="0" applyNumberFormat="1" applyFont="1" applyFill="1" applyBorder="1" applyAlignment="1" applyProtection="1">
      <alignment horizontal="center" vertical="center" wrapText="1"/>
    </xf>
    <xf numFmtId="168" fontId="23" fillId="2" borderId="0" xfId="0" applyNumberFormat="1" applyFont="1" applyFill="1" applyBorder="1" applyAlignment="1" applyProtection="1">
      <alignment horizontal="center" vertical="center"/>
    </xf>
    <xf numFmtId="3" fontId="26" fillId="0" borderId="8" xfId="0" applyNumberFormat="1" applyFont="1" applyFill="1" applyBorder="1" applyAlignment="1" applyProtection="1"/>
    <xf numFmtId="3" fontId="35" fillId="0" borderId="8" xfId="0" applyNumberFormat="1" applyFont="1" applyFill="1" applyBorder="1" applyAlignment="1" applyProtection="1">
      <alignment wrapText="1"/>
      <protection locked="0"/>
    </xf>
    <xf numFmtId="3" fontId="26" fillId="0" borderId="8" xfId="0" applyNumberFormat="1" applyFont="1" applyFill="1" applyBorder="1" applyAlignment="1" applyProtection="1">
      <alignment wrapText="1"/>
    </xf>
    <xf numFmtId="49" fontId="22" fillId="0" borderId="8" xfId="0" applyNumberFormat="1" applyFont="1" applyFill="1" applyBorder="1" applyAlignment="1" applyProtection="1">
      <alignment horizontal="left" vertical="center"/>
      <protection hidden="1"/>
    </xf>
    <xf numFmtId="3" fontId="36" fillId="0" borderId="8" xfId="0" applyNumberFormat="1" applyFont="1" applyFill="1" applyBorder="1" applyAlignment="1" applyProtection="1">
      <alignment horizontal="right" vertical="center"/>
    </xf>
    <xf numFmtId="3" fontId="20" fillId="0" borderId="8" xfId="0" applyNumberFormat="1" applyFont="1" applyFill="1" applyBorder="1" applyAlignment="1" applyProtection="1">
      <alignment horizontal="right" vertical="center"/>
    </xf>
    <xf numFmtId="3" fontId="20" fillId="0" borderId="8" xfId="0" applyNumberFormat="1" applyFont="1" applyFill="1" applyBorder="1" applyAlignment="1" applyProtection="1">
      <alignment horizontal="right" vertical="center"/>
      <protection locked="0"/>
    </xf>
    <xf numFmtId="0" fontId="35" fillId="0" borderId="0" xfId="8" applyFont="1" applyFill="1" applyAlignment="1" applyProtection="1">
      <protection hidden="1"/>
    </xf>
    <xf numFmtId="0" fontId="35" fillId="2" borderId="0" xfId="8" applyFont="1" applyFill="1" applyAlignment="1" applyProtection="1"/>
    <xf numFmtId="3" fontId="22" fillId="0" borderId="8" xfId="0" applyNumberFormat="1" applyFont="1" applyFill="1" applyBorder="1" applyAlignment="1" applyProtection="1">
      <alignment horizontal="right" vertical="center"/>
      <protection locked="0"/>
    </xf>
    <xf numFmtId="1" fontId="22" fillId="0" borderId="8" xfId="0" applyNumberFormat="1" applyFont="1" applyFill="1" applyBorder="1" applyAlignment="1" applyProtection="1">
      <alignment horizontal="left" vertical="center"/>
    </xf>
    <xf numFmtId="49" fontId="22" fillId="0" borderId="8" xfId="0" applyNumberFormat="1" applyFont="1" applyFill="1" applyBorder="1" applyAlignment="1" applyProtection="1">
      <alignment horizontal="left" vertical="center"/>
    </xf>
    <xf numFmtId="0" fontId="23" fillId="0" borderId="0" xfId="12" applyFont="1" applyFill="1" applyAlignment="1" applyProtection="1">
      <alignment horizontal="left"/>
      <protection hidden="1"/>
    </xf>
    <xf numFmtId="0" fontId="23" fillId="0" borderId="0" xfId="12" applyFont="1" applyFill="1" applyProtection="1">
      <protection hidden="1"/>
    </xf>
    <xf numFmtId="0" fontId="35" fillId="0" borderId="0" xfId="8" applyFont="1" applyFill="1" applyBorder="1" applyAlignment="1" applyProtection="1">
      <alignment horizontal="left"/>
      <protection hidden="1"/>
    </xf>
    <xf numFmtId="0" fontId="54" fillId="2" borderId="0" xfId="12" applyFont="1" applyFill="1"/>
    <xf numFmtId="0" fontId="3" fillId="0" borderId="0" xfId="12"/>
    <xf numFmtId="0" fontId="62" fillId="2" borderId="0" xfId="12" applyFont="1" applyFill="1"/>
    <xf numFmtId="168" fontId="3" fillId="0" borderId="8" xfId="12" applyNumberFormat="1" applyBorder="1" applyProtection="1">
      <protection locked="0"/>
    </xf>
    <xf numFmtId="168" fontId="48" fillId="0" borderId="8" xfId="12" applyNumberFormat="1" applyFont="1" applyBorder="1" applyAlignment="1" applyProtection="1">
      <alignment horizontal="left" vertical="center" wrapText="1" indent="1"/>
      <protection locked="0"/>
    </xf>
    <xf numFmtId="168" fontId="48" fillId="0" borderId="8" xfId="12" applyNumberFormat="1" applyFont="1" applyBorder="1" applyProtection="1">
      <protection locked="0"/>
    </xf>
    <xf numFmtId="49" fontId="54" fillId="2" borderId="0" xfId="12" applyNumberFormat="1" applyFont="1" applyFill="1" applyBorder="1" applyAlignment="1">
      <alignment horizontal="left" wrapText="1" indent="1"/>
    </xf>
    <xf numFmtId="0" fontId="54" fillId="2" borderId="0" xfId="12" applyFont="1" applyFill="1" applyBorder="1" applyAlignment="1">
      <alignment horizontal="left" indent="1"/>
    </xf>
    <xf numFmtId="0" fontId="54" fillId="2" borderId="0" xfId="12" applyFont="1" applyFill="1" applyBorder="1" applyAlignment="1"/>
    <xf numFmtId="0" fontId="54" fillId="2" borderId="0" xfId="12" applyFont="1" applyFill="1" applyBorder="1" applyAlignment="1">
      <alignment horizontal="left"/>
    </xf>
    <xf numFmtId="0" fontId="3" fillId="2" borderId="0" xfId="12" applyFill="1"/>
    <xf numFmtId="3" fontId="35" fillId="0" borderId="8" xfId="0" applyNumberFormat="1" applyFont="1" applyFill="1" applyBorder="1" applyAlignment="1" applyProtection="1">
      <alignment horizontal="right"/>
      <protection locked="0"/>
    </xf>
    <xf numFmtId="0" fontId="23" fillId="0" borderId="0" xfId="0" applyFont="1" applyFill="1" applyProtection="1">
      <protection hidden="1"/>
    </xf>
    <xf numFmtId="3" fontId="33" fillId="0" borderId="8" xfId="0" applyNumberFormat="1" applyFont="1" applyFill="1" applyBorder="1" applyAlignment="1" applyProtection="1">
      <alignment horizontal="right"/>
    </xf>
    <xf numFmtId="0" fontId="23" fillId="0" borderId="33" xfId="0" applyFont="1" applyFill="1" applyBorder="1" applyAlignment="1" applyProtection="1">
      <protection hidden="1"/>
    </xf>
    <xf numFmtId="0" fontId="35" fillId="0" borderId="0" xfId="8" applyFont="1" applyFill="1" applyAlignment="1" applyProtection="1">
      <alignment horizontal="left"/>
    </xf>
    <xf numFmtId="0" fontId="55" fillId="0" borderId="8" xfId="0" applyFont="1" applyBorder="1" applyAlignment="1">
      <alignment horizontal="center" vertical="center" wrapText="1"/>
    </xf>
    <xf numFmtId="0" fontId="26" fillId="0" borderId="8" xfId="0" applyFont="1" applyBorder="1" applyAlignment="1">
      <alignment horizontal="center" vertical="center" wrapText="1"/>
    </xf>
    <xf numFmtId="0" fontId="23" fillId="5" borderId="15" xfId="0" applyFont="1" applyFill="1" applyBorder="1" applyAlignment="1" applyProtection="1">
      <protection hidden="1"/>
    </xf>
    <xf numFmtId="3" fontId="35" fillId="5" borderId="8" xfId="0" applyNumberFormat="1" applyFont="1" applyFill="1" applyBorder="1" applyAlignment="1" applyProtection="1">
      <alignment horizontal="right"/>
      <protection locked="0"/>
    </xf>
    <xf numFmtId="3" fontId="35" fillId="5" borderId="6" xfId="0" applyNumberFormat="1" applyFont="1" applyFill="1" applyBorder="1" applyAlignment="1" applyProtection="1">
      <alignment horizontal="right"/>
      <protection locked="0"/>
    </xf>
    <xf numFmtId="0" fontId="23" fillId="5" borderId="0" xfId="0" applyFont="1" applyFill="1" applyProtection="1">
      <protection hidden="1"/>
    </xf>
    <xf numFmtId="3" fontId="23" fillId="5" borderId="8" xfId="0" applyNumberFormat="1" applyFont="1" applyFill="1" applyBorder="1" applyAlignment="1" applyProtection="1">
      <alignment horizontal="right"/>
      <protection locked="0"/>
    </xf>
    <xf numFmtId="3" fontId="23" fillId="5" borderId="6" xfId="0" applyNumberFormat="1" applyFont="1" applyFill="1" applyBorder="1" applyAlignment="1" applyProtection="1">
      <alignment horizontal="right"/>
      <protection locked="0"/>
    </xf>
    <xf numFmtId="3" fontId="33" fillId="5" borderId="8" xfId="7" applyNumberFormat="1" applyFont="1" applyFill="1" applyBorder="1" applyAlignment="1" applyProtection="1">
      <alignment horizontal="right"/>
    </xf>
    <xf numFmtId="0" fontId="35" fillId="0" borderId="0" xfId="8" applyFont="1" applyFill="1" applyAlignment="1" applyProtection="1">
      <alignment horizontal="left"/>
    </xf>
    <xf numFmtId="0" fontId="35" fillId="0" borderId="0" xfId="8" applyFont="1" applyFill="1" applyAlignment="1" applyProtection="1">
      <alignment wrapText="1"/>
    </xf>
    <xf numFmtId="0" fontId="60" fillId="0" borderId="0" xfId="3" applyFill="1"/>
    <xf numFmtId="0" fontId="35" fillId="0" borderId="0" xfId="8" applyFont="1" applyFill="1" applyAlignment="1" applyProtection="1">
      <alignment horizontal="left" wrapText="1" indent="1"/>
    </xf>
    <xf numFmtId="0" fontId="35" fillId="0" borderId="14" xfId="8" applyFont="1" applyFill="1" applyBorder="1" applyAlignment="1" applyProtection="1">
      <alignment wrapText="1"/>
      <protection locked="0"/>
    </xf>
    <xf numFmtId="0" fontId="23" fillId="0" borderId="0" xfId="0" applyFont="1" applyFill="1" applyBorder="1" applyAlignment="1" applyProtection="1">
      <alignment horizontal="left"/>
      <protection hidden="1"/>
    </xf>
    <xf numFmtId="0" fontId="21" fillId="0" borderId="0" xfId="0" applyFont="1" applyFill="1" applyBorder="1"/>
    <xf numFmtId="0" fontId="26" fillId="0" borderId="8" xfId="0" applyFont="1" applyFill="1" applyBorder="1" applyProtection="1"/>
    <xf numFmtId="0" fontId="23" fillId="0" borderId="8" xfId="0" applyFont="1" applyFill="1" applyBorder="1" applyAlignment="1" applyProtection="1">
      <alignment wrapText="1"/>
    </xf>
    <xf numFmtId="3" fontId="35" fillId="0" borderId="8" xfId="0" applyNumberFormat="1" applyFont="1" applyFill="1" applyBorder="1" applyAlignment="1" applyProtection="1">
      <alignment horizontal="right"/>
    </xf>
    <xf numFmtId="3" fontId="23" fillId="0" borderId="8" xfId="0" applyNumberFormat="1" applyFont="1" applyFill="1" applyBorder="1" applyAlignment="1" applyProtection="1">
      <alignment horizontal="right"/>
    </xf>
    <xf numFmtId="0" fontId="35" fillId="2" borderId="15" xfId="11" applyFont="1" applyFill="1" applyBorder="1" applyAlignment="1" applyProtection="1">
      <alignment horizontal="left" indent="1"/>
    </xf>
    <xf numFmtId="0" fontId="35" fillId="2" borderId="3" xfId="11" applyFont="1" applyFill="1" applyBorder="1" applyAlignment="1" applyProtection="1">
      <alignment horizontal="left" indent="1"/>
    </xf>
    <xf numFmtId="0" fontId="35" fillId="2" borderId="3" xfId="11" applyFont="1" applyFill="1" applyBorder="1" applyProtection="1"/>
    <xf numFmtId="0" fontId="35" fillId="2" borderId="3" xfId="11" applyFont="1" applyFill="1" applyBorder="1" applyAlignment="1" applyProtection="1"/>
    <xf numFmtId="0" fontId="26" fillId="0" borderId="8" xfId="0" applyFont="1" applyFill="1" applyBorder="1" applyAlignment="1" applyProtection="1">
      <alignment horizontal="center" vertical="center" wrapText="1"/>
    </xf>
    <xf numFmtId="0" fontId="26" fillId="0" borderId="8" xfId="0" applyFont="1" applyFill="1" applyBorder="1" applyAlignment="1" applyProtection="1">
      <alignment horizontal="centerContinuous"/>
    </xf>
    <xf numFmtId="0" fontId="26" fillId="0" borderId="8" xfId="0" applyFont="1" applyFill="1" applyBorder="1" applyAlignment="1" applyProtection="1"/>
    <xf numFmtId="0" fontId="23" fillId="0" borderId="8" xfId="0" applyFont="1" applyFill="1" applyBorder="1" applyAlignment="1" applyProtection="1">
      <alignment horizontal="left" vertical="center" wrapText="1" indent="1"/>
    </xf>
    <xf numFmtId="0" fontId="23" fillId="0" borderId="8" xfId="0" applyFont="1" applyFill="1" applyBorder="1" applyAlignment="1" applyProtection="1">
      <alignment vertical="center" wrapText="1"/>
    </xf>
    <xf numFmtId="0" fontId="33" fillId="0" borderId="8" xfId="0" applyFont="1" applyFill="1" applyBorder="1" applyAlignment="1" applyProtection="1">
      <alignment horizontal="left" vertical="center"/>
    </xf>
    <xf numFmtId="0" fontId="26" fillId="0" borderId="8" xfId="0" applyFont="1" applyFill="1" applyBorder="1" applyAlignment="1" applyProtection="1">
      <alignment horizontal="left" vertical="center"/>
    </xf>
    <xf numFmtId="3" fontId="35" fillId="0" borderId="8" xfId="0" applyNumberFormat="1" applyFont="1" applyFill="1" applyBorder="1" applyAlignment="1" applyProtection="1"/>
    <xf numFmtId="0" fontId="25" fillId="0" borderId="8" xfId="0" applyFont="1" applyFill="1" applyBorder="1" applyAlignment="1" applyProtection="1">
      <alignment horizontal="left" vertical="center" wrapText="1"/>
    </xf>
    <xf numFmtId="0" fontId="23" fillId="0" borderId="8" xfId="0" applyFont="1" applyFill="1" applyBorder="1" applyAlignment="1" applyProtection="1">
      <alignment vertical="top" wrapText="1"/>
    </xf>
    <xf numFmtId="0" fontId="23" fillId="0" borderId="8" xfId="0" applyFont="1" applyFill="1" applyBorder="1" applyAlignment="1" applyProtection="1">
      <alignment vertical="center"/>
    </xf>
    <xf numFmtId="0" fontId="26" fillId="0" borderId="8" xfId="0" applyFont="1" applyFill="1" applyBorder="1" applyAlignment="1" applyProtection="1">
      <alignment horizontal="left" vertical="center" wrapText="1" shrinkToFit="1"/>
    </xf>
    <xf numFmtId="0" fontId="26" fillId="0" borderId="8" xfId="0" applyFont="1" applyFill="1" applyBorder="1" applyAlignment="1" applyProtection="1">
      <alignment horizontal="centerContinuous" vertical="center" wrapText="1"/>
    </xf>
    <xf numFmtId="0" fontId="23" fillId="3" borderId="8" xfId="0" applyFont="1" applyFill="1" applyBorder="1" applyProtection="1"/>
    <xf numFmtId="0" fontId="5" fillId="0" borderId="0" xfId="14"/>
    <xf numFmtId="0" fontId="23" fillId="2" borderId="0" xfId="8" applyFont="1" applyFill="1" applyAlignment="1" applyProtection="1">
      <alignment horizontal="left"/>
    </xf>
    <xf numFmtId="0" fontId="26" fillId="2" borderId="0" xfId="14" applyFont="1" applyFill="1" applyProtection="1"/>
    <xf numFmtId="0" fontId="26" fillId="2" borderId="47" xfId="14" applyFont="1" applyFill="1" applyBorder="1" applyAlignment="1" applyProtection="1">
      <alignment horizontal="center"/>
    </xf>
    <xf numFmtId="0" fontId="26" fillId="2" borderId="26" xfId="14" applyFont="1" applyFill="1" applyBorder="1" applyAlignment="1" applyProtection="1">
      <alignment horizontal="center"/>
    </xf>
    <xf numFmtId="3" fontId="26" fillId="2" borderId="8" xfId="14" applyNumberFormat="1" applyFont="1" applyFill="1" applyBorder="1" applyAlignment="1" applyProtection="1">
      <alignment horizontal="right"/>
    </xf>
    <xf numFmtId="1" fontId="26" fillId="2" borderId="0" xfId="14" applyNumberFormat="1" applyFont="1" applyFill="1" applyProtection="1"/>
    <xf numFmtId="1" fontId="26" fillId="2" borderId="0" xfId="14" applyNumberFormat="1" applyFont="1" applyFill="1" applyAlignment="1" applyProtection="1">
      <alignment horizontal="left"/>
    </xf>
    <xf numFmtId="1" fontId="26" fillId="2" borderId="0" xfId="14" applyNumberFormat="1" applyFont="1" applyFill="1" applyBorder="1" applyAlignment="1" applyProtection="1">
      <alignment wrapText="1"/>
    </xf>
    <xf numFmtId="1" fontId="26" fillId="2" borderId="0" xfId="14" applyNumberFormat="1" applyFont="1" applyFill="1" applyAlignment="1" applyProtection="1">
      <alignment wrapText="1"/>
    </xf>
    <xf numFmtId="1" fontId="23" fillId="2" borderId="0" xfId="14" applyNumberFormat="1" applyFont="1" applyFill="1" applyBorder="1" applyProtection="1"/>
    <xf numFmtId="0" fontId="26" fillId="2" borderId="39" xfId="14" applyFont="1" applyFill="1" applyBorder="1" applyAlignment="1" applyProtection="1">
      <alignment horizontal="center" wrapText="1"/>
    </xf>
    <xf numFmtId="0" fontId="26" fillId="2" borderId="30" xfId="14" applyFont="1" applyFill="1" applyBorder="1" applyAlignment="1" applyProtection="1">
      <alignment horizontal="center" wrapText="1"/>
    </xf>
    <xf numFmtId="0" fontId="26" fillId="2" borderId="0" xfId="14" applyFont="1" applyFill="1" applyAlignment="1" applyProtection="1">
      <alignment wrapText="1"/>
    </xf>
    <xf numFmtId="0" fontId="35" fillId="0" borderId="0" xfId="8" applyFont="1" applyFill="1" applyAlignment="1" applyProtection="1">
      <alignment horizontal="left"/>
    </xf>
    <xf numFmtId="0" fontId="33" fillId="2" borderId="0" xfId="14" applyFont="1" applyFill="1" applyProtection="1">
      <protection hidden="1"/>
    </xf>
    <xf numFmtId="0" fontId="35" fillId="2" borderId="0" xfId="8" applyFont="1" applyFill="1" applyBorder="1" applyAlignment="1" applyProtection="1">
      <alignment horizontal="left"/>
    </xf>
    <xf numFmtId="0" fontId="23" fillId="2" borderId="15" xfId="14" applyFont="1" applyFill="1" applyBorder="1" applyAlignment="1" applyProtection="1">
      <alignment wrapText="1"/>
    </xf>
    <xf numFmtId="0" fontId="23" fillId="2" borderId="15" xfId="14" applyFont="1" applyFill="1" applyBorder="1" applyAlignment="1" applyProtection="1">
      <alignment horizontal="left" wrapText="1" indent="1"/>
    </xf>
    <xf numFmtId="0" fontId="33" fillId="2" borderId="15" xfId="14" applyFont="1" applyFill="1" applyBorder="1" applyAlignment="1" applyProtection="1">
      <alignment wrapText="1"/>
    </xf>
    <xf numFmtId="0" fontId="26" fillId="2" borderId="15" xfId="14" applyFont="1" applyFill="1" applyBorder="1" applyAlignment="1" applyProtection="1">
      <alignment wrapText="1"/>
    </xf>
    <xf numFmtId="3" fontId="34" fillId="0" borderId="8" xfId="14" applyNumberFormat="1" applyFont="1" applyFill="1" applyBorder="1" applyAlignment="1" applyProtection="1">
      <alignment horizontal="right" vertical="center"/>
      <protection locked="0"/>
    </xf>
    <xf numFmtId="3" fontId="22" fillId="0" borderId="8" xfId="14" applyNumberFormat="1" applyFont="1" applyFill="1" applyBorder="1" applyAlignment="1" applyProtection="1">
      <alignment horizontal="right" vertical="center"/>
    </xf>
    <xf numFmtId="3" fontId="22" fillId="0" borderId="8" xfId="14" applyNumberFormat="1" applyFont="1" applyFill="1" applyBorder="1" applyAlignment="1" applyProtection="1">
      <alignment horizontal="right" vertical="center"/>
      <protection locked="0"/>
    </xf>
    <xf numFmtId="49" fontId="22" fillId="2" borderId="8" xfId="14" applyNumberFormat="1" applyFont="1" applyFill="1" applyBorder="1" applyAlignment="1" applyProtection="1">
      <alignment horizontal="left" vertical="center"/>
    </xf>
    <xf numFmtId="3" fontId="34" fillId="0" borderId="8" xfId="0" applyNumberFormat="1" applyFont="1" applyFill="1" applyBorder="1" applyAlignment="1" applyProtection="1">
      <alignment horizontal="right" vertical="center"/>
      <protection locked="0"/>
    </xf>
    <xf numFmtId="3" fontId="34" fillId="0" borderId="8" xfId="0" applyNumberFormat="1" applyFont="1" applyFill="1" applyBorder="1" applyAlignment="1" applyProtection="1">
      <alignment horizontal="right" vertical="center"/>
    </xf>
    <xf numFmtId="3" fontId="20" fillId="0" borderId="8" xfId="14" applyNumberFormat="1" applyFont="1" applyFill="1" applyBorder="1" applyAlignment="1" applyProtection="1">
      <alignment horizontal="right" vertical="center"/>
    </xf>
    <xf numFmtId="3" fontId="36" fillId="0" borderId="8" xfId="2" applyNumberFormat="1" applyFont="1" applyFill="1" applyBorder="1" applyAlignment="1" applyProtection="1">
      <alignment horizontal="right" vertical="center"/>
    </xf>
    <xf numFmtId="170" fontId="23" fillId="0" borderId="0" xfId="0" applyNumberFormat="1" applyFont="1" applyFill="1" applyAlignment="1">
      <alignment horizontal="left"/>
    </xf>
    <xf numFmtId="170" fontId="23" fillId="0" borderId="0" xfId="0" applyNumberFormat="1" applyFont="1" applyFill="1" applyAlignment="1" applyProtection="1">
      <alignment horizontal="left"/>
    </xf>
    <xf numFmtId="0" fontId="0" fillId="0" borderId="0" xfId="0" applyFill="1"/>
    <xf numFmtId="0" fontId="35" fillId="0" borderId="0" xfId="8" applyFont="1" applyFill="1" applyAlignment="1" applyProtection="1">
      <alignment horizontal="left" vertical="top"/>
    </xf>
    <xf numFmtId="0" fontId="23" fillId="0" borderId="0" xfId="0" applyFont="1" applyFill="1" applyBorder="1"/>
    <xf numFmtId="0" fontId="54" fillId="0" borderId="0" xfId="0" applyFont="1" applyFill="1" applyAlignment="1">
      <alignment horizontal="justify"/>
    </xf>
    <xf numFmtId="0" fontId="25" fillId="0" borderId="0" xfId="0" applyFont="1" applyFill="1"/>
    <xf numFmtId="0" fontId="23" fillId="0" borderId="0" xfId="0" applyFont="1" applyFill="1"/>
    <xf numFmtId="0" fontId="55" fillId="0" borderId="45"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54" fillId="0" borderId="4" xfId="0" applyFont="1" applyFill="1" applyBorder="1" applyAlignment="1" applyProtection="1">
      <alignment horizontal="justify" vertical="top" wrapText="1"/>
      <protection locked="0"/>
    </xf>
    <xf numFmtId="0" fontId="56" fillId="0" borderId="8" xfId="0" applyFont="1" applyFill="1" applyBorder="1" applyAlignment="1" applyProtection="1">
      <alignment horizontal="justify" vertical="top" wrapText="1"/>
      <protection locked="0"/>
    </xf>
    <xf numFmtId="3" fontId="56" fillId="0" borderId="8" xfId="0" applyNumberFormat="1" applyFont="1" applyFill="1" applyBorder="1" applyAlignment="1" applyProtection="1">
      <alignment horizontal="justify" vertical="top" wrapText="1"/>
      <protection locked="0"/>
    </xf>
    <xf numFmtId="14" fontId="56" fillId="0" borderId="8" xfId="0" applyNumberFormat="1" applyFont="1" applyFill="1" applyBorder="1" applyAlignment="1" applyProtection="1">
      <alignment horizontal="justify" vertical="top" wrapText="1"/>
      <protection locked="0"/>
    </xf>
    <xf numFmtId="168" fontId="56" fillId="0" borderId="8" xfId="0" applyNumberFormat="1" applyFont="1" applyFill="1" applyBorder="1" applyAlignment="1" applyProtection="1">
      <alignment horizontal="right" vertical="top" wrapText="1"/>
      <protection locked="0"/>
    </xf>
    <xf numFmtId="0" fontId="56" fillId="0" borderId="6" xfId="0" applyFont="1" applyFill="1" applyBorder="1" applyAlignment="1" applyProtection="1">
      <alignment horizontal="justify" vertical="top" wrapText="1"/>
      <protection locked="0"/>
    </xf>
    <xf numFmtId="0" fontId="5" fillId="0" borderId="0" xfId="0" applyFont="1" applyFill="1"/>
    <xf numFmtId="0" fontId="48" fillId="0" borderId="0" xfId="0" applyFont="1" applyFill="1"/>
    <xf numFmtId="0" fontId="48" fillId="0" borderId="0" xfId="18" applyFont="1" applyAlignment="1" applyProtection="1"/>
    <xf numFmtId="0" fontId="48" fillId="0" borderId="0" xfId="0" applyFont="1"/>
    <xf numFmtId="0" fontId="56" fillId="0" borderId="0" xfId="0" applyFont="1" applyFill="1" applyAlignment="1">
      <alignment horizontal="justify"/>
    </xf>
    <xf numFmtId="0" fontId="55" fillId="0" borderId="37" xfId="0" applyFont="1" applyFill="1" applyBorder="1" applyAlignment="1">
      <alignment horizontal="center" vertical="top" wrapText="1"/>
    </xf>
    <xf numFmtId="0" fontId="55" fillId="0" borderId="26" xfId="0" applyFont="1" applyFill="1" applyBorder="1" applyAlignment="1">
      <alignment horizontal="center" vertical="top" wrapText="1"/>
    </xf>
    <xf numFmtId="0" fontId="55" fillId="0" borderId="57" xfId="0" applyFont="1" applyFill="1" applyBorder="1" applyAlignment="1">
      <alignment horizontal="center" vertical="top" wrapText="1"/>
    </xf>
    <xf numFmtId="0" fontId="26" fillId="0" borderId="57" xfId="0" applyFont="1" applyFill="1" applyBorder="1" applyAlignment="1">
      <alignment horizontal="center"/>
    </xf>
    <xf numFmtId="0" fontId="26" fillId="0" borderId="31" xfId="0" applyFont="1" applyFill="1" applyBorder="1" applyAlignment="1">
      <alignment horizontal="center"/>
    </xf>
    <xf numFmtId="0" fontId="56" fillId="0" borderId="37" xfId="0" applyFont="1" applyFill="1" applyBorder="1" applyAlignment="1" applyProtection="1">
      <alignment horizontal="justify" vertical="top" wrapText="1"/>
      <protection locked="0"/>
    </xf>
    <xf numFmtId="0" fontId="56" fillId="0" borderId="26" xfId="0" applyFont="1" applyFill="1" applyBorder="1" applyAlignment="1" applyProtection="1">
      <alignment horizontal="justify" vertical="top" wrapText="1"/>
      <protection locked="0"/>
    </xf>
    <xf numFmtId="0" fontId="56" fillId="0" borderId="57" xfId="0" applyFont="1" applyFill="1" applyBorder="1" applyAlignment="1" applyProtection="1">
      <alignment horizontal="justify" vertical="top" wrapText="1"/>
      <protection locked="0"/>
    </xf>
    <xf numFmtId="168" fontId="23" fillId="0" borderId="57" xfId="0" applyNumberFormat="1" applyFont="1" applyFill="1" applyBorder="1" applyAlignment="1" applyProtection="1">
      <protection locked="0"/>
    </xf>
    <xf numFmtId="0" fontId="23" fillId="0" borderId="57" xfId="0" applyFont="1" applyFill="1" applyBorder="1" applyAlignment="1" applyProtection="1">
      <protection locked="0"/>
    </xf>
    <xf numFmtId="0" fontId="23" fillId="0" borderId="31" xfId="0" applyFont="1" applyFill="1" applyBorder="1" applyProtection="1">
      <protection locked="0"/>
    </xf>
    <xf numFmtId="0" fontId="56" fillId="0" borderId="0" xfId="0" applyFont="1" applyFill="1" applyBorder="1" applyAlignment="1" applyProtection="1">
      <alignment horizontal="justify" vertical="top" wrapText="1"/>
      <protection locked="0"/>
    </xf>
    <xf numFmtId="168" fontId="23" fillId="0" borderId="0" xfId="0" applyNumberFormat="1" applyFont="1" applyFill="1" applyBorder="1" applyAlignment="1" applyProtection="1">
      <protection locked="0"/>
    </xf>
    <xf numFmtId="0" fontId="23" fillId="0" borderId="0" xfId="0" applyFont="1" applyFill="1" applyBorder="1" applyAlignment="1" applyProtection="1">
      <protection locked="0"/>
    </xf>
    <xf numFmtId="0" fontId="23" fillId="0" borderId="0" xfId="0" applyFont="1" applyFill="1" applyBorder="1" applyProtection="1">
      <protection locked="0"/>
    </xf>
    <xf numFmtId="0" fontId="23" fillId="0" borderId="0" xfId="0" applyFont="1" applyFill="1" applyAlignment="1">
      <alignment wrapText="1"/>
    </xf>
    <xf numFmtId="0" fontId="22" fillId="0" borderId="0" xfId="8" applyFont="1" applyFill="1"/>
    <xf numFmtId="0" fontId="22" fillId="0" borderId="0" xfId="0" applyFont="1" applyFill="1" applyProtection="1">
      <protection locked="0"/>
    </xf>
    <xf numFmtId="171" fontId="0" fillId="0" borderId="0" xfId="0" applyNumberFormat="1" applyFill="1" applyProtection="1"/>
    <xf numFmtId="0" fontId="22" fillId="0" borderId="0" xfId="8" applyFont="1" applyFill="1" applyProtection="1"/>
    <xf numFmtId="0" fontId="32" fillId="0" borderId="45" xfId="8" applyFont="1" applyFill="1" applyBorder="1" applyAlignment="1" applyProtection="1">
      <alignment horizontal="center" vertical="center" wrapText="1"/>
    </xf>
    <xf numFmtId="0" fontId="54" fillId="0" borderId="37" xfId="0" applyFont="1" applyFill="1" applyBorder="1" applyAlignment="1" applyProtection="1">
      <alignment horizontal="justify" vertical="top" wrapText="1"/>
      <protection locked="0"/>
    </xf>
    <xf numFmtId="0" fontId="56" fillId="0" borderId="26" xfId="0" applyFont="1" applyFill="1" applyBorder="1" applyAlignment="1" applyProtection="1">
      <alignment horizontal="left" vertical="top" wrapText="1"/>
      <protection locked="0"/>
    </xf>
    <xf numFmtId="14" fontId="56" fillId="0" borderId="26" xfId="0" applyNumberFormat="1" applyFont="1" applyFill="1" applyBorder="1" applyAlignment="1" applyProtection="1">
      <alignment horizontal="justify" vertical="top" wrapText="1"/>
      <protection locked="0"/>
    </xf>
    <xf numFmtId="168" fontId="56" fillId="0" borderId="26" xfId="0" applyNumberFormat="1" applyFont="1" applyFill="1" applyBorder="1" applyAlignment="1" applyProtection="1">
      <alignment horizontal="right" vertical="top" wrapText="1"/>
      <protection locked="0"/>
    </xf>
    <xf numFmtId="0" fontId="56" fillId="0" borderId="31" xfId="0" applyFont="1" applyFill="1" applyBorder="1" applyAlignment="1" applyProtection="1">
      <alignment horizontal="justify" vertical="top" wrapText="1"/>
      <protection locked="0"/>
    </xf>
    <xf numFmtId="0" fontId="56" fillId="0" borderId="8" xfId="0" applyFont="1" applyFill="1" applyBorder="1" applyAlignment="1" applyProtection="1">
      <alignment horizontal="left" vertical="top" wrapText="1"/>
      <protection locked="0"/>
    </xf>
    <xf numFmtId="0" fontId="54" fillId="0" borderId="0" xfId="0" applyFont="1" applyFill="1" applyBorder="1" applyAlignment="1" applyProtection="1">
      <alignment horizontal="justify" vertical="top" wrapText="1"/>
    </xf>
    <xf numFmtId="0" fontId="23" fillId="0" borderId="0" xfId="0" applyFont="1" applyFill="1" applyBorder="1" applyAlignment="1" applyProtection="1"/>
    <xf numFmtId="0" fontId="56" fillId="0" borderId="0" xfId="0" applyFont="1" applyFill="1" applyBorder="1" applyAlignment="1" applyProtection="1">
      <alignment horizontal="justify" vertical="top" wrapText="1"/>
    </xf>
    <xf numFmtId="0" fontId="48" fillId="0" borderId="0" xfId="0" applyFont="1" applyFill="1" applyBorder="1" applyAlignment="1" applyProtection="1"/>
    <xf numFmtId="0" fontId="22" fillId="0" borderId="0" xfId="8" applyFont="1" applyFill="1" applyProtection="1">
      <protection locked="0"/>
    </xf>
    <xf numFmtId="0" fontId="23" fillId="0" borderId="0" xfId="0" applyFont="1" applyFill="1" applyProtection="1">
      <protection locked="0"/>
    </xf>
    <xf numFmtId="0" fontId="56" fillId="0" borderId="0" xfId="0" applyFont="1" applyFill="1" applyAlignment="1" applyProtection="1">
      <alignment horizontal="justify"/>
    </xf>
    <xf numFmtId="0" fontId="56" fillId="0" borderId="6" xfId="0" applyFont="1" applyFill="1" applyBorder="1" applyAlignment="1" applyProtection="1">
      <alignment vertical="top" wrapText="1"/>
      <protection locked="0"/>
    </xf>
    <xf numFmtId="0" fontId="56" fillId="0" borderId="8" xfId="0" applyFont="1" applyFill="1" applyBorder="1" applyAlignment="1" applyProtection="1">
      <alignment vertical="top" wrapText="1"/>
      <protection locked="0"/>
    </xf>
    <xf numFmtId="0" fontId="56" fillId="0" borderId="4" xfId="0" applyFont="1" applyFill="1" applyBorder="1" applyAlignment="1" applyProtection="1">
      <alignment horizontal="justify" vertical="top" wrapText="1"/>
      <protection locked="0"/>
    </xf>
    <xf numFmtId="0" fontId="56" fillId="0" borderId="33" xfId="0" applyFont="1" applyFill="1" applyBorder="1" applyAlignment="1" applyProtection="1">
      <alignment vertical="top" wrapText="1"/>
      <protection locked="0"/>
    </xf>
    <xf numFmtId="0" fontId="55" fillId="0" borderId="8" xfId="0" applyFont="1" applyFill="1" applyBorder="1" applyAlignment="1" applyProtection="1">
      <alignment horizontal="center" vertical="top" wrapText="1"/>
    </xf>
    <xf numFmtId="0" fontId="55" fillId="0" borderId="4" xfId="0" applyFont="1" applyFill="1" applyBorder="1" applyAlignment="1" applyProtection="1">
      <alignment horizontal="center" vertical="top" wrapText="1"/>
    </xf>
    <xf numFmtId="0" fontId="55" fillId="0" borderId="1" xfId="0" applyFont="1" applyFill="1" applyBorder="1" applyAlignment="1" applyProtection="1">
      <alignment horizontal="center" vertical="center" wrapText="1"/>
    </xf>
    <xf numFmtId="0" fontId="55" fillId="0" borderId="5"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34" xfId="0" applyFont="1" applyFill="1" applyBorder="1" applyAlignment="1" applyProtection="1">
      <alignment horizontal="center" vertical="top" wrapText="1"/>
    </xf>
    <xf numFmtId="0" fontId="23" fillId="0" borderId="8" xfId="0" applyFont="1" applyFill="1" applyBorder="1" applyAlignment="1" applyProtection="1">
      <protection locked="0"/>
    </xf>
    <xf numFmtId="0" fontId="23" fillId="0" borderId="14" xfId="0" applyFont="1" applyFill="1" applyBorder="1" applyAlignment="1" applyProtection="1">
      <protection locked="0"/>
    </xf>
    <xf numFmtId="0" fontId="23" fillId="0" borderId="35" xfId="0" applyFont="1" applyFill="1" applyBorder="1" applyAlignment="1" applyProtection="1">
      <protection locked="0"/>
    </xf>
    <xf numFmtId="0" fontId="23" fillId="0" borderId="6" xfId="0" applyFont="1" applyFill="1" applyBorder="1" applyAlignment="1" applyProtection="1">
      <protection locked="0"/>
    </xf>
    <xf numFmtId="0" fontId="23" fillId="0" borderId="0" xfId="8" applyFont="1" applyFill="1" applyProtection="1">
      <protection locked="0"/>
    </xf>
    <xf numFmtId="0" fontId="23" fillId="0" borderId="0" xfId="0" applyFont="1" applyFill="1" applyAlignment="1">
      <alignment horizontal="right"/>
    </xf>
    <xf numFmtId="0" fontId="23" fillId="0" borderId="0" xfId="0" applyFont="1" applyFill="1" applyBorder="1" applyAlignment="1">
      <alignment wrapText="1"/>
    </xf>
    <xf numFmtId="0" fontId="55" fillId="0" borderId="5"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5" fillId="0" borderId="4" xfId="0" applyFont="1" applyFill="1" applyBorder="1" applyAlignment="1">
      <alignment horizontal="center" vertical="top" wrapText="1"/>
    </xf>
    <xf numFmtId="0" fontId="55" fillId="0" borderId="8" xfId="0" applyFont="1" applyFill="1" applyBorder="1" applyAlignment="1">
      <alignment horizontal="center" vertical="top" wrapText="1"/>
    </xf>
    <xf numFmtId="0" fontId="55" fillId="0" borderId="8" xfId="0" applyFont="1" applyFill="1" applyBorder="1" applyAlignment="1">
      <alignment horizontal="center"/>
    </xf>
    <xf numFmtId="0" fontId="26" fillId="0" borderId="6" xfId="0" applyFont="1" applyFill="1" applyBorder="1" applyAlignment="1">
      <alignment horizontal="center"/>
    </xf>
    <xf numFmtId="0" fontId="56" fillId="0" borderId="8" xfId="0" applyFont="1" applyFill="1" applyBorder="1" applyAlignment="1" applyProtection="1">
      <protection locked="0"/>
    </xf>
    <xf numFmtId="0" fontId="23" fillId="0" borderId="0" xfId="0" applyFont="1" applyFill="1" applyAlignment="1"/>
    <xf numFmtId="0" fontId="48" fillId="0" borderId="8" xfId="12" applyFont="1" applyBorder="1" applyAlignment="1">
      <alignment horizontal="center" vertical="center" wrapText="1"/>
    </xf>
    <xf numFmtId="0" fontId="23" fillId="5" borderId="0" xfId="8" applyFont="1" applyFill="1" applyAlignment="1" applyProtection="1">
      <alignment horizontal="right" vertical="top" wrapText="1"/>
    </xf>
    <xf numFmtId="0" fontId="65" fillId="5" borderId="0" xfId="8" applyFont="1" applyFill="1" applyAlignment="1" applyProtection="1">
      <alignment horizontal="right" vertical="top" wrapText="1"/>
    </xf>
    <xf numFmtId="0" fontId="23" fillId="2" borderId="0" xfId="8" applyFont="1" applyFill="1" applyBorder="1" applyAlignment="1" applyProtection="1">
      <alignment horizontal="left"/>
    </xf>
    <xf numFmtId="0" fontId="23" fillId="2" borderId="0" xfId="0" applyFont="1" applyFill="1" applyAlignment="1" applyProtection="1"/>
    <xf numFmtId="0" fontId="26" fillId="0" borderId="0" xfId="0" applyFont="1" applyFill="1" applyAlignment="1"/>
    <xf numFmtId="0" fontId="30" fillId="2" borderId="0" xfId="0" applyFont="1" applyFill="1" applyAlignment="1" applyProtection="1"/>
    <xf numFmtId="0" fontId="26" fillId="0" borderId="0" xfId="0" applyFont="1" applyFill="1" applyAlignment="1" applyProtection="1"/>
    <xf numFmtId="0" fontId="33" fillId="2" borderId="0" xfId="0" applyFont="1" applyFill="1" applyAlignment="1" applyProtection="1">
      <alignment vertical="center"/>
    </xf>
    <xf numFmtId="0" fontId="33" fillId="2" borderId="0" xfId="0" applyNumberFormat="1" applyFont="1" applyFill="1" applyAlignment="1" applyProtection="1"/>
    <xf numFmtId="169" fontId="23" fillId="0" borderId="0" xfId="0" applyNumberFormat="1" applyFont="1" applyFill="1" applyAlignment="1" applyProtection="1">
      <protection hidden="1"/>
    </xf>
    <xf numFmtId="169" fontId="22" fillId="2" borderId="0" xfId="0" applyNumberFormat="1" applyFont="1" applyFill="1" applyAlignment="1" applyProtection="1"/>
    <xf numFmtId="0" fontId="26" fillId="6" borderId="0" xfId="0" applyFont="1" applyFill="1" applyBorder="1" applyProtection="1">
      <protection hidden="1"/>
    </xf>
    <xf numFmtId="0" fontId="23" fillId="2" borderId="0" xfId="0" applyFont="1" applyFill="1" applyAlignment="1" applyProtection="1">
      <alignment horizontal="center" vertical="center"/>
    </xf>
    <xf numFmtId="0" fontId="0" fillId="0" borderId="0" xfId="0"/>
    <xf numFmtId="3" fontId="23" fillId="2" borderId="8" xfId="0" applyNumberFormat="1"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center"/>
    </xf>
    <xf numFmtId="0" fontId="23" fillId="2" borderId="0" xfId="0" applyFont="1" applyFill="1" applyAlignment="1" applyProtection="1">
      <alignment horizontal="center" vertical="center"/>
    </xf>
    <xf numFmtId="0" fontId="32" fillId="0" borderId="38" xfId="0" applyFont="1" applyFill="1" applyBorder="1" applyAlignment="1" applyProtection="1">
      <alignment horizontal="center" vertical="center" wrapText="1"/>
    </xf>
    <xf numFmtId="3" fontId="23" fillId="2" borderId="8" xfId="0" applyNumberFormat="1" applyFont="1" applyFill="1" applyBorder="1" applyAlignment="1" applyProtection="1">
      <alignment vertical="center"/>
      <protection locked="0"/>
    </xf>
    <xf numFmtId="0" fontId="23" fillId="5" borderId="3" xfId="0" applyFont="1" applyFill="1" applyBorder="1" applyAlignment="1" applyProtection="1">
      <alignment horizontal="left" indent="1"/>
      <protection hidden="1"/>
    </xf>
    <xf numFmtId="0" fontId="23" fillId="5" borderId="15" xfId="0" applyFont="1" applyFill="1" applyBorder="1" applyAlignment="1" applyProtection="1">
      <alignment horizontal="left" indent="1"/>
      <protection hidden="1"/>
    </xf>
    <xf numFmtId="0" fontId="21" fillId="5" borderId="0" xfId="0" applyFont="1" applyFill="1"/>
    <xf numFmtId="168" fontId="23" fillId="2" borderId="33" xfId="0" applyNumberFormat="1" applyFont="1" applyFill="1" applyBorder="1" applyAlignment="1" applyProtection="1">
      <alignment vertical="center"/>
    </xf>
    <xf numFmtId="14" fontId="23" fillId="0" borderId="4" xfId="0" applyNumberFormat="1" applyFont="1" applyFill="1" applyBorder="1" applyAlignment="1" applyProtection="1">
      <alignment horizontal="center" vertical="center"/>
    </xf>
    <xf numFmtId="0" fontId="26" fillId="0" borderId="0" xfId="0" applyFont="1" applyFill="1" applyBorder="1" applyAlignment="1" applyProtection="1">
      <alignment horizontal="left"/>
    </xf>
    <xf numFmtId="0" fontId="25" fillId="0" borderId="9" xfId="0" applyFont="1" applyFill="1" applyBorder="1" applyAlignment="1" applyProtection="1">
      <alignment horizontal="right"/>
      <protection hidden="1"/>
    </xf>
    <xf numFmtId="14" fontId="23" fillId="5" borderId="4" xfId="0" applyNumberFormat="1" applyFont="1" applyFill="1" applyBorder="1" applyAlignment="1" applyProtection="1">
      <alignment horizontal="center" vertical="center"/>
    </xf>
    <xf numFmtId="0" fontId="55" fillId="0" borderId="8"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63" fillId="0" borderId="8" xfId="0" applyFont="1" applyFill="1" applyBorder="1" applyAlignment="1">
      <alignment horizontal="center" vertical="top" wrapText="1"/>
    </xf>
    <xf numFmtId="0" fontId="23" fillId="2" borderId="0" xfId="0" applyFont="1" applyFill="1" applyAlignment="1" applyProtection="1">
      <alignment horizontal="right" vertical="center"/>
    </xf>
    <xf numFmtId="0" fontId="25" fillId="0" borderId="9" xfId="0" applyFont="1" applyFill="1" applyBorder="1" applyAlignment="1" applyProtection="1">
      <protection hidden="1"/>
    </xf>
    <xf numFmtId="0" fontId="35" fillId="0" borderId="0" xfId="8" applyFont="1" applyFill="1" applyAlignment="1" applyProtection="1">
      <alignment horizontal="left" vertical="center"/>
    </xf>
    <xf numFmtId="0" fontId="23" fillId="0" borderId="0" xfId="14" applyFont="1" applyFill="1" applyAlignment="1" applyProtection="1">
      <alignment vertical="center"/>
    </xf>
    <xf numFmtId="0" fontId="5" fillId="0" borderId="0" xfId="14" applyFont="1" applyFill="1"/>
    <xf numFmtId="0" fontId="33" fillId="0" borderId="0" xfId="14" applyFont="1" applyFill="1" applyAlignment="1" applyProtection="1">
      <alignment horizontal="left" vertical="center"/>
    </xf>
    <xf numFmtId="169" fontId="23" fillId="0" borderId="0" xfId="14" applyNumberFormat="1" applyFont="1" applyFill="1" applyAlignment="1" applyProtection="1">
      <alignment horizontal="right" vertical="center"/>
    </xf>
    <xf numFmtId="0" fontId="35" fillId="0" borderId="0" xfId="8" applyFont="1" applyFill="1" applyAlignment="1" applyProtection="1">
      <alignment vertical="center" wrapText="1"/>
    </xf>
    <xf numFmtId="0" fontId="26" fillId="0" borderId="0" xfId="14" applyFont="1" applyFill="1" applyAlignment="1" applyProtection="1">
      <alignment vertical="center"/>
    </xf>
    <xf numFmtId="0" fontId="23" fillId="0" borderId="0" xfId="14" applyFont="1" applyFill="1" applyAlignment="1" applyProtection="1">
      <alignment horizontal="center" vertical="center"/>
    </xf>
    <xf numFmtId="0" fontId="23" fillId="0" borderId="0" xfId="14" applyFont="1" applyFill="1"/>
    <xf numFmtId="0" fontId="23" fillId="0" borderId="0" xfId="14" applyFont="1" applyFill="1" applyAlignment="1">
      <alignment horizontal="center"/>
    </xf>
    <xf numFmtId="0" fontId="23" fillId="5" borderId="8" xfId="0" applyFont="1" applyFill="1" applyBorder="1" applyAlignment="1" applyProtection="1">
      <alignment horizontal="center" vertical="center" wrapText="1"/>
    </xf>
    <xf numFmtId="3" fontId="23" fillId="5" borderId="8" xfId="0" applyNumberFormat="1" applyFont="1" applyFill="1" applyBorder="1" applyAlignment="1" applyProtection="1">
      <alignment horizontal="right" vertical="center" wrapText="1"/>
    </xf>
    <xf numFmtId="0" fontId="23" fillId="5" borderId="8" xfId="0" applyFont="1" applyFill="1" applyBorder="1" applyAlignment="1">
      <alignment vertical="center" wrapText="1"/>
    </xf>
    <xf numFmtId="0" fontId="23" fillId="5" borderId="8" xfId="0" applyFont="1" applyFill="1" applyBorder="1" applyAlignment="1" applyProtection="1">
      <alignment vertical="center" wrapText="1"/>
      <protection locked="0"/>
    </xf>
    <xf numFmtId="3" fontId="23" fillId="5" borderId="8" xfId="0" applyNumberFormat="1" applyFont="1" applyFill="1" applyBorder="1" applyAlignment="1" applyProtection="1">
      <alignment vertical="center" wrapText="1"/>
      <protection locked="0"/>
    </xf>
    <xf numFmtId="0" fontId="23" fillId="0" borderId="3" xfId="0" applyFont="1" applyFill="1" applyBorder="1" applyAlignment="1" applyProtection="1">
      <alignment wrapText="1"/>
      <protection hidden="1"/>
    </xf>
    <xf numFmtId="0" fontId="0" fillId="0" borderId="0" xfId="0" applyAlignment="1">
      <alignment wrapText="1"/>
    </xf>
    <xf numFmtId="0" fontId="23" fillId="5" borderId="16" xfId="0" applyFont="1" applyFill="1" applyBorder="1" applyAlignment="1" applyProtection="1">
      <alignment wrapText="1"/>
      <protection hidden="1"/>
    </xf>
    <xf numFmtId="0" fontId="23" fillId="0" borderId="0" xfId="0" applyFont="1" applyFill="1" applyAlignment="1" applyProtection="1">
      <alignment wrapText="1"/>
      <protection hidden="1"/>
    </xf>
    <xf numFmtId="0" fontId="23" fillId="0" borderId="33" xfId="0" applyFont="1" applyFill="1" applyBorder="1" applyAlignment="1" applyProtection="1">
      <alignment wrapText="1"/>
      <protection hidden="1"/>
    </xf>
    <xf numFmtId="3" fontId="35" fillId="0" borderId="6" xfId="0" applyNumberFormat="1" applyFont="1" applyFill="1" applyBorder="1" applyAlignment="1" applyProtection="1">
      <alignment horizontal="right" wrapText="1"/>
      <protection locked="0"/>
    </xf>
    <xf numFmtId="0" fontId="23" fillId="0" borderId="15" xfId="7" applyFont="1" applyFill="1" applyBorder="1" applyAlignment="1" applyProtection="1">
      <alignment horizontal="left" wrapText="1" indent="1"/>
    </xf>
    <xf numFmtId="0" fontId="23" fillId="0" borderId="3" xfId="7" applyFont="1" applyFill="1" applyBorder="1" applyAlignment="1" applyProtection="1">
      <alignment horizontal="left" wrapText="1"/>
    </xf>
    <xf numFmtId="0" fontId="23" fillId="0" borderId="0" xfId="7" applyFont="1" applyFill="1" applyBorder="1" applyAlignment="1" applyProtection="1">
      <alignment horizontal="left" wrapText="1"/>
    </xf>
    <xf numFmtId="0" fontId="23" fillId="5" borderId="3" xfId="7" applyFont="1" applyFill="1" applyBorder="1" applyAlignment="1" applyProtection="1">
      <alignment horizontal="left" wrapText="1"/>
    </xf>
    <xf numFmtId="0" fontId="23" fillId="5" borderId="0" xfId="7" applyFont="1" applyFill="1" applyBorder="1" applyAlignment="1" applyProtection="1">
      <alignment horizontal="left" wrapText="1"/>
    </xf>
    <xf numFmtId="0" fontId="23" fillId="5" borderId="0" xfId="0" applyFont="1" applyFill="1" applyAlignment="1" applyProtection="1">
      <alignment wrapText="1"/>
      <protection hidden="1"/>
    </xf>
    <xf numFmtId="0" fontId="23" fillId="5" borderId="0" xfId="0" applyFont="1" applyFill="1" applyAlignment="1" applyProtection="1">
      <alignment wrapText="1"/>
    </xf>
    <xf numFmtId="0" fontId="26" fillId="2" borderId="2" xfId="0" applyFont="1" applyFill="1" applyBorder="1" applyAlignment="1" applyProtection="1">
      <alignment wrapText="1"/>
    </xf>
    <xf numFmtId="0" fontId="26" fillId="2" borderId="22" xfId="0" applyFont="1" applyFill="1" applyBorder="1" applyAlignment="1" applyProtection="1">
      <alignment wrapText="1"/>
    </xf>
    <xf numFmtId="0" fontId="26" fillId="2" borderId="5" xfId="0" applyFont="1" applyFill="1" applyBorder="1" applyAlignment="1" applyProtection="1">
      <alignment horizontal="center" wrapText="1"/>
    </xf>
    <xf numFmtId="0" fontId="26" fillId="2" borderId="18" xfId="0" applyFont="1" applyFill="1" applyBorder="1" applyAlignment="1" applyProtection="1">
      <alignment horizontal="center" wrapText="1"/>
    </xf>
    <xf numFmtId="0" fontId="23" fillId="2" borderId="0" xfId="0" applyFont="1" applyFill="1" applyAlignment="1" applyProtection="1">
      <alignment wrapText="1"/>
    </xf>
    <xf numFmtId="0" fontId="49" fillId="0" borderId="4" xfId="0" applyFont="1" applyFill="1" applyBorder="1" applyAlignment="1">
      <alignment wrapText="1"/>
    </xf>
    <xf numFmtId="3" fontId="22" fillId="0" borderId="8" xfId="0" applyNumberFormat="1" applyFont="1" applyFill="1" applyBorder="1" applyAlignment="1" applyProtection="1">
      <alignment wrapText="1"/>
      <protection locked="0"/>
    </xf>
    <xf numFmtId="0" fontId="21" fillId="0" borderId="0" xfId="0" applyFont="1" applyFill="1" applyAlignment="1">
      <alignment wrapText="1"/>
    </xf>
    <xf numFmtId="0" fontId="23" fillId="0" borderId="0" xfId="0" applyFont="1" applyFill="1" applyBorder="1" applyAlignment="1" applyProtection="1">
      <alignment horizontal="left" wrapText="1"/>
      <protection hidden="1"/>
    </xf>
    <xf numFmtId="0" fontId="21" fillId="0" borderId="0" xfId="0" applyFont="1" applyFill="1" applyBorder="1" applyAlignment="1">
      <alignment wrapText="1"/>
    </xf>
    <xf numFmtId="0" fontId="67" fillId="5" borderId="0" xfId="8" applyFont="1" applyFill="1" applyAlignment="1" applyProtection="1">
      <alignment horizontal="right" vertical="top" wrapText="1"/>
    </xf>
    <xf numFmtId="0" fontId="23" fillId="0" borderId="15" xfId="0" applyFont="1" applyFill="1" applyBorder="1" applyAlignment="1" applyProtection="1">
      <alignment wrapText="1"/>
      <protection hidden="1"/>
    </xf>
    <xf numFmtId="3" fontId="41" fillId="0" borderId="8" xfId="0" applyNumberFormat="1" applyFont="1" applyFill="1" applyBorder="1" applyAlignment="1" applyProtection="1">
      <alignment wrapText="1"/>
    </xf>
    <xf numFmtId="0" fontId="21" fillId="0" borderId="0" xfId="0" applyFont="1" applyFill="1" applyAlignment="1" applyProtection="1">
      <alignment wrapText="1"/>
    </xf>
    <xf numFmtId="0" fontId="23" fillId="0" borderId="19" xfId="7" applyFont="1" applyFill="1" applyBorder="1" applyAlignment="1" applyProtection="1">
      <alignment horizontal="left" wrapText="1" indent="2"/>
    </xf>
    <xf numFmtId="0" fontId="23" fillId="0" borderId="44" xfId="0" applyFont="1" applyFill="1" applyBorder="1" applyAlignment="1" applyProtection="1">
      <alignment wrapText="1"/>
    </xf>
    <xf numFmtId="0" fontId="26" fillId="0" borderId="8" xfId="0" applyFont="1" applyFill="1" applyBorder="1" applyAlignment="1" applyProtection="1">
      <alignment wrapText="1"/>
    </xf>
    <xf numFmtId="0" fontId="35" fillId="2" borderId="3" xfId="11" applyFont="1" applyFill="1" applyBorder="1" applyAlignment="1" applyProtection="1">
      <alignment horizontal="left" wrapText="1"/>
    </xf>
    <xf numFmtId="0" fontId="35" fillId="2" borderId="15" xfId="11" applyFont="1" applyFill="1" applyBorder="1" applyAlignment="1" applyProtection="1">
      <alignment horizontal="left" wrapText="1"/>
    </xf>
    <xf numFmtId="3" fontId="33" fillId="0" borderId="8" xfId="0" applyNumberFormat="1" applyFont="1" applyFill="1" applyBorder="1" applyAlignment="1" applyProtection="1">
      <alignment horizontal="right" wrapText="1"/>
    </xf>
    <xf numFmtId="0" fontId="23" fillId="0" borderId="8" xfId="0" applyFont="1" applyFill="1" applyBorder="1" applyAlignment="1" applyProtection="1">
      <alignment horizontal="left" wrapText="1"/>
    </xf>
    <xf numFmtId="0" fontId="23" fillId="0" borderId="25" xfId="0" applyFont="1" applyFill="1" applyBorder="1" applyAlignment="1" applyProtection="1">
      <alignment wrapText="1"/>
    </xf>
    <xf numFmtId="0" fontId="23" fillId="0" borderId="42" xfId="0" applyFont="1" applyFill="1" applyBorder="1" applyAlignment="1" applyProtection="1">
      <alignment wrapText="1"/>
    </xf>
    <xf numFmtId="0" fontId="0" fillId="0" borderId="0" xfId="0" applyFill="1" applyAlignment="1" applyProtection="1">
      <alignment wrapText="1"/>
    </xf>
    <xf numFmtId="0" fontId="23" fillId="0" borderId="15" xfId="0" applyFont="1" applyFill="1" applyBorder="1" applyAlignment="1" applyProtection="1">
      <alignment wrapText="1"/>
    </xf>
    <xf numFmtId="0" fontId="23" fillId="0" borderId="14" xfId="0" applyFont="1" applyFill="1" applyBorder="1" applyAlignment="1" applyProtection="1">
      <alignment wrapText="1"/>
    </xf>
    <xf numFmtId="0" fontId="23" fillId="0" borderId="3" xfId="0" applyFont="1" applyFill="1" applyBorder="1" applyAlignment="1" applyProtection="1">
      <alignment wrapText="1"/>
    </xf>
    <xf numFmtId="0" fontId="23" fillId="0" borderId="0" xfId="0" applyFont="1" applyFill="1" applyBorder="1" applyAlignment="1" applyProtection="1">
      <alignment wrapText="1"/>
    </xf>
    <xf numFmtId="3" fontId="33" fillId="0" borderId="6" xfId="0" applyNumberFormat="1" applyFont="1" applyFill="1" applyBorder="1" applyAlignment="1" applyProtection="1">
      <alignment horizontal="right" wrapText="1"/>
    </xf>
    <xf numFmtId="0" fontId="23" fillId="0" borderId="15" xfId="0" applyFont="1" applyFill="1" applyBorder="1" applyAlignment="1" applyProtection="1">
      <alignment horizontal="left" wrapText="1"/>
    </xf>
    <xf numFmtId="0" fontId="23" fillId="0" borderId="14" xfId="0" applyFont="1" applyFill="1" applyBorder="1" applyAlignment="1" applyProtection="1">
      <alignment horizontal="left" wrapText="1"/>
    </xf>
    <xf numFmtId="0" fontId="23" fillId="0" borderId="8" xfId="0" applyFont="1" applyFill="1" applyBorder="1" applyAlignment="1" applyProtection="1">
      <alignment horizontal="left" indent="1"/>
    </xf>
    <xf numFmtId="0" fontId="0" fillId="0" borderId="8" xfId="0" applyBorder="1" applyAlignment="1">
      <alignment wrapText="1"/>
    </xf>
    <xf numFmtId="0" fontId="26" fillId="0" borderId="0" xfId="0" applyFont="1" applyFill="1" applyBorder="1" applyAlignment="1" applyProtection="1">
      <alignment horizontal="center" wrapText="1"/>
    </xf>
    <xf numFmtId="0" fontId="23" fillId="0" borderId="0" xfId="0" applyFont="1" applyFill="1" applyBorder="1" applyAlignment="1" applyProtection="1">
      <alignment horizontal="center" wrapText="1"/>
    </xf>
    <xf numFmtId="0" fontId="23" fillId="0" borderId="21" xfId="0" applyFont="1" applyFill="1" applyBorder="1" applyAlignment="1" applyProtection="1">
      <alignment wrapText="1"/>
    </xf>
    <xf numFmtId="3" fontId="26" fillId="0" borderId="5" xfId="0" applyNumberFormat="1" applyFont="1" applyFill="1" applyBorder="1" applyAlignment="1" applyProtection="1">
      <alignment horizontal="right" wrapText="1"/>
      <protection locked="0"/>
    </xf>
    <xf numFmtId="0" fontId="23" fillId="0" borderId="16" xfId="0" applyFont="1" applyFill="1" applyBorder="1" applyAlignment="1" applyProtection="1">
      <alignment wrapText="1"/>
    </xf>
    <xf numFmtId="0" fontId="23" fillId="0" borderId="13" xfId="0" applyFont="1" applyFill="1" applyBorder="1" applyAlignment="1" applyProtection="1">
      <alignment wrapText="1"/>
    </xf>
    <xf numFmtId="0" fontId="23" fillId="0" borderId="30" xfId="0" applyFont="1" applyFill="1" applyBorder="1" applyAlignment="1" applyProtection="1">
      <alignment wrapText="1"/>
    </xf>
    <xf numFmtId="0" fontId="0" fillId="0" borderId="0" xfId="0" applyAlignment="1">
      <alignment wrapText="1"/>
    </xf>
    <xf numFmtId="0" fontId="23" fillId="2" borderId="0" xfId="0" applyFont="1" applyFill="1" applyAlignment="1" applyProtection="1">
      <alignment horizontal="center" vertical="center"/>
    </xf>
    <xf numFmtId="0" fontId="0" fillId="0" borderId="0" xfId="0" applyAlignment="1">
      <alignment wrapText="1"/>
    </xf>
    <xf numFmtId="0" fontId="35" fillId="0" borderId="0" xfId="8" applyFont="1" applyFill="1" applyAlignment="1" applyProtection="1">
      <alignment horizontal="left"/>
    </xf>
    <xf numFmtId="0" fontId="22" fillId="0" borderId="19" xfId="0" applyFont="1" applyFill="1" applyBorder="1" applyAlignment="1" applyProtection="1">
      <alignment horizontal="left" wrapText="1"/>
    </xf>
    <xf numFmtId="10" fontId="26" fillId="0" borderId="46" xfId="0" applyNumberFormat="1" applyFont="1" applyFill="1" applyBorder="1" applyAlignment="1" applyProtection="1">
      <alignment wrapText="1"/>
      <protection locked="0"/>
    </xf>
    <xf numFmtId="3" fontId="23" fillId="3" borderId="32" xfId="0" applyNumberFormat="1" applyFont="1" applyFill="1" applyBorder="1" applyAlignment="1" applyProtection="1">
      <alignment horizontal="right" wrapText="1"/>
    </xf>
    <xf numFmtId="0" fontId="22" fillId="0" borderId="0" xfId="0" applyFont="1" applyFill="1" applyBorder="1" applyAlignment="1" applyProtection="1">
      <alignment horizontal="left" wrapText="1"/>
    </xf>
    <xf numFmtId="0" fontId="22" fillId="0" borderId="0" xfId="0" applyFont="1" applyFill="1" applyBorder="1" applyAlignment="1" applyProtection="1">
      <alignment wrapText="1"/>
    </xf>
    <xf numFmtId="0" fontId="26" fillId="0" borderId="17" xfId="0" applyFont="1" applyFill="1" applyBorder="1" applyAlignment="1" applyProtection="1">
      <alignment wrapText="1"/>
    </xf>
    <xf numFmtId="0" fontId="26" fillId="0" borderId="9" xfId="0" applyFont="1" applyFill="1" applyBorder="1" applyAlignment="1" applyProtection="1">
      <alignment wrapText="1"/>
    </xf>
    <xf numFmtId="3" fontId="35" fillId="2" borderId="8" xfId="14" applyNumberFormat="1" applyFont="1" applyFill="1" applyBorder="1" applyAlignment="1" applyProtection="1">
      <alignment horizontal="right" wrapText="1"/>
      <protection locked="0"/>
    </xf>
    <xf numFmtId="1" fontId="23" fillId="0" borderId="4" xfId="0" applyNumberFormat="1" applyFont="1" applyFill="1" applyBorder="1" applyAlignment="1" applyProtection="1">
      <alignment horizontal="right" wrapText="1"/>
    </xf>
    <xf numFmtId="0" fontId="0" fillId="0" borderId="27" xfId="0" applyFill="1" applyBorder="1" applyAlignment="1" applyProtection="1">
      <alignment wrapText="1"/>
      <protection locked="0"/>
    </xf>
    <xf numFmtId="0" fontId="0" fillId="0" borderId="13" xfId="0" applyFill="1" applyBorder="1" applyAlignment="1" applyProtection="1">
      <alignment wrapText="1"/>
      <protection locked="0"/>
    </xf>
    <xf numFmtId="0" fontId="0" fillId="0" borderId="12" xfId="0" applyFill="1" applyBorder="1" applyAlignment="1" applyProtection="1">
      <alignment wrapText="1"/>
      <protection locked="0"/>
    </xf>
    <xf numFmtId="37" fontId="23" fillId="0" borderId="27" xfId="0" applyNumberFormat="1" applyFont="1" applyFill="1" applyBorder="1" applyAlignment="1" applyProtection="1">
      <alignment wrapText="1"/>
      <protection locked="0"/>
    </xf>
    <xf numFmtId="40" fontId="23" fillId="0" borderId="13" xfId="0" applyNumberFormat="1" applyFont="1" applyFill="1" applyBorder="1" applyAlignment="1" applyProtection="1">
      <alignment wrapText="1"/>
      <protection locked="0"/>
    </xf>
    <xf numFmtId="0" fontId="23" fillId="0" borderId="13" xfId="0" applyFont="1" applyFill="1" applyBorder="1" applyAlignment="1" applyProtection="1">
      <alignment wrapText="1"/>
      <protection locked="0"/>
    </xf>
    <xf numFmtId="0" fontId="23" fillId="0" borderId="12" xfId="0" applyFont="1" applyFill="1" applyBorder="1" applyAlignment="1" applyProtection="1">
      <alignment wrapText="1"/>
      <protection locked="0"/>
    </xf>
    <xf numFmtId="0" fontId="26" fillId="0" borderId="29" xfId="0" applyFont="1" applyFill="1" applyBorder="1" applyAlignment="1" applyProtection="1">
      <alignment horizontal="center"/>
    </xf>
    <xf numFmtId="0" fontId="26" fillId="2" borderId="0" xfId="0" applyFont="1" applyFill="1" applyAlignment="1" applyProtection="1">
      <alignment horizontal="center" vertical="center"/>
    </xf>
    <xf numFmtId="168" fontId="23" fillId="0" borderId="8" xfId="14" applyNumberFormat="1" applyFont="1" applyFill="1" applyBorder="1" applyAlignment="1" applyProtection="1">
      <alignment horizontal="center" vertical="center"/>
    </xf>
    <xf numFmtId="9" fontId="23" fillId="0" borderId="8" xfId="14" applyNumberFormat="1" applyFont="1" applyFill="1" applyBorder="1" applyAlignment="1" applyProtection="1">
      <alignment horizontal="center" vertical="center"/>
    </xf>
    <xf numFmtId="0" fontId="23" fillId="0" borderId="8" xfId="14" applyFont="1" applyFill="1" applyBorder="1" applyAlignment="1" applyProtection="1">
      <alignment horizontal="center" vertical="center"/>
    </xf>
    <xf numFmtId="0" fontId="23" fillId="0" borderId="8" xfId="14" applyFont="1" applyFill="1" applyBorder="1" applyAlignment="1" applyProtection="1">
      <alignment vertical="center" wrapText="1"/>
      <protection locked="0"/>
    </xf>
    <xf numFmtId="172" fontId="23" fillId="0" borderId="8" xfId="19" applyNumberFormat="1" applyFont="1" applyFill="1" applyBorder="1" applyAlignment="1" applyProtection="1">
      <alignment vertical="center" wrapText="1"/>
      <protection locked="0"/>
    </xf>
    <xf numFmtId="0" fontId="23" fillId="0" borderId="8" xfId="14" applyFont="1" applyFill="1" applyBorder="1" applyAlignment="1" applyProtection="1">
      <alignment vertical="center" wrapText="1"/>
    </xf>
    <xf numFmtId="0" fontId="26" fillId="0" borderId="8" xfId="14" applyFont="1" applyFill="1" applyBorder="1" applyAlignment="1" applyProtection="1">
      <alignment horizontal="center" vertical="center"/>
    </xf>
    <xf numFmtId="0" fontId="26" fillId="5" borderId="8" xfId="14" applyFont="1" applyFill="1" applyBorder="1" applyAlignment="1" applyProtection="1">
      <alignment horizontal="center" vertical="center" wrapText="1"/>
    </xf>
    <xf numFmtId="0" fontId="65" fillId="0" borderId="8" xfId="14" applyFont="1" applyFill="1" applyBorder="1" applyAlignment="1" applyProtection="1">
      <alignment horizontal="center" vertical="center"/>
    </xf>
    <xf numFmtId="172" fontId="23" fillId="0" borderId="8" xfId="19" applyNumberFormat="1" applyFont="1" applyFill="1" applyBorder="1" applyAlignment="1" applyProtection="1">
      <alignment vertical="center"/>
    </xf>
    <xf numFmtId="0" fontId="22" fillId="0" borderId="8" xfId="0" applyFont="1" applyFill="1" applyBorder="1" applyAlignment="1" applyProtection="1">
      <alignment horizontal="left" vertical="center"/>
    </xf>
    <xf numFmtId="0" fontId="27" fillId="0" borderId="8" xfId="1" applyFont="1" applyFill="1" applyBorder="1" applyAlignment="1" applyProtection="1">
      <alignment vertical="center"/>
    </xf>
    <xf numFmtId="0" fontId="23" fillId="5" borderId="8" xfId="8" applyFont="1" applyFill="1" applyBorder="1" applyAlignment="1" applyProtection="1">
      <alignment horizontal="right" vertical="top" wrapText="1"/>
    </xf>
    <xf numFmtId="0" fontId="27" fillId="2" borderId="8" xfId="1" applyFont="1" applyFill="1" applyBorder="1" applyAlignment="1" applyProtection="1">
      <alignment vertical="center"/>
    </xf>
    <xf numFmtId="169" fontId="22" fillId="0" borderId="8" xfId="0" applyNumberFormat="1" applyFont="1" applyFill="1" applyBorder="1" applyAlignment="1" applyProtection="1">
      <alignment vertical="center"/>
    </xf>
    <xf numFmtId="0" fontId="20" fillId="2" borderId="8" xfId="1" applyFont="1" applyFill="1" applyBorder="1" applyAlignment="1" applyProtection="1">
      <alignment vertical="center"/>
    </xf>
    <xf numFmtId="0" fontId="22" fillId="0" borderId="8" xfId="1" applyFont="1" applyFill="1" applyBorder="1" applyAlignment="1" applyProtection="1">
      <alignment vertical="center"/>
    </xf>
    <xf numFmtId="49" fontId="32" fillId="2" borderId="8" xfId="1" applyNumberFormat="1" applyFont="1" applyFill="1" applyBorder="1" applyAlignment="1" applyProtection="1">
      <alignment horizontal="left" vertical="center"/>
    </xf>
    <xf numFmtId="0" fontId="32" fillId="2" borderId="8" xfId="1" applyFont="1" applyFill="1" applyBorder="1" applyAlignment="1" applyProtection="1">
      <alignment vertical="center"/>
    </xf>
    <xf numFmtId="0" fontId="25" fillId="0" borderId="8" xfId="0" applyFont="1" applyFill="1" applyBorder="1" applyAlignment="1" applyProtection="1">
      <alignment horizontal="right"/>
      <protection hidden="1"/>
    </xf>
    <xf numFmtId="49" fontId="10" fillId="2" borderId="8" xfId="0" applyNumberFormat="1" applyFont="1" applyFill="1" applyBorder="1" applyAlignment="1" applyProtection="1">
      <alignment horizontal="left" vertical="center"/>
    </xf>
    <xf numFmtId="0" fontId="6" fillId="2" borderId="8" xfId="0" applyFont="1" applyFill="1" applyBorder="1" applyAlignment="1" applyProtection="1">
      <alignment vertical="center"/>
    </xf>
    <xf numFmtId="0" fontId="10" fillId="0" borderId="8" xfId="0" applyFont="1" applyFill="1" applyBorder="1" applyAlignment="1" applyProtection="1">
      <alignment vertical="center"/>
    </xf>
    <xf numFmtId="0" fontId="12" fillId="0" borderId="8" xfId="0" applyFont="1" applyFill="1" applyBorder="1" applyAlignment="1" applyProtection="1">
      <alignment horizontal="center" vertical="center"/>
    </xf>
    <xf numFmtId="0" fontId="21" fillId="2" borderId="8" xfId="0" applyFont="1" applyFill="1" applyBorder="1" applyAlignment="1" applyProtection="1">
      <alignment vertical="center"/>
    </xf>
    <xf numFmtId="0" fontId="22" fillId="0" borderId="8" xfId="0" applyFont="1" applyFill="1" applyBorder="1" applyAlignment="1" applyProtection="1">
      <alignment horizontal="center" vertical="center"/>
    </xf>
    <xf numFmtId="0" fontId="20" fillId="2" borderId="8" xfId="0" applyFont="1" applyFill="1" applyBorder="1" applyAlignment="1" applyProtection="1">
      <alignment vertical="center"/>
    </xf>
    <xf numFmtId="0" fontId="22" fillId="2" borderId="8" xfId="0" applyFont="1" applyFill="1" applyBorder="1" applyAlignment="1" applyProtection="1">
      <alignment horizontal="left" vertical="center"/>
    </xf>
    <xf numFmtId="9" fontId="22" fillId="0" borderId="8" xfId="0" applyNumberFormat="1" applyFont="1" applyFill="1" applyBorder="1" applyAlignment="1" applyProtection="1">
      <alignment horizontal="center" vertical="center"/>
    </xf>
    <xf numFmtId="166" fontId="22" fillId="2" borderId="8" xfId="0" applyNumberFormat="1" applyFont="1" applyFill="1" applyBorder="1" applyAlignment="1" applyProtection="1">
      <alignment horizontal="left" vertical="center"/>
    </xf>
    <xf numFmtId="0" fontId="22" fillId="2" borderId="8" xfId="0" applyFont="1" applyFill="1" applyBorder="1" applyAlignment="1" applyProtection="1">
      <alignment vertical="center"/>
    </xf>
    <xf numFmtId="0" fontId="22" fillId="0" borderId="8" xfId="0" applyFont="1" applyFill="1" applyBorder="1" applyAlignment="1" applyProtection="1">
      <alignment vertical="center"/>
    </xf>
    <xf numFmtId="0" fontId="21" fillId="2" borderId="8" xfId="1" applyFont="1" applyFill="1" applyBorder="1" applyAlignment="1" applyProtection="1">
      <alignment vertical="center"/>
    </xf>
    <xf numFmtId="0" fontId="22" fillId="2" borderId="8" xfId="0" applyFont="1" applyFill="1" applyBorder="1" applyAlignment="1" applyProtection="1">
      <alignment horizontal="left" vertical="center" wrapText="1"/>
    </xf>
    <xf numFmtId="0" fontId="21" fillId="0" borderId="8" xfId="0" applyFont="1" applyFill="1" applyBorder="1" applyAlignment="1" applyProtection="1">
      <alignment vertical="center"/>
    </xf>
    <xf numFmtId="0" fontId="24" fillId="0" borderId="8" xfId="0" applyFont="1" applyFill="1" applyBorder="1" applyAlignment="1" applyProtection="1">
      <alignment vertical="center"/>
    </xf>
    <xf numFmtId="0" fontId="23" fillId="4" borderId="8" xfId="0" applyFont="1" applyFill="1" applyBorder="1" applyAlignment="1" applyProtection="1">
      <alignment vertical="center"/>
    </xf>
    <xf numFmtId="0" fontId="22" fillId="2" borderId="8" xfId="14" applyFont="1" applyFill="1" applyBorder="1" applyAlignment="1" applyProtection="1">
      <alignment horizontal="left" vertical="center" wrapText="1"/>
    </xf>
    <xf numFmtId="9" fontId="22" fillId="0" borderId="8" xfId="14" applyNumberFormat="1" applyFont="1" applyFill="1" applyBorder="1" applyAlignment="1" applyProtection="1">
      <alignment horizontal="center" vertical="center"/>
    </xf>
    <xf numFmtId="166" fontId="22" fillId="2" borderId="8" xfId="14" applyNumberFormat="1" applyFont="1" applyFill="1" applyBorder="1" applyAlignment="1" applyProtection="1">
      <alignment horizontal="left" vertical="center"/>
    </xf>
    <xf numFmtId="0" fontId="22" fillId="2" borderId="8" xfId="14" applyFont="1" applyFill="1" applyBorder="1" applyAlignment="1" applyProtection="1">
      <alignment vertical="center"/>
    </xf>
    <xf numFmtId="0" fontId="22" fillId="0" borderId="8" xfId="14" applyFont="1" applyFill="1" applyBorder="1" applyAlignment="1" applyProtection="1">
      <alignment vertical="center"/>
    </xf>
    <xf numFmtId="0" fontId="23" fillId="2" borderId="8" xfId="0" applyFont="1" applyFill="1" applyBorder="1" applyAlignment="1" applyProtection="1">
      <alignment vertical="center"/>
      <protection locked="0"/>
    </xf>
    <xf numFmtId="49" fontId="23" fillId="2" borderId="8" xfId="0" applyNumberFormat="1" applyFont="1" applyFill="1" applyBorder="1" applyAlignment="1" applyProtection="1">
      <alignment vertical="center"/>
    </xf>
    <xf numFmtId="2" fontId="22" fillId="2" borderId="8" xfId="0" applyNumberFormat="1" applyFont="1" applyFill="1" applyBorder="1" applyAlignment="1" applyProtection="1">
      <alignment vertical="center"/>
    </xf>
    <xf numFmtId="2" fontId="22" fillId="2" borderId="8" xfId="0" applyNumberFormat="1" applyFont="1" applyFill="1" applyBorder="1" applyAlignment="1" applyProtection="1">
      <alignment horizontal="left" vertical="center"/>
    </xf>
    <xf numFmtId="0" fontId="29" fillId="2" borderId="8" xfId="0" applyFont="1" applyFill="1" applyBorder="1" applyAlignment="1" applyProtection="1">
      <alignment vertical="center" wrapText="1"/>
    </xf>
    <xf numFmtId="0" fontId="29" fillId="2" borderId="8" xfId="0" applyFont="1" applyFill="1" applyBorder="1" applyAlignment="1" applyProtection="1">
      <alignment horizontal="left" vertical="center" wrapText="1"/>
    </xf>
    <xf numFmtId="0" fontId="20" fillId="2" borderId="8" xfId="0" applyFont="1" applyFill="1" applyBorder="1" applyAlignment="1" applyProtection="1">
      <alignment horizontal="left" vertical="center"/>
    </xf>
    <xf numFmtId="2" fontId="20" fillId="2" borderId="8" xfId="0" applyNumberFormat="1" applyFont="1" applyFill="1" applyBorder="1" applyAlignment="1" applyProtection="1">
      <alignment vertical="center"/>
    </xf>
    <xf numFmtId="9" fontId="20" fillId="0" borderId="8" xfId="0" applyNumberFormat="1" applyFont="1" applyFill="1" applyBorder="1" applyAlignment="1" applyProtection="1">
      <alignment horizontal="center" vertical="center"/>
    </xf>
    <xf numFmtId="9" fontId="32" fillId="0" borderId="8" xfId="0" applyNumberFormat="1" applyFont="1" applyFill="1" applyBorder="1" applyAlignment="1" applyProtection="1">
      <alignment horizontal="center" vertical="center"/>
    </xf>
    <xf numFmtId="0" fontId="23" fillId="2" borderId="8" xfId="8" applyFont="1" applyFill="1" applyBorder="1" applyAlignment="1" applyProtection="1">
      <alignment horizontal="left"/>
    </xf>
    <xf numFmtId="0" fontId="22" fillId="0" borderId="8" xfId="0" applyFont="1" applyFill="1" applyBorder="1" applyAlignment="1" applyProtection="1">
      <alignment horizontal="left" vertical="center" wrapText="1"/>
    </xf>
    <xf numFmtId="0" fontId="33" fillId="2" borderId="8" xfId="0" applyFont="1" applyFill="1" applyBorder="1" applyAlignment="1" applyProtection="1">
      <alignment vertical="center"/>
    </xf>
    <xf numFmtId="0" fontId="23" fillId="2" borderId="8" xfId="0" applyFont="1" applyFill="1" applyBorder="1" applyAlignment="1" applyProtection="1">
      <alignment vertical="center"/>
      <protection hidden="1"/>
    </xf>
    <xf numFmtId="169" fontId="23" fillId="2" borderId="8" xfId="0" applyNumberFormat="1" applyFont="1" applyFill="1" applyBorder="1" applyAlignment="1" applyProtection="1">
      <alignment vertical="center"/>
    </xf>
    <xf numFmtId="0" fontId="26" fillId="2" borderId="8" xfId="0" applyFont="1" applyFill="1" applyBorder="1" applyAlignment="1" applyProtection="1">
      <alignment vertical="center"/>
    </xf>
    <xf numFmtId="49" fontId="23" fillId="2" borderId="8" xfId="0" applyNumberFormat="1" applyFont="1" applyFill="1" applyBorder="1" applyAlignment="1" applyProtection="1">
      <alignment horizontal="left" vertical="center"/>
    </xf>
    <xf numFmtId="0" fontId="30" fillId="2" borderId="8" xfId="0" applyFont="1" applyFill="1" applyBorder="1" applyAlignment="1" applyProtection="1">
      <alignment horizontal="center" vertical="center"/>
    </xf>
    <xf numFmtId="0" fontId="24" fillId="2" borderId="8" xfId="0" applyFont="1" applyFill="1" applyBorder="1" applyAlignment="1" applyProtection="1">
      <alignment vertical="center"/>
    </xf>
    <xf numFmtId="0" fontId="32" fillId="2" borderId="8"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2" fontId="22" fillId="0" borderId="8" xfId="0" applyNumberFormat="1" applyFont="1" applyFill="1" applyBorder="1" applyAlignment="1" applyProtection="1">
      <alignment vertical="center" wrapText="1"/>
    </xf>
    <xf numFmtId="2" fontId="22" fillId="2" borderId="8" xfId="0" applyNumberFormat="1" applyFont="1" applyFill="1" applyBorder="1" applyAlignment="1" applyProtection="1">
      <alignment vertical="center" wrapText="1"/>
    </xf>
    <xf numFmtId="0" fontId="57" fillId="2" borderId="8" xfId="0" applyFont="1" applyFill="1" applyBorder="1" applyAlignment="1" applyProtection="1">
      <alignment vertical="center"/>
    </xf>
    <xf numFmtId="3" fontId="23" fillId="2" borderId="8" xfId="0" applyNumberFormat="1" applyFont="1" applyFill="1" applyBorder="1" applyAlignment="1" applyProtection="1">
      <alignment vertical="center"/>
    </xf>
    <xf numFmtId="0" fontId="22" fillId="2" borderId="8" xfId="0" applyFont="1" applyFill="1" applyBorder="1" applyAlignment="1" applyProtection="1">
      <alignment vertical="center" wrapText="1"/>
    </xf>
    <xf numFmtId="0" fontId="22" fillId="0" borderId="8" xfId="0" applyFont="1" applyFill="1" applyBorder="1" applyAlignment="1" applyProtection="1">
      <alignment vertical="center" wrapText="1"/>
    </xf>
    <xf numFmtId="0" fontId="32" fillId="0" borderId="8" xfId="0" applyFont="1" applyFill="1" applyBorder="1" applyAlignment="1" applyProtection="1">
      <alignment vertical="center" wrapText="1"/>
    </xf>
    <xf numFmtId="0" fontId="32" fillId="2" borderId="8" xfId="0" applyFont="1" applyFill="1" applyBorder="1" applyAlignment="1" applyProtection="1">
      <alignment vertical="center" wrapText="1"/>
    </xf>
    <xf numFmtId="0" fontId="32" fillId="2" borderId="8" xfId="0" applyFont="1" applyFill="1" applyBorder="1" applyAlignment="1" applyProtection="1">
      <alignment vertical="center"/>
    </xf>
    <xf numFmtId="0" fontId="30" fillId="2" borderId="8" xfId="0" applyFont="1" applyFill="1" applyBorder="1" applyAlignment="1" applyProtection="1">
      <alignment horizontal="left" vertical="center" wrapText="1"/>
    </xf>
    <xf numFmtId="0" fontId="31" fillId="2" borderId="8" xfId="0" applyFont="1" applyFill="1" applyBorder="1" applyAlignment="1" applyProtection="1">
      <alignment vertical="center"/>
    </xf>
    <xf numFmtId="2" fontId="32" fillId="2" borderId="8" xfId="0" applyNumberFormat="1" applyFont="1" applyFill="1" applyBorder="1" applyAlignment="1" applyProtection="1">
      <alignment vertical="center" wrapText="1"/>
    </xf>
    <xf numFmtId="168" fontId="23" fillId="2" borderId="8" xfId="9" applyNumberFormat="1" applyFont="1" applyFill="1" applyBorder="1" applyAlignment="1" applyProtection="1">
      <alignment vertical="center"/>
    </xf>
    <xf numFmtId="1" fontId="23" fillId="2" borderId="8" xfId="0" applyNumberFormat="1" applyFont="1" applyFill="1" applyBorder="1" applyAlignment="1" applyProtection="1">
      <alignment vertical="center"/>
    </xf>
    <xf numFmtId="0" fontId="26" fillId="2" borderId="8" xfId="0" applyFont="1" applyFill="1" applyBorder="1" applyAlignment="1" applyProtection="1">
      <alignment horizontal="center" vertical="center" wrapText="1"/>
    </xf>
    <xf numFmtId="0" fontId="48" fillId="0" borderId="8" xfId="12" applyFont="1" applyBorder="1" applyAlignment="1">
      <alignment horizontal="center" vertical="center" wrapText="1"/>
    </xf>
    <xf numFmtId="0" fontId="23" fillId="2" borderId="19" xfId="14" applyFont="1" applyFill="1" applyBorder="1" applyAlignment="1" applyProtection="1">
      <alignment wrapText="1"/>
    </xf>
    <xf numFmtId="3" fontId="35" fillId="2" borderId="46" xfId="14" applyNumberFormat="1" applyFont="1" applyFill="1" applyBorder="1" applyAlignment="1" applyProtection="1">
      <alignment horizontal="right" wrapText="1"/>
      <protection locked="0"/>
    </xf>
    <xf numFmtId="0" fontId="0" fillId="0" borderId="0" xfId="0" applyAlignment="1">
      <alignment horizontal="left"/>
    </xf>
    <xf numFmtId="0" fontId="48" fillId="2" borderId="0" xfId="8" applyFont="1" applyFill="1" applyBorder="1" applyAlignment="1" applyProtection="1">
      <alignment horizontal="left"/>
    </xf>
    <xf numFmtId="0" fontId="68" fillId="0" borderId="0" xfId="3" applyFont="1"/>
    <xf numFmtId="0" fontId="48" fillId="0" borderId="0" xfId="3" applyFont="1" applyFill="1" applyProtection="1"/>
    <xf numFmtId="0" fontId="43" fillId="0" borderId="0" xfId="8" applyFont="1" applyFill="1" applyAlignment="1" applyProtection="1">
      <alignment horizontal="right"/>
    </xf>
    <xf numFmtId="0" fontId="48" fillId="5" borderId="0" xfId="8" applyFont="1" applyFill="1" applyAlignment="1" applyProtection="1">
      <alignment horizontal="right" vertical="top" wrapText="1"/>
    </xf>
    <xf numFmtId="0" fontId="5" fillId="0" borderId="0" xfId="0" applyFont="1"/>
    <xf numFmtId="0" fontId="43" fillId="0" borderId="0" xfId="8" applyFont="1" applyFill="1" applyAlignment="1" applyProtection="1">
      <alignment horizontal="left"/>
    </xf>
    <xf numFmtId="0" fontId="69" fillId="0" borderId="0" xfId="3" applyFont="1" applyFill="1" applyBorder="1" applyAlignment="1" applyProtection="1"/>
    <xf numFmtId="169" fontId="48" fillId="0" borderId="0" xfId="3" applyNumberFormat="1" applyFont="1" applyFill="1" applyAlignment="1" applyProtection="1">
      <alignment horizontal="right"/>
    </xf>
    <xf numFmtId="0" fontId="70" fillId="0" borderId="0" xfId="3" applyFont="1" applyFill="1" applyBorder="1" applyAlignment="1" applyProtection="1">
      <alignment horizontal="center"/>
    </xf>
    <xf numFmtId="0" fontId="63" fillId="0" borderId="0" xfId="3" applyFont="1" applyAlignment="1"/>
    <xf numFmtId="0" fontId="70" fillId="0" borderId="9" xfId="0" applyFont="1" applyFill="1" applyBorder="1" applyAlignment="1" applyProtection="1">
      <alignment horizontal="right"/>
      <protection hidden="1"/>
    </xf>
    <xf numFmtId="0" fontId="54" fillId="0" borderId="0" xfId="3" applyFont="1" applyFill="1" applyBorder="1" applyAlignment="1">
      <alignment vertical="center" wrapText="1"/>
    </xf>
    <xf numFmtId="0" fontId="54" fillId="3" borderId="46" xfId="3" applyFont="1" applyFill="1" applyBorder="1" applyAlignment="1">
      <alignment horizontal="center" vertical="center" wrapText="1"/>
    </xf>
    <xf numFmtId="0" fontId="54" fillId="3" borderId="46" xfId="3" applyFont="1" applyFill="1" applyBorder="1" applyAlignment="1">
      <alignment horizontal="center" vertical="center"/>
    </xf>
    <xf numFmtId="0" fontId="54" fillId="3" borderId="43" xfId="3" applyFont="1" applyFill="1" applyBorder="1" applyAlignment="1">
      <alignment horizontal="center" vertical="center" wrapText="1"/>
    </xf>
    <xf numFmtId="0" fontId="54" fillId="3" borderId="43" xfId="3" applyFont="1" applyFill="1" applyBorder="1" applyAlignment="1">
      <alignment horizontal="center" vertical="center"/>
    </xf>
    <xf numFmtId="0" fontId="54" fillId="2" borderId="8" xfId="3" applyFont="1" applyFill="1" applyBorder="1" applyAlignment="1">
      <alignment wrapText="1"/>
    </xf>
    <xf numFmtId="0" fontId="71" fillId="2" borderId="8" xfId="3" applyFont="1" applyFill="1" applyBorder="1" applyAlignment="1">
      <alignment wrapText="1"/>
    </xf>
    <xf numFmtId="0" fontId="54" fillId="0" borderId="0" xfId="3" applyFont="1" applyBorder="1" applyAlignment="1" applyProtection="1">
      <alignment wrapText="1"/>
    </xf>
    <xf numFmtId="0" fontId="54" fillId="0" borderId="0" xfId="3" applyFont="1" applyBorder="1" applyProtection="1"/>
    <xf numFmtId="0" fontId="54" fillId="0" borderId="0" xfId="3" applyFont="1" applyFill="1" applyBorder="1" applyProtection="1"/>
    <xf numFmtId="0" fontId="63" fillId="0" borderId="0" xfId="3" applyFont="1" applyProtection="1"/>
    <xf numFmtId="0" fontId="68" fillId="0" borderId="0" xfId="3" applyFont="1" applyProtection="1"/>
    <xf numFmtId="0" fontId="69" fillId="3" borderId="8" xfId="3" applyFont="1" applyFill="1" applyBorder="1" applyAlignment="1" applyProtection="1">
      <alignment vertical="center" wrapText="1"/>
    </xf>
    <xf numFmtId="9" fontId="69" fillId="3" borderId="8" xfId="3" applyNumberFormat="1" applyFont="1" applyFill="1" applyBorder="1" applyAlignment="1" applyProtection="1">
      <alignment horizontal="center" vertical="center" wrapText="1"/>
    </xf>
    <xf numFmtId="168" fontId="69" fillId="3" borderId="8" xfId="3" applyNumberFormat="1" applyFont="1" applyFill="1" applyBorder="1" applyAlignment="1" applyProtection="1">
      <alignment horizontal="center" vertical="center" wrapText="1"/>
    </xf>
    <xf numFmtId="0" fontId="69" fillId="3" borderId="8" xfId="3" applyFont="1" applyFill="1" applyBorder="1" applyAlignment="1" applyProtection="1">
      <alignment horizontal="center" vertical="center"/>
    </xf>
    <xf numFmtId="9" fontId="69" fillId="3" borderId="8" xfId="3" applyNumberFormat="1" applyFont="1" applyFill="1" applyBorder="1" applyAlignment="1" applyProtection="1">
      <alignment horizontal="center" vertical="center"/>
    </xf>
    <xf numFmtId="0" fontId="69" fillId="3" borderId="8" xfId="3" applyFont="1" applyFill="1" applyBorder="1" applyAlignment="1" applyProtection="1">
      <alignment horizontal="centerContinuous" vertical="center"/>
    </xf>
    <xf numFmtId="49" fontId="69" fillId="3" borderId="8" xfId="3" applyNumberFormat="1" applyFont="1" applyFill="1" applyBorder="1" applyAlignment="1" applyProtection="1">
      <alignment horizontal="centerContinuous" vertical="center"/>
    </xf>
    <xf numFmtId="0" fontId="48" fillId="0" borderId="8" xfId="3" applyFont="1" applyFill="1" applyBorder="1" applyAlignment="1" applyProtection="1">
      <alignment vertical="center" wrapText="1"/>
    </xf>
    <xf numFmtId="0" fontId="48" fillId="2" borderId="8" xfId="3" applyFont="1" applyFill="1" applyBorder="1" applyAlignment="1" applyProtection="1">
      <alignment vertical="center" wrapText="1"/>
    </xf>
    <xf numFmtId="0" fontId="5" fillId="0" borderId="0" xfId="0" applyFont="1" applyProtection="1"/>
    <xf numFmtId="0" fontId="54" fillId="0" borderId="0" xfId="3" applyFont="1" applyFill="1" applyBorder="1" applyAlignment="1" applyProtection="1">
      <alignment wrapText="1"/>
    </xf>
    <xf numFmtId="0" fontId="48" fillId="0" borderId="0" xfId="0" applyFont="1" applyFill="1" applyAlignment="1" applyProtection="1">
      <alignment vertical="center"/>
    </xf>
    <xf numFmtId="0" fontId="48" fillId="0" borderId="0" xfId="8" applyFont="1" applyFill="1" applyAlignment="1" applyProtection="1">
      <alignment horizontal="right" vertical="center"/>
    </xf>
    <xf numFmtId="0" fontId="48" fillId="0" borderId="0" xfId="8" applyFont="1" applyFill="1" applyAlignment="1" applyProtection="1">
      <alignment horizontal="left" vertical="center"/>
    </xf>
    <xf numFmtId="169" fontId="48" fillId="0" borderId="0" xfId="0" applyNumberFormat="1" applyFont="1" applyFill="1" applyAlignment="1" applyProtection="1">
      <alignment vertical="center"/>
    </xf>
    <xf numFmtId="0" fontId="69" fillId="0" borderId="0" xfId="0" applyFont="1" applyFill="1" applyBorder="1" applyAlignment="1" applyProtection="1">
      <alignment horizontal="left" vertical="center"/>
    </xf>
    <xf numFmtId="0" fontId="72" fillId="0" borderId="0" xfId="0" applyFont="1" applyFill="1" applyBorder="1" applyAlignment="1" applyProtection="1">
      <alignment horizontal="centerContinuous" vertical="center"/>
    </xf>
    <xf numFmtId="0" fontId="69" fillId="0" borderId="0" xfId="0" applyFont="1" applyFill="1" applyBorder="1" applyAlignment="1" applyProtection="1">
      <alignment vertical="center"/>
    </xf>
    <xf numFmtId="0" fontId="69" fillId="0" borderId="8" xfId="0" applyFont="1" applyFill="1" applyBorder="1" applyAlignment="1" applyProtection="1">
      <alignment vertical="center" wrapText="1"/>
    </xf>
    <xf numFmtId="9" fontId="69" fillId="0" borderId="8"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xf>
    <xf numFmtId="9" fontId="69" fillId="0" borderId="8" xfId="0" applyNumberFormat="1" applyFont="1" applyFill="1" applyBorder="1" applyAlignment="1" applyProtection="1">
      <alignment horizontal="center" vertical="center"/>
    </xf>
    <xf numFmtId="0" fontId="69" fillId="0" borderId="8" xfId="0" applyFont="1" applyFill="1" applyBorder="1" applyAlignment="1" applyProtection="1">
      <alignment horizontal="centerContinuous" vertical="center"/>
    </xf>
    <xf numFmtId="0" fontId="48" fillId="0" borderId="8" xfId="0" applyFont="1" applyFill="1" applyBorder="1" applyAlignment="1" applyProtection="1">
      <alignment wrapText="1"/>
    </xf>
    <xf numFmtId="0" fontId="48" fillId="0" borderId="8" xfId="0" applyFont="1" applyFill="1" applyBorder="1" applyAlignment="1" applyProtection="1">
      <alignment vertical="top" wrapText="1"/>
    </xf>
    <xf numFmtId="0" fontId="48" fillId="0" borderId="8" xfId="0" applyFont="1" applyFill="1" applyBorder="1" applyAlignment="1" applyProtection="1">
      <alignment vertical="center"/>
    </xf>
    <xf numFmtId="0" fontId="48" fillId="0" borderId="8" xfId="0" applyFont="1" applyFill="1" applyBorder="1" applyAlignment="1" applyProtection="1">
      <alignment vertical="center" wrapText="1"/>
    </xf>
    <xf numFmtId="0" fontId="69" fillId="0" borderId="8" xfId="0" applyFont="1" applyFill="1" applyBorder="1" applyAlignment="1" applyProtection="1">
      <alignment horizontal="left" vertical="center" wrapText="1" shrinkToFit="1"/>
    </xf>
    <xf numFmtId="0" fontId="0" fillId="0" borderId="0" xfId="0" applyAlignment="1">
      <alignment vertical="center" wrapText="1"/>
    </xf>
    <xf numFmtId="0" fontId="0" fillId="0" borderId="50" xfId="0" applyFill="1" applyBorder="1" applyAlignment="1" applyProtection="1">
      <alignment wrapText="1"/>
      <protection locked="0"/>
    </xf>
    <xf numFmtId="0" fontId="0" fillId="0" borderId="9" xfId="0" applyFill="1" applyBorder="1" applyAlignment="1" applyProtection="1">
      <alignment wrapText="1"/>
      <protection locked="0"/>
    </xf>
    <xf numFmtId="0" fontId="0" fillId="0" borderId="51" xfId="0" applyFill="1" applyBorder="1" applyAlignment="1" applyProtection="1">
      <alignment wrapText="1"/>
      <protection locked="0"/>
    </xf>
    <xf numFmtId="37" fontId="23" fillId="0" borderId="23" xfId="0" applyNumberFormat="1" applyFont="1" applyFill="1" applyBorder="1" applyAlignment="1" applyProtection="1">
      <alignment wrapText="1"/>
      <protection locked="0"/>
    </xf>
    <xf numFmtId="37" fontId="23" fillId="0" borderId="50" xfId="0" applyNumberFormat="1" applyFont="1" applyFill="1" applyBorder="1" applyAlignment="1" applyProtection="1">
      <alignment wrapText="1"/>
      <protection locked="0"/>
    </xf>
    <xf numFmtId="40" fontId="23" fillId="0" borderId="9" xfId="0" applyNumberFormat="1" applyFont="1" applyFill="1" applyBorder="1" applyAlignment="1" applyProtection="1">
      <alignment wrapText="1"/>
      <protection locked="0"/>
    </xf>
    <xf numFmtId="0" fontId="23" fillId="0" borderId="9" xfId="0" applyFont="1" applyFill="1" applyBorder="1" applyAlignment="1" applyProtection="1">
      <alignment wrapText="1"/>
      <protection locked="0"/>
    </xf>
    <xf numFmtId="0" fontId="23" fillId="0" borderId="51" xfId="0" applyFont="1" applyFill="1" applyBorder="1" applyAlignment="1" applyProtection="1">
      <alignment wrapText="1"/>
      <protection locked="0"/>
    </xf>
    <xf numFmtId="0" fontId="56" fillId="0" borderId="0" xfId="0" applyFont="1" applyFill="1" applyAlignment="1">
      <alignment horizontal="justify" wrapText="1"/>
    </xf>
    <xf numFmtId="0" fontId="23" fillId="0" borderId="0" xfId="0" applyFont="1" applyFill="1" applyAlignment="1">
      <alignment horizontal="right" wrapText="1"/>
    </xf>
    <xf numFmtId="0" fontId="32" fillId="0" borderId="8" xfId="8" applyFont="1" applyFill="1" applyBorder="1" applyAlignment="1" applyProtection="1">
      <alignment horizontal="center" vertical="center" wrapText="1"/>
    </xf>
    <xf numFmtId="0" fontId="22" fillId="0" borderId="0" xfId="0" applyFont="1" applyFill="1" applyAlignment="1" applyProtection="1">
      <alignment horizontal="center"/>
    </xf>
    <xf numFmtId="0" fontId="26" fillId="5" borderId="8" xfId="0" applyFont="1" applyFill="1" applyBorder="1" applyAlignment="1" applyProtection="1">
      <alignment horizontal="center" vertical="center" wrapText="1"/>
    </xf>
    <xf numFmtId="0" fontId="23" fillId="2" borderId="0" xfId="0" applyFont="1" applyFill="1" applyAlignment="1" applyProtection="1">
      <alignment vertical="center" wrapText="1"/>
    </xf>
    <xf numFmtId="0" fontId="23" fillId="2" borderId="0" xfId="0" applyFont="1" applyFill="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5" borderId="5"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32" fillId="2" borderId="8"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5" fillId="2" borderId="0" xfId="8" applyFont="1" applyFill="1" applyAlignment="1" applyProtection="1">
      <alignment horizontal="left"/>
    </xf>
    <xf numFmtId="0" fontId="0" fillId="0" borderId="0" xfId="0" applyAlignment="1">
      <alignment wrapText="1"/>
    </xf>
    <xf numFmtId="3" fontId="33" fillId="0" borderId="10" xfId="0" applyNumberFormat="1" applyFont="1" applyFill="1" applyBorder="1" applyAlignment="1" applyProtection="1">
      <alignment horizontal="right"/>
    </xf>
    <xf numFmtId="3" fontId="33" fillId="0" borderId="11" xfId="0" applyNumberFormat="1" applyFont="1" applyFill="1" applyBorder="1" applyAlignment="1" applyProtection="1">
      <alignment horizontal="right"/>
    </xf>
    <xf numFmtId="0" fontId="25" fillId="0" borderId="9" xfId="0" applyFont="1" applyFill="1" applyBorder="1" applyAlignment="1" applyProtection="1">
      <alignment horizontal="right"/>
      <protection hidden="1"/>
    </xf>
    <xf numFmtId="0" fontId="0" fillId="0" borderId="0" xfId="0" applyAlignment="1">
      <alignment vertical="center" wrapText="1"/>
    </xf>
    <xf numFmtId="0" fontId="23" fillId="0" borderId="0" xfId="0" applyFont="1" applyFill="1" applyAlignment="1" applyProtection="1">
      <alignment horizontal="left"/>
    </xf>
    <xf numFmtId="0" fontId="35" fillId="0" borderId="0" xfId="8" applyFont="1" applyFill="1" applyAlignment="1" applyProtection="1">
      <alignment horizontal="left"/>
    </xf>
    <xf numFmtId="0" fontId="23" fillId="2" borderId="10" xfId="0" applyFont="1" applyFill="1" applyBorder="1" applyAlignment="1" applyProtection="1">
      <alignment horizontal="center" vertical="center" wrapText="1"/>
    </xf>
    <xf numFmtId="170" fontId="23" fillId="0" borderId="0" xfId="0" applyNumberFormat="1" applyFont="1" applyFill="1" applyAlignment="1" applyProtection="1">
      <alignment horizontal="left"/>
    </xf>
    <xf numFmtId="0" fontId="23" fillId="0" borderId="0" xfId="0" applyFont="1" applyFill="1" applyAlignment="1" applyProtection="1"/>
    <xf numFmtId="0" fontId="23" fillId="5" borderId="0" xfId="8" applyFont="1" applyFill="1" applyAlignment="1" applyProtection="1">
      <alignment horizontal="right" vertical="top" wrapText="1"/>
    </xf>
    <xf numFmtId="3" fontId="35" fillId="0" borderId="6" xfId="7" applyNumberFormat="1" applyFont="1" applyFill="1" applyBorder="1" applyAlignment="1" applyProtection="1">
      <alignment horizontal="right"/>
    </xf>
    <xf numFmtId="3" fontId="33" fillId="5" borderId="8" xfId="7" applyNumberFormat="1" applyFont="1" applyFill="1" applyBorder="1" applyAlignment="1" applyProtection="1">
      <alignment horizontal="right" wrapText="1"/>
    </xf>
    <xf numFmtId="3" fontId="35" fillId="0" borderId="6" xfId="7" applyNumberFormat="1" applyFont="1" applyFill="1" applyBorder="1" applyAlignment="1" applyProtection="1">
      <alignment horizontal="right" wrapText="1"/>
    </xf>
    <xf numFmtId="3" fontId="33" fillId="0" borderId="6" xfId="7" applyNumberFormat="1" applyFont="1" applyFill="1" applyBorder="1" applyAlignment="1" applyProtection="1">
      <alignment horizontal="right"/>
    </xf>
    <xf numFmtId="3" fontId="23" fillId="5" borderId="8" xfId="7" applyNumberFormat="1" applyFont="1" applyFill="1" applyBorder="1" applyAlignment="1" applyProtection="1">
      <alignment horizontal="right"/>
    </xf>
    <xf numFmtId="3" fontId="33" fillId="2" borderId="8" xfId="7" applyNumberFormat="1" applyFont="1" applyFill="1" applyBorder="1" applyAlignment="1" applyProtection="1">
      <alignment horizontal="right"/>
    </xf>
    <xf numFmtId="3" fontId="35" fillId="5" borderId="8" xfId="7" applyNumberFormat="1" applyFont="1" applyFill="1" applyBorder="1" applyAlignment="1" applyProtection="1">
      <alignment horizontal="right"/>
    </xf>
    <xf numFmtId="3" fontId="23" fillId="5" borderId="10" xfId="7" applyNumberFormat="1" applyFont="1" applyFill="1" applyBorder="1" applyAlignment="1" applyProtection="1">
      <alignment horizontal="right"/>
    </xf>
    <xf numFmtId="3" fontId="23" fillId="0" borderId="11" xfId="7" applyNumberFormat="1" applyFont="1" applyFill="1" applyBorder="1" applyAlignment="1" applyProtection="1">
      <alignment horizontal="right"/>
    </xf>
    <xf numFmtId="3" fontId="23" fillId="0" borderId="32" xfId="7" applyNumberFormat="1" applyFont="1" applyFill="1" applyBorder="1" applyAlignment="1" applyProtection="1">
      <alignment horizontal="right"/>
    </xf>
    <xf numFmtId="3" fontId="35" fillId="0" borderId="18" xfId="0" applyNumberFormat="1" applyFont="1" applyFill="1" applyBorder="1" applyAlignment="1" applyProtection="1">
      <alignment horizontal="right"/>
    </xf>
    <xf numFmtId="3" fontId="32" fillId="0" borderId="64" xfId="0" applyNumberFormat="1" applyFont="1" applyFill="1" applyBorder="1"/>
    <xf numFmtId="0" fontId="49" fillId="0" borderId="4" xfId="0" applyFont="1" applyFill="1" applyBorder="1" applyProtection="1"/>
    <xf numFmtId="3" fontId="30" fillId="0" borderId="8" xfId="0" applyNumberFormat="1" applyFont="1" applyFill="1" applyBorder="1" applyProtection="1"/>
    <xf numFmtId="3" fontId="22" fillId="0" borderId="26" xfId="0" applyNumberFormat="1" applyFont="1" applyFill="1" applyBorder="1" applyProtection="1"/>
    <xf numFmtId="3" fontId="22" fillId="0" borderId="46" xfId="0" applyNumberFormat="1" applyFont="1" applyFill="1" applyBorder="1" applyProtection="1"/>
    <xf numFmtId="3" fontId="32" fillId="0" borderId="32" xfId="0" applyNumberFormat="1" applyFont="1" applyFill="1" applyBorder="1" applyProtection="1"/>
    <xf numFmtId="3" fontId="26" fillId="0" borderId="8" xfId="0" applyNumberFormat="1" applyFont="1" applyFill="1" applyBorder="1" applyAlignment="1" applyProtection="1">
      <alignment horizontal="right"/>
      <protection locked="0"/>
    </xf>
    <xf numFmtId="3" fontId="26" fillId="0" borderId="8" xfId="0" applyNumberFormat="1" applyFont="1" applyFill="1" applyBorder="1" applyAlignment="1" applyProtection="1">
      <alignment horizontal="right" wrapText="1"/>
      <protection locked="0"/>
    </xf>
    <xf numFmtId="0" fontId="26" fillId="0" borderId="8" xfId="0" applyFont="1" applyFill="1" applyBorder="1" applyAlignment="1" applyProtection="1">
      <alignment horizontal="left"/>
    </xf>
    <xf numFmtId="3" fontId="35" fillId="2" borderId="8" xfId="14" applyNumberFormat="1" applyFont="1" applyFill="1" applyBorder="1" applyAlignment="1" applyProtection="1">
      <alignment horizontal="right"/>
      <protection locked="0"/>
    </xf>
    <xf numFmtId="3" fontId="33" fillId="0" borderId="8" xfId="14" applyNumberFormat="1" applyFont="1" applyFill="1" applyBorder="1" applyAlignment="1" applyProtection="1">
      <alignment horizontal="right"/>
      <protection locked="0"/>
    </xf>
    <xf numFmtId="0" fontId="23" fillId="7" borderId="8" xfId="0" applyFont="1" applyFill="1" applyBorder="1" applyProtection="1"/>
    <xf numFmtId="3" fontId="56" fillId="2" borderId="5" xfId="3" applyNumberFormat="1" applyFont="1" applyFill="1" applyBorder="1" applyAlignment="1">
      <alignment wrapText="1"/>
    </xf>
    <xf numFmtId="3" fontId="56" fillId="2" borderId="8" xfId="3" applyNumberFormat="1" applyFont="1" applyFill="1" applyBorder="1" applyAlignment="1" applyProtection="1">
      <alignment wrapText="1"/>
    </xf>
    <xf numFmtId="3" fontId="56" fillId="2" borderId="8" xfId="3" applyNumberFormat="1" applyFont="1" applyFill="1" applyBorder="1" applyProtection="1"/>
    <xf numFmtId="3" fontId="56" fillId="2" borderId="33" xfId="3" applyNumberFormat="1" applyFont="1" applyFill="1" applyBorder="1" applyProtection="1"/>
    <xf numFmtId="3" fontId="56" fillId="2" borderId="6" xfId="3" applyNumberFormat="1" applyFont="1" applyFill="1" applyBorder="1" applyProtection="1"/>
    <xf numFmtId="3" fontId="56" fillId="2" borderId="8" xfId="3" applyNumberFormat="1" applyFont="1" applyFill="1" applyBorder="1" applyProtection="1">
      <protection locked="0"/>
    </xf>
    <xf numFmtId="3" fontId="56" fillId="2" borderId="33" xfId="3" applyNumberFormat="1" applyFont="1" applyFill="1" applyBorder="1" applyProtection="1">
      <protection locked="0"/>
    </xf>
    <xf numFmtId="3" fontId="56" fillId="2" borderId="6" xfId="3" applyNumberFormat="1" applyFont="1" applyFill="1" applyBorder="1" applyProtection="1">
      <protection locked="0"/>
    </xf>
    <xf numFmtId="3" fontId="56" fillId="2" borderId="10" xfId="3" applyNumberFormat="1" applyFont="1" applyFill="1" applyBorder="1" applyProtection="1">
      <protection locked="0"/>
    </xf>
    <xf numFmtId="3" fontId="56" fillId="2" borderId="27" xfId="3" applyNumberFormat="1" applyFont="1" applyFill="1" applyBorder="1" applyProtection="1">
      <protection locked="0"/>
    </xf>
    <xf numFmtId="3" fontId="56" fillId="2" borderId="11" xfId="3" applyNumberFormat="1" applyFont="1" applyFill="1" applyBorder="1" applyProtection="1">
      <protection locked="0"/>
    </xf>
    <xf numFmtId="3" fontId="56" fillId="2" borderId="8" xfId="15" applyNumberFormat="1" applyFont="1" applyFill="1" applyBorder="1" applyAlignment="1" applyProtection="1">
      <alignment wrapText="1"/>
    </xf>
    <xf numFmtId="3" fontId="56" fillId="2" borderId="46" xfId="3" applyNumberFormat="1" applyFont="1" applyFill="1" applyBorder="1" applyAlignment="1" applyProtection="1">
      <alignment wrapText="1"/>
    </xf>
    <xf numFmtId="3" fontId="56" fillId="2" borderId="46" xfId="3" applyNumberFormat="1" applyFont="1" applyFill="1" applyBorder="1" applyProtection="1">
      <protection locked="0"/>
    </xf>
    <xf numFmtId="3" fontId="56" fillId="2" borderId="46" xfId="3" applyNumberFormat="1" applyFont="1" applyFill="1" applyBorder="1" applyProtection="1"/>
    <xf numFmtId="3" fontId="56" fillId="2" borderId="56" xfId="3" applyNumberFormat="1" applyFont="1" applyFill="1" applyBorder="1" applyProtection="1">
      <protection locked="0"/>
    </xf>
    <xf numFmtId="3" fontId="56" fillId="2" borderId="32" xfId="3" applyNumberFormat="1" applyFont="1" applyFill="1" applyBorder="1" applyProtection="1">
      <protection locked="0"/>
    </xf>
    <xf numFmtId="3" fontId="35" fillId="0" borderId="8" xfId="3" applyNumberFormat="1" applyFont="1" applyFill="1" applyBorder="1" applyAlignment="1" applyProtection="1">
      <alignment horizontal="right" wrapText="1"/>
    </xf>
    <xf numFmtId="3" fontId="35" fillId="0" borderId="8" xfId="3" applyNumberFormat="1" applyFont="1" applyFill="1" applyBorder="1" applyAlignment="1" applyProtection="1">
      <alignment horizontal="right"/>
      <protection locked="0"/>
    </xf>
    <xf numFmtId="3" fontId="5" fillId="0" borderId="8" xfId="0" applyNumberFormat="1" applyFont="1" applyBorder="1" applyAlignment="1" applyProtection="1">
      <protection locked="0"/>
    </xf>
    <xf numFmtId="3" fontId="23" fillId="0" borderId="8" xfId="3" applyNumberFormat="1" applyFont="1" applyFill="1" applyBorder="1" applyAlignment="1" applyProtection="1">
      <alignment horizontal="right" wrapText="1"/>
    </xf>
    <xf numFmtId="3" fontId="35" fillId="0" borderId="8" xfId="3" applyNumberFormat="1" applyFont="1" applyFill="1" applyBorder="1" applyAlignment="1" applyProtection="1">
      <alignment horizontal="right" wrapText="1"/>
      <protection locked="0"/>
    </xf>
    <xf numFmtId="3" fontId="35" fillId="0" borderId="8" xfId="3" applyNumberFormat="1" applyFont="1" applyFill="1" applyBorder="1" applyAlignment="1" applyProtection="1">
      <alignment horizontal="right"/>
    </xf>
    <xf numFmtId="3" fontId="23" fillId="3" borderId="8" xfId="3" applyNumberFormat="1" applyFont="1" applyFill="1" applyBorder="1" applyAlignment="1" applyProtection="1"/>
    <xf numFmtId="3" fontId="35" fillId="0" borderId="8" xfId="0" applyNumberFormat="1" applyFont="1" applyFill="1" applyBorder="1" applyAlignment="1" applyProtection="1">
      <alignment horizontal="right" vertical="center"/>
      <protection locked="0"/>
    </xf>
    <xf numFmtId="3" fontId="26" fillId="0" borderId="8" xfId="0" applyNumberFormat="1" applyFont="1" applyFill="1" applyBorder="1" applyAlignment="1" applyProtection="1">
      <alignment horizontal="right" vertical="center"/>
    </xf>
    <xf numFmtId="0" fontId="23" fillId="3" borderId="8" xfId="0" applyFont="1" applyFill="1" applyBorder="1" applyAlignment="1" applyProtection="1">
      <alignment vertical="center"/>
    </xf>
    <xf numFmtId="1" fontId="33" fillId="0" borderId="14" xfId="0" applyNumberFormat="1" applyFont="1" applyFill="1" applyBorder="1" applyAlignment="1" applyProtection="1">
      <alignment horizontal="right"/>
    </xf>
    <xf numFmtId="40" fontId="23" fillId="3" borderId="58" xfId="0" applyNumberFormat="1" applyFont="1" applyFill="1" applyBorder="1" applyProtection="1">
      <protection locked="0"/>
    </xf>
    <xf numFmtId="0" fontId="23" fillId="3" borderId="58" xfId="0" applyFont="1" applyFill="1" applyBorder="1" applyProtection="1">
      <protection locked="0"/>
    </xf>
    <xf numFmtId="0" fontId="23" fillId="2" borderId="8" xfId="0" applyFont="1" applyFill="1" applyBorder="1" applyAlignment="1" applyProtection="1">
      <alignment wrapText="1"/>
    </xf>
    <xf numFmtId="0" fontId="23" fillId="2" borderId="0" xfId="0" applyFont="1" applyFill="1" applyBorder="1" applyAlignment="1" applyProtection="1">
      <alignment horizontal="center" vertical="center"/>
    </xf>
    <xf numFmtId="1" fontId="26" fillId="2" borderId="8" xfId="0" applyNumberFormat="1" applyFont="1" applyFill="1" applyBorder="1" applyAlignment="1" applyProtection="1">
      <alignment horizontal="center" vertical="center"/>
    </xf>
    <xf numFmtId="3" fontId="26" fillId="2" borderId="8" xfId="0" applyNumberFormat="1" applyFont="1" applyFill="1" applyBorder="1" applyAlignment="1" applyProtection="1">
      <alignment horizontal="center" vertical="center"/>
    </xf>
    <xf numFmtId="37" fontId="23" fillId="2" borderId="0" xfId="0" applyNumberFormat="1" applyFont="1" applyFill="1" applyBorder="1" applyAlignment="1" applyProtection="1">
      <alignment horizontal="center" vertical="center"/>
    </xf>
    <xf numFmtId="3" fontId="17" fillId="2" borderId="26" xfId="0" applyNumberFormat="1" applyFont="1" applyFill="1" applyBorder="1" applyAlignment="1" applyProtection="1">
      <alignment horizontal="center" vertical="center"/>
    </xf>
    <xf numFmtId="3" fontId="17" fillId="2" borderId="8" xfId="0" applyNumberFormat="1" applyFont="1" applyFill="1" applyBorder="1" applyAlignment="1" applyProtection="1">
      <alignment horizontal="center" vertical="center"/>
    </xf>
    <xf numFmtId="3" fontId="73" fillId="2" borderId="39" xfId="0" applyNumberFormat="1" applyFont="1" applyFill="1" applyBorder="1" applyAlignment="1" applyProtection="1">
      <alignment horizontal="center" vertical="center"/>
    </xf>
    <xf numFmtId="0" fontId="26" fillId="0" borderId="1" xfId="0" applyFont="1" applyFill="1" applyBorder="1" applyAlignment="1" applyProtection="1">
      <alignment horizontal="right"/>
    </xf>
    <xf numFmtId="3" fontId="40" fillId="0" borderId="6" xfId="0" applyNumberFormat="1" applyFont="1" applyFill="1" applyBorder="1" applyAlignment="1" applyProtection="1">
      <alignment horizontal="right"/>
    </xf>
    <xf numFmtId="3" fontId="40" fillId="0" borderId="32" xfId="0" applyNumberFormat="1" applyFont="1" applyFill="1" applyBorder="1" applyAlignment="1" applyProtection="1">
      <alignment horizontal="right"/>
    </xf>
    <xf numFmtId="0" fontId="35" fillId="0" borderId="26" xfId="0" applyFont="1" applyFill="1" applyBorder="1" applyAlignment="1" applyProtection="1">
      <alignment horizontal="right"/>
    </xf>
    <xf numFmtId="0" fontId="26" fillId="0" borderId="31" xfId="0" applyFont="1" applyFill="1" applyBorder="1" applyAlignment="1" applyProtection="1">
      <alignment horizontal="right"/>
    </xf>
    <xf numFmtId="3" fontId="40" fillId="0" borderId="46" xfId="0" applyNumberFormat="1" applyFont="1" applyFill="1" applyBorder="1" applyAlignment="1" applyProtection="1">
      <alignment horizontal="right"/>
    </xf>
    <xf numFmtId="3" fontId="23" fillId="0" borderId="0" xfId="0" applyNumberFormat="1" applyFont="1" applyFill="1" applyBorder="1" applyAlignment="1" applyProtection="1">
      <alignment horizontal="right"/>
    </xf>
    <xf numFmtId="3" fontId="33" fillId="0" borderId="5" xfId="0" applyNumberFormat="1" applyFont="1" applyFill="1" applyBorder="1" applyAlignment="1" applyProtection="1">
      <alignment horizontal="right"/>
    </xf>
    <xf numFmtId="3" fontId="23" fillId="0" borderId="29" xfId="0" applyNumberFormat="1" applyFont="1" applyFill="1" applyBorder="1" applyAlignment="1" applyProtection="1">
      <alignment horizontal="right"/>
      <protection locked="0"/>
    </xf>
    <xf numFmtId="3" fontId="40" fillId="0" borderId="8" xfId="0" applyNumberFormat="1" applyFont="1" applyFill="1" applyBorder="1" applyAlignment="1" applyProtection="1">
      <alignment horizontal="right"/>
    </xf>
    <xf numFmtId="3" fontId="23" fillId="0" borderId="49" xfId="0" applyNumberFormat="1" applyFont="1" applyFill="1" applyBorder="1" applyAlignment="1" applyProtection="1">
      <alignment horizontal="right"/>
      <protection locked="0"/>
    </xf>
    <xf numFmtId="3" fontId="23" fillId="0" borderId="65" xfId="0" applyNumberFormat="1" applyFont="1" applyFill="1" applyBorder="1" applyProtection="1">
      <protection locked="0"/>
    </xf>
    <xf numFmtId="0" fontId="23" fillId="2" borderId="8" xfId="0" applyFont="1" applyFill="1" applyBorder="1" applyAlignment="1" applyProtection="1">
      <alignment vertical="center" wrapText="1"/>
    </xf>
    <xf numFmtId="3" fontId="23" fillId="2" borderId="34" xfId="0" applyNumberFormat="1" applyFont="1" applyFill="1" applyBorder="1" applyAlignment="1" applyProtection="1">
      <alignment vertical="center"/>
      <protection locked="0"/>
    </xf>
    <xf numFmtId="9" fontId="23" fillId="8" borderId="8" xfId="0" applyNumberFormat="1" applyFont="1" applyFill="1" applyBorder="1" applyAlignment="1" applyProtection="1">
      <alignment vertical="center"/>
      <protection locked="0"/>
    </xf>
    <xf numFmtId="10" fontId="26" fillId="0" borderId="6" xfId="9" applyNumberFormat="1" applyFont="1" applyFill="1" applyBorder="1" applyAlignment="1" applyProtection="1">
      <alignment horizontal="right" vertical="center"/>
    </xf>
    <xf numFmtId="10" fontId="26" fillId="0" borderId="32" xfId="9" applyNumberFormat="1" applyFont="1" applyFill="1" applyBorder="1" applyAlignment="1" applyProtection="1">
      <alignment horizontal="right" vertical="center"/>
    </xf>
    <xf numFmtId="168" fontId="23" fillId="0" borderId="66" xfId="9" applyNumberFormat="1" applyFont="1" applyFill="1" applyBorder="1" applyAlignment="1" applyProtection="1">
      <alignment horizontal="center" vertical="center"/>
    </xf>
    <xf numFmtId="0" fontId="23" fillId="0" borderId="36" xfId="14" applyFont="1" applyFill="1" applyBorder="1" applyAlignment="1" applyProtection="1">
      <alignment vertical="center"/>
    </xf>
    <xf numFmtId="168" fontId="23" fillId="0" borderId="67" xfId="9" applyNumberFormat="1" applyFont="1" applyFill="1" applyBorder="1" applyAlignment="1" applyProtection="1">
      <alignment horizontal="center" vertical="center"/>
    </xf>
    <xf numFmtId="168" fontId="23" fillId="0" borderId="68" xfId="9" applyNumberFormat="1" applyFont="1" applyFill="1" applyBorder="1" applyAlignment="1" applyProtection="1">
      <alignment horizontal="center" vertical="center"/>
    </xf>
    <xf numFmtId="0" fontId="23" fillId="0" borderId="36" xfId="14"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3" fontId="22" fillId="0" borderId="0" xfId="0" applyNumberFormat="1" applyFont="1" applyFill="1" applyAlignment="1" applyProtection="1">
      <alignment horizontal="right" vertical="center"/>
    </xf>
    <xf numFmtId="3" fontId="22" fillId="0" borderId="0" xfId="0" applyNumberFormat="1" applyFont="1" applyFill="1" applyBorder="1" applyAlignment="1" applyProtection="1">
      <alignment horizontal="right" vertical="center"/>
    </xf>
    <xf numFmtId="3" fontId="34" fillId="0" borderId="0" xfId="0" applyNumberFormat="1" applyFont="1" applyFill="1" applyBorder="1" applyAlignment="1" applyProtection="1">
      <alignment horizontal="right" vertical="center"/>
      <protection locked="0"/>
    </xf>
    <xf numFmtId="3" fontId="34" fillId="0" borderId="0" xfId="0" applyNumberFormat="1" applyFont="1" applyFill="1" applyBorder="1" applyAlignment="1" applyProtection="1">
      <alignment horizontal="right" vertical="center"/>
    </xf>
    <xf numFmtId="3" fontId="22" fillId="0" borderId="0" xfId="0" applyNumberFormat="1" applyFont="1" applyFill="1" applyBorder="1" applyAlignment="1" applyProtection="1">
      <alignment horizontal="right" vertical="center"/>
      <protection locked="0"/>
    </xf>
    <xf numFmtId="0" fontId="22" fillId="0" borderId="0" xfId="0" applyFont="1" applyFill="1" applyAlignment="1" applyProtection="1">
      <alignment vertical="center"/>
    </xf>
    <xf numFmtId="167" fontId="22" fillId="0" borderId="0" xfId="14" applyNumberFormat="1" applyFont="1" applyFill="1" applyAlignment="1" applyProtection="1">
      <alignment horizontal="right" vertical="center"/>
    </xf>
    <xf numFmtId="167" fontId="22" fillId="0" borderId="0" xfId="14" applyNumberFormat="1" applyFont="1" applyFill="1" applyBorder="1" applyAlignment="1" applyProtection="1">
      <alignment horizontal="right" vertical="center"/>
    </xf>
    <xf numFmtId="1" fontId="22" fillId="0" borderId="0" xfId="0" applyNumberFormat="1" applyFont="1" applyFill="1" applyBorder="1" applyAlignment="1" applyProtection="1">
      <alignment horizontal="right" vertical="center"/>
    </xf>
    <xf numFmtId="3" fontId="36" fillId="0" borderId="0" xfId="0" applyNumberFormat="1" applyFont="1" applyFill="1" applyBorder="1" applyAlignment="1" applyProtection="1">
      <alignment horizontal="right" vertical="center"/>
    </xf>
    <xf numFmtId="3" fontId="36" fillId="0" borderId="14" xfId="0" applyNumberFormat="1" applyFont="1" applyFill="1" applyBorder="1" applyAlignment="1" applyProtection="1">
      <alignment horizontal="right" vertical="center"/>
    </xf>
    <xf numFmtId="166" fontId="22" fillId="0" borderId="0" xfId="0" applyNumberFormat="1" applyFont="1" applyFill="1" applyAlignment="1" applyProtection="1">
      <alignment horizontal="right" vertical="center"/>
    </xf>
    <xf numFmtId="166" fontId="22" fillId="0" borderId="0" xfId="0" applyNumberFormat="1" applyFont="1" applyFill="1" applyBorder="1" applyAlignment="1" applyProtection="1">
      <alignment horizontal="right" vertical="center"/>
    </xf>
    <xf numFmtId="0" fontId="21" fillId="0" borderId="0" xfId="0" applyFont="1" applyFill="1" applyAlignment="1" applyProtection="1">
      <alignment vertical="center"/>
    </xf>
    <xf numFmtId="166" fontId="22" fillId="0" borderId="0" xfId="14" applyNumberFormat="1" applyFont="1" applyFill="1" applyAlignment="1" applyProtection="1">
      <alignment horizontal="right" vertical="center"/>
    </xf>
    <xf numFmtId="166" fontId="22" fillId="0" borderId="0" xfId="14" applyNumberFormat="1" applyFont="1" applyFill="1" applyBorder="1" applyAlignment="1" applyProtection="1">
      <alignment horizontal="right" vertical="center"/>
    </xf>
    <xf numFmtId="167" fontId="22" fillId="0" borderId="0" xfId="0" applyNumberFormat="1" applyFont="1" applyFill="1" applyBorder="1" applyAlignment="1" applyProtection="1">
      <alignment horizontal="right" vertical="center"/>
    </xf>
    <xf numFmtId="3" fontId="20" fillId="0" borderId="0" xfId="0" applyNumberFormat="1" applyFont="1" applyFill="1" applyBorder="1" applyAlignment="1" applyProtection="1">
      <alignment horizontal="right" vertical="center"/>
    </xf>
    <xf numFmtId="3" fontId="36" fillId="0" borderId="34" xfId="0" applyNumberFormat="1" applyFont="1" applyFill="1" applyBorder="1" applyAlignment="1" applyProtection="1">
      <alignment horizontal="right" vertical="center"/>
    </xf>
    <xf numFmtId="9" fontId="22" fillId="0" borderId="8" xfId="0" applyNumberFormat="1" applyFont="1" applyFill="1" applyBorder="1" applyAlignment="1" applyProtection="1">
      <alignment horizontal="center" vertical="center" wrapText="1"/>
    </xf>
    <xf numFmtId="3" fontId="22" fillId="0" borderId="26" xfId="0" applyNumberFormat="1" applyFont="1" applyFill="1" applyBorder="1" applyAlignment="1" applyProtection="1">
      <alignment horizontal="right" vertical="center"/>
      <protection locked="0"/>
    </xf>
    <xf numFmtId="0" fontId="23" fillId="0" borderId="0" xfId="1" applyFont="1" applyFill="1" applyAlignment="1" applyProtection="1">
      <alignment vertical="center"/>
    </xf>
    <xf numFmtId="0" fontId="22" fillId="2" borderId="0" xfId="0" applyFont="1" applyFill="1" applyBorder="1" applyAlignment="1" applyProtection="1">
      <alignment horizontal="center" vertical="center"/>
      <protection hidden="1"/>
    </xf>
    <xf numFmtId="3" fontId="22" fillId="2" borderId="26" xfId="0" applyNumberFormat="1" applyFont="1" applyFill="1" applyBorder="1" applyAlignment="1" applyProtection="1">
      <alignment horizontal="right" vertical="center"/>
      <protection locked="0"/>
    </xf>
    <xf numFmtId="0" fontId="22" fillId="0" borderId="54" xfId="0" applyFont="1" applyFill="1" applyBorder="1" applyAlignment="1" applyProtection="1">
      <alignment horizontal="center" vertical="center"/>
    </xf>
    <xf numFmtId="0" fontId="22" fillId="2" borderId="0" xfId="0" applyFont="1" applyFill="1" applyAlignment="1" applyProtection="1">
      <alignment vertical="center"/>
      <protection hidden="1"/>
    </xf>
    <xf numFmtId="3" fontId="22" fillId="2" borderId="0" xfId="0" applyNumberFormat="1" applyFont="1" applyFill="1" applyAlignment="1" applyProtection="1">
      <alignment horizontal="right" vertical="center"/>
    </xf>
    <xf numFmtId="0" fontId="33" fillId="0" borderId="0" xfId="0" applyNumberFormat="1" applyFont="1" applyFill="1" applyAlignment="1" applyProtection="1">
      <alignment vertical="center"/>
    </xf>
    <xf numFmtId="0" fontId="22" fillId="0" borderId="0" xfId="0" applyFont="1" applyFill="1" applyAlignment="1" applyProtection="1">
      <alignment horizontal="left" vertical="center"/>
    </xf>
    <xf numFmtId="0" fontId="26" fillId="0" borderId="0" xfId="1" applyFont="1" applyFill="1" applyAlignment="1" applyProtection="1">
      <alignment vertical="center"/>
    </xf>
    <xf numFmtId="49" fontId="23" fillId="0" borderId="0" xfId="1" applyNumberFormat="1" applyFont="1" applyFill="1" applyAlignment="1" applyProtection="1">
      <alignment horizontal="left" vertical="center"/>
    </xf>
    <xf numFmtId="49" fontId="23" fillId="0" borderId="0" xfId="1" applyNumberFormat="1" applyFont="1" applyFill="1" applyBorder="1" applyAlignment="1" applyProtection="1">
      <alignment horizontal="left" vertical="center"/>
    </xf>
    <xf numFmtId="0" fontId="23" fillId="0" borderId="0" xfId="1" applyFont="1" applyFill="1" applyBorder="1" applyAlignment="1" applyProtection="1">
      <alignment horizontal="left" vertical="center" wrapText="1"/>
    </xf>
    <xf numFmtId="0" fontId="23" fillId="0" borderId="0" xfId="1" applyFont="1" applyFill="1" applyBorder="1" applyAlignment="1" applyProtection="1">
      <alignment vertical="center"/>
    </xf>
    <xf numFmtId="9" fontId="23" fillId="0" borderId="0" xfId="1" applyNumberFormat="1" applyFont="1" applyFill="1" applyAlignment="1" applyProtection="1">
      <alignment horizontal="center" vertical="center"/>
    </xf>
    <xf numFmtId="9" fontId="23" fillId="0" borderId="0" xfId="1"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left" vertical="center"/>
    </xf>
    <xf numFmtId="0" fontId="20" fillId="0" borderId="0" xfId="0" applyFont="1" applyFill="1" applyBorder="1" applyAlignment="1" applyProtection="1">
      <alignment vertical="center"/>
    </xf>
    <xf numFmtId="0" fontId="22" fillId="0" borderId="0" xfId="0" applyFont="1" applyFill="1" applyBorder="1" applyAlignment="1" applyProtection="1">
      <alignment horizontal="left" vertical="center" wrapText="1"/>
    </xf>
    <xf numFmtId="9" fontId="22" fillId="0" borderId="0" xfId="0" applyNumberFormat="1" applyFont="1" applyFill="1" applyAlignment="1" applyProtection="1">
      <alignment horizontal="center" vertical="center"/>
    </xf>
    <xf numFmtId="9" fontId="22" fillId="0" borderId="0" xfId="0" applyNumberFormat="1" applyFont="1" applyFill="1" applyBorder="1" applyAlignment="1" applyProtection="1">
      <alignment horizontal="center" vertical="center"/>
    </xf>
    <xf numFmtId="166" fontId="22" fillId="0" borderId="0" xfId="0" applyNumberFormat="1" applyFont="1" applyFill="1" applyBorder="1" applyAlignment="1" applyProtection="1">
      <alignment horizontal="left" vertical="center"/>
    </xf>
    <xf numFmtId="0" fontId="22" fillId="0" borderId="69" xfId="0" applyFont="1" applyFill="1" applyBorder="1" applyAlignment="1" applyProtection="1">
      <alignment horizontal="left" vertical="center" wrapText="1"/>
    </xf>
    <xf numFmtId="49" fontId="22" fillId="2" borderId="0" xfId="0" applyNumberFormat="1" applyFont="1" applyFill="1" applyBorder="1" applyAlignment="1" applyProtection="1">
      <alignment horizontal="left" vertical="center"/>
      <protection hidden="1"/>
    </xf>
    <xf numFmtId="0" fontId="20" fillId="2" borderId="0" xfId="0" applyFont="1" applyFill="1" applyAlignment="1" applyProtection="1">
      <alignment vertical="center"/>
      <protection hidden="1"/>
    </xf>
    <xf numFmtId="0" fontId="22" fillId="2" borderId="0" xfId="0" applyFont="1" applyFill="1" applyBorder="1" applyAlignment="1" applyProtection="1">
      <alignment horizontal="left" vertical="center" wrapText="1"/>
      <protection hidden="1"/>
    </xf>
    <xf numFmtId="9" fontId="22" fillId="2" borderId="0" xfId="0" applyNumberFormat="1" applyFont="1" applyFill="1" applyAlignment="1" applyProtection="1">
      <alignment horizontal="center" vertical="center"/>
    </xf>
    <xf numFmtId="9" fontId="22" fillId="2" borderId="0" xfId="0" applyNumberFormat="1" applyFont="1" applyFill="1" applyBorder="1" applyAlignment="1" applyProtection="1">
      <alignment horizontal="center" vertical="center"/>
    </xf>
    <xf numFmtId="0" fontId="22" fillId="2" borderId="69" xfId="0" applyFont="1" applyFill="1" applyBorder="1" applyAlignment="1" applyProtection="1">
      <alignment horizontal="left" vertical="center" wrapText="1"/>
      <protection hidden="1"/>
    </xf>
    <xf numFmtId="9" fontId="22" fillId="2" borderId="0" xfId="0" applyNumberFormat="1" applyFont="1" applyFill="1" applyBorder="1" applyAlignment="1" applyProtection="1">
      <alignment horizontal="center" vertical="center"/>
      <protection locked="0"/>
    </xf>
    <xf numFmtId="0" fontId="22" fillId="0" borderId="69" xfId="0" applyFont="1" applyFill="1" applyBorder="1" applyAlignment="1" applyProtection="1">
      <alignment horizontal="left" vertical="center" wrapText="1"/>
      <protection hidden="1"/>
    </xf>
    <xf numFmtId="49" fontId="22" fillId="0" borderId="0" xfId="0" applyNumberFormat="1" applyFont="1" applyFill="1" applyBorder="1" applyAlignment="1" applyProtection="1">
      <alignment horizontal="left" vertical="center"/>
      <protection hidden="1"/>
    </xf>
    <xf numFmtId="0" fontId="22" fillId="0" borderId="0" xfId="0" applyFont="1" applyFill="1" applyBorder="1" applyAlignment="1" applyProtection="1">
      <alignment horizontal="left" vertical="center" wrapText="1"/>
      <protection hidden="1"/>
    </xf>
    <xf numFmtId="0" fontId="58" fillId="0" borderId="0" xfId="0" applyFont="1" applyFill="1" applyBorder="1" applyAlignment="1" applyProtection="1">
      <alignment vertical="center" wrapText="1"/>
      <protection hidden="1"/>
    </xf>
    <xf numFmtId="0" fontId="22" fillId="0" borderId="0" xfId="0" applyFont="1" applyFill="1" applyBorder="1" applyAlignment="1" applyProtection="1">
      <alignment vertical="center"/>
    </xf>
    <xf numFmtId="3" fontId="30" fillId="0" borderId="0" xfId="0" applyNumberFormat="1" applyFont="1" applyFill="1" applyBorder="1" applyAlignment="1" applyProtection="1">
      <alignment horizontal="right" vertical="center"/>
    </xf>
    <xf numFmtId="3" fontId="22" fillId="2" borderId="0" xfId="0" applyNumberFormat="1" applyFont="1" applyFill="1" applyBorder="1" applyAlignment="1" applyProtection="1">
      <alignment horizontal="center" vertical="center"/>
      <protection locked="0"/>
    </xf>
    <xf numFmtId="3" fontId="22" fillId="2" borderId="8" xfId="0" applyNumberFormat="1" applyFont="1" applyFill="1" applyBorder="1" applyAlignment="1" applyProtection="1">
      <alignment vertical="center"/>
      <protection locked="0"/>
    </xf>
    <xf numFmtId="3" fontId="30" fillId="2" borderId="0" xfId="0" applyNumberFormat="1" applyFont="1" applyFill="1" applyBorder="1" applyAlignment="1" applyProtection="1">
      <alignment horizontal="center" vertical="center"/>
    </xf>
    <xf numFmtId="3" fontId="0" fillId="0" borderId="1" xfId="0" applyNumberFormat="1" applyFont="1" applyFill="1" applyBorder="1" applyAlignment="1" applyProtection="1">
      <alignment horizontal="right" wrapText="1"/>
      <protection locked="0"/>
    </xf>
    <xf numFmtId="3" fontId="33" fillId="0" borderId="32" xfId="0" applyNumberFormat="1" applyFont="1" applyFill="1" applyBorder="1" applyAlignment="1" applyProtection="1">
      <alignment horizontal="right"/>
    </xf>
    <xf numFmtId="3" fontId="23" fillId="2" borderId="10" xfId="0" applyNumberFormat="1" applyFont="1" applyFill="1" applyBorder="1" applyAlignment="1" applyProtection="1">
      <alignment vertical="center" wrapText="1"/>
    </xf>
    <xf numFmtId="3" fontId="26" fillId="2" borderId="8" xfId="0" applyNumberFormat="1" applyFont="1" applyFill="1" applyBorder="1" applyAlignment="1" applyProtection="1">
      <alignment horizontal="right"/>
    </xf>
    <xf numFmtId="0" fontId="35" fillId="2" borderId="21" xfId="8" applyFont="1" applyFill="1" applyBorder="1" applyAlignment="1" applyProtection="1">
      <alignment horizontal="left"/>
      <protection locked="0"/>
    </xf>
    <xf numFmtId="169" fontId="35" fillId="2" borderId="0" xfId="8" applyNumberFormat="1" applyFont="1" applyFill="1" applyAlignment="1" applyProtection="1">
      <alignment horizontal="right"/>
    </xf>
    <xf numFmtId="0" fontId="33" fillId="2" borderId="0" xfId="8" applyFont="1" applyFill="1" applyAlignment="1" applyProtection="1">
      <alignment wrapText="1"/>
    </xf>
    <xf numFmtId="0" fontId="0" fillId="0" borderId="0" xfId="0" applyAlignment="1">
      <alignment wrapText="1"/>
    </xf>
    <xf numFmtId="0" fontId="35" fillId="2" borderId="0" xfId="8" applyFont="1" applyFill="1" applyAlignment="1" applyProtection="1">
      <alignment horizontal="left"/>
    </xf>
    <xf numFmtId="0" fontId="35" fillId="2" borderId="0" xfId="8" applyFont="1" applyFill="1" applyAlignment="1" applyProtection="1">
      <alignment horizontal="center"/>
    </xf>
    <xf numFmtId="0" fontId="33" fillId="2" borderId="0" xfId="8" applyFont="1" applyFill="1" applyBorder="1" applyAlignment="1" applyProtection="1">
      <alignment horizontal="left"/>
    </xf>
    <xf numFmtId="0" fontId="35" fillId="2" borderId="14" xfId="8" applyFont="1" applyFill="1" applyBorder="1" applyAlignment="1" applyProtection="1">
      <alignment horizontal="center"/>
      <protection locked="0"/>
    </xf>
    <xf numFmtId="170" fontId="35" fillId="2" borderId="0" xfId="8" applyNumberFormat="1" applyFont="1" applyFill="1" applyAlignment="1" applyProtection="1">
      <alignment horizontal="left"/>
    </xf>
    <xf numFmtId="0" fontId="33" fillId="2" borderId="0" xfId="8" applyFont="1" applyFill="1" applyAlignment="1" applyProtection="1">
      <alignment horizontal="center" vertical="center"/>
    </xf>
    <xf numFmtId="0" fontId="35" fillId="2" borderId="21" xfId="8" applyFont="1" applyFill="1" applyBorder="1" applyAlignment="1" applyProtection="1">
      <alignment horizontal="center"/>
      <protection locked="0"/>
    </xf>
    <xf numFmtId="0" fontId="35" fillId="0" borderId="0" xfId="8" applyFont="1" applyFill="1" applyAlignment="1" applyProtection="1">
      <alignment wrapText="1"/>
    </xf>
    <xf numFmtId="0" fontId="35" fillId="2" borderId="21" xfId="8" applyFont="1" applyFill="1" applyBorder="1" applyAlignment="1" applyProtection="1">
      <alignment horizontal="left" wrapText="1"/>
      <protection locked="0"/>
    </xf>
    <xf numFmtId="0" fontId="35" fillId="2" borderId="14" xfId="8" applyFont="1" applyFill="1" applyBorder="1" applyAlignment="1" applyProtection="1">
      <alignment horizontal="left" wrapText="1"/>
      <protection locked="0"/>
    </xf>
    <xf numFmtId="0" fontId="35" fillId="0" borderId="14" xfId="8" applyFont="1" applyFill="1" applyBorder="1" applyAlignment="1" applyProtection="1">
      <alignment horizontal="left" wrapText="1"/>
      <protection locked="0"/>
    </xf>
    <xf numFmtId="0" fontId="35" fillId="0" borderId="21" xfId="8" applyFont="1" applyFill="1" applyBorder="1" applyAlignment="1" applyProtection="1">
      <alignment horizontal="left" wrapText="1"/>
      <protection locked="0"/>
    </xf>
    <xf numFmtId="0" fontId="35" fillId="2" borderId="0" xfId="8" applyFont="1" applyFill="1" applyAlignment="1" applyProtection="1">
      <alignment wrapText="1"/>
    </xf>
    <xf numFmtId="0" fontId="35" fillId="0" borderId="0" xfId="8" applyFont="1" applyFill="1" applyAlignment="1" applyProtection="1">
      <alignment horizontal="left" wrapText="1"/>
    </xf>
    <xf numFmtId="0" fontId="33" fillId="2" borderId="0" xfId="8" applyFont="1" applyFill="1" applyAlignment="1" applyProtection="1">
      <alignment horizontal="center"/>
    </xf>
    <xf numFmtId="0" fontId="35" fillId="2" borderId="0" xfId="8" applyFont="1" applyFill="1" applyAlignment="1" applyProtection="1">
      <alignment horizontal="left" wrapText="1"/>
    </xf>
    <xf numFmtId="0" fontId="25" fillId="0" borderId="9" xfId="0" applyFont="1" applyFill="1" applyBorder="1" applyAlignment="1" applyProtection="1">
      <alignment horizontal="right"/>
      <protection hidden="1"/>
    </xf>
    <xf numFmtId="3" fontId="33" fillId="0" borderId="10" xfId="0" applyNumberFormat="1" applyFont="1" applyFill="1" applyBorder="1" applyAlignment="1" applyProtection="1">
      <alignment horizontal="right"/>
    </xf>
    <xf numFmtId="3" fontId="33" fillId="0" borderId="26" xfId="0" applyNumberFormat="1" applyFont="1" applyFill="1" applyBorder="1" applyAlignment="1" applyProtection="1">
      <alignment horizontal="right"/>
    </xf>
    <xf numFmtId="3" fontId="33" fillId="0" borderId="11" xfId="0" applyNumberFormat="1" applyFont="1" applyFill="1" applyBorder="1" applyAlignment="1" applyProtection="1">
      <alignment horizontal="right"/>
    </xf>
    <xf numFmtId="3" fontId="33" fillId="0" borderId="31" xfId="0" applyNumberFormat="1" applyFont="1" applyFill="1" applyBorder="1" applyAlignment="1" applyProtection="1">
      <alignment horizontal="right"/>
    </xf>
    <xf numFmtId="169" fontId="23" fillId="0" borderId="0" xfId="0" applyNumberFormat="1" applyFont="1" applyFill="1" applyAlignment="1" applyProtection="1">
      <alignment horizontal="left"/>
    </xf>
    <xf numFmtId="0" fontId="23" fillId="0" borderId="15" xfId="7" applyFont="1" applyFill="1" applyBorder="1" applyAlignment="1" applyProtection="1">
      <alignment horizontal="left" vertical="top" wrapText="1"/>
    </xf>
    <xf numFmtId="0" fontId="23" fillId="0" borderId="34" xfId="7" applyFont="1" applyFill="1" applyBorder="1" applyAlignment="1" applyProtection="1">
      <alignment horizontal="left" vertical="top" wrapText="1"/>
    </xf>
    <xf numFmtId="0" fontId="23" fillId="0" borderId="19" xfId="7" applyFont="1" applyFill="1" applyBorder="1" applyAlignment="1" applyProtection="1">
      <alignment horizontal="left" vertical="top" wrapText="1"/>
    </xf>
    <xf numFmtId="0" fontId="23" fillId="0" borderId="60" xfId="7" applyFont="1" applyFill="1" applyBorder="1" applyAlignment="1" applyProtection="1">
      <alignment horizontal="left" vertical="top" wrapText="1"/>
    </xf>
    <xf numFmtId="169" fontId="23" fillId="0" borderId="0" xfId="0" applyNumberFormat="1" applyFont="1" applyFill="1" applyAlignment="1" applyProtection="1">
      <alignment horizontal="right"/>
    </xf>
    <xf numFmtId="0" fontId="23" fillId="0" borderId="33" xfId="0" applyFont="1" applyFill="1" applyBorder="1" applyAlignment="1" applyProtection="1">
      <alignment wrapText="1"/>
    </xf>
    <xf numFmtId="0" fontId="0" fillId="0" borderId="34" xfId="0" applyBorder="1" applyAlignment="1">
      <alignment wrapText="1"/>
    </xf>
    <xf numFmtId="0" fontId="26" fillId="0" borderId="33" xfId="0" applyFont="1" applyFill="1" applyBorder="1" applyAlignment="1" applyProtection="1"/>
    <xf numFmtId="0" fontId="0" fillId="0" borderId="34" xfId="0" applyBorder="1" applyAlignment="1"/>
    <xf numFmtId="0" fontId="26" fillId="0" borderId="0" xfId="0" applyFont="1" applyFill="1" applyBorder="1" applyAlignment="1" applyProtection="1">
      <alignment horizontal="left" wrapText="1"/>
    </xf>
    <xf numFmtId="0" fontId="0" fillId="0" borderId="0" xfId="0" applyAlignment="1">
      <alignment horizontal="left" wrapText="1"/>
    </xf>
    <xf numFmtId="0" fontId="26" fillId="0" borderId="1" xfId="0"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xf>
    <xf numFmtId="169" fontId="23" fillId="0" borderId="0" xfId="0" applyNumberFormat="1" applyFont="1" applyFill="1" applyAlignment="1" applyProtection="1">
      <alignment horizontal="right" vertical="center"/>
    </xf>
    <xf numFmtId="0" fontId="26" fillId="0" borderId="0" xfId="0" applyFont="1" applyFill="1" applyBorder="1" applyAlignment="1" applyProtection="1">
      <alignment horizontal="left" vertical="center"/>
    </xf>
    <xf numFmtId="0" fontId="26" fillId="0" borderId="61"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59"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xf>
    <xf numFmtId="0" fontId="69" fillId="3" borderId="8" xfId="3" applyFont="1" applyFill="1" applyBorder="1" applyAlignment="1" applyProtection="1">
      <alignment horizontal="center" vertical="center" wrapText="1"/>
    </xf>
    <xf numFmtId="0" fontId="69" fillId="3" borderId="8" xfId="3" applyFont="1" applyFill="1" applyBorder="1" applyAlignment="1" applyProtection="1">
      <alignment horizontal="center" vertical="center"/>
    </xf>
    <xf numFmtId="0" fontId="54" fillId="3" borderId="59" xfId="3" applyFont="1" applyFill="1" applyBorder="1" applyAlignment="1">
      <alignment horizontal="center" vertical="center" wrapText="1"/>
    </xf>
    <xf numFmtId="0" fontId="54" fillId="3" borderId="58" xfId="3" applyFont="1" applyFill="1" applyBorder="1" applyAlignment="1">
      <alignment horizontal="center" vertical="center" wrapText="1"/>
    </xf>
    <xf numFmtId="0" fontId="54" fillId="3" borderId="1" xfId="3" applyFont="1" applyFill="1" applyBorder="1" applyAlignment="1">
      <alignment horizontal="center" vertical="center" wrapText="1"/>
    </xf>
    <xf numFmtId="0" fontId="54" fillId="3" borderId="32" xfId="3" applyFont="1" applyFill="1" applyBorder="1" applyAlignment="1">
      <alignment horizontal="center" vertical="center" wrapText="1"/>
    </xf>
    <xf numFmtId="0" fontId="54" fillId="3" borderId="5" xfId="3" applyFont="1" applyFill="1" applyBorder="1" applyAlignment="1">
      <alignment horizontal="center" vertical="center" wrapText="1"/>
    </xf>
    <xf numFmtId="0" fontId="54" fillId="3" borderId="61" xfId="3" applyFont="1" applyFill="1" applyBorder="1" applyAlignment="1">
      <alignment horizontal="center" vertical="center" wrapText="1"/>
    </xf>
    <xf numFmtId="0" fontId="54" fillId="0" borderId="28" xfId="3" applyFont="1" applyBorder="1" applyAlignment="1">
      <alignment horizontal="center" vertical="center" wrapText="1"/>
    </xf>
    <xf numFmtId="0" fontId="54" fillId="3" borderId="5" xfId="3" applyFont="1" applyFill="1" applyBorder="1" applyAlignment="1">
      <alignment wrapText="1"/>
    </xf>
    <xf numFmtId="0" fontId="69" fillId="0" borderId="0" xfId="0" applyFont="1" applyFill="1" applyBorder="1" applyAlignment="1" applyProtection="1">
      <alignment horizontal="left" vertical="center"/>
    </xf>
    <xf numFmtId="0" fontId="69" fillId="0" borderId="8" xfId="0"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xf>
    <xf numFmtId="169" fontId="23" fillId="2" borderId="0" xfId="0" applyNumberFormat="1" applyFont="1" applyFill="1" applyAlignment="1" applyProtection="1">
      <alignment horizontal="right" vertical="center"/>
    </xf>
    <xf numFmtId="0" fontId="26" fillId="2" borderId="0" xfId="0" applyFont="1" applyFill="1" applyBorder="1" applyAlignment="1" applyProtection="1">
      <alignment horizontal="left" vertical="center"/>
    </xf>
    <xf numFmtId="0" fontId="26" fillId="0" borderId="8" xfId="0" applyFont="1" applyFill="1" applyBorder="1" applyAlignment="1" applyProtection="1">
      <alignment horizontal="center" vertical="center" wrapText="1"/>
    </xf>
    <xf numFmtId="0" fontId="26" fillId="0" borderId="0" xfId="0" applyFont="1" applyFill="1" applyBorder="1" applyAlignment="1" applyProtection="1">
      <alignment vertical="center" wrapText="1"/>
    </xf>
    <xf numFmtId="0" fontId="0" fillId="0" borderId="0" xfId="0" applyAlignment="1">
      <alignment vertical="center" wrapText="1"/>
    </xf>
    <xf numFmtId="0" fontId="13" fillId="2" borderId="10" xfId="0" applyFont="1" applyFill="1" applyBorder="1" applyAlignment="1" applyProtection="1">
      <alignment horizontal="center" vertical="center" wrapText="1"/>
      <protection hidden="1"/>
    </xf>
    <xf numFmtId="0" fontId="13" fillId="2" borderId="43" xfId="0" applyFont="1" applyFill="1" applyBorder="1" applyAlignment="1" applyProtection="1">
      <alignment horizontal="center" vertical="center" wrapText="1"/>
      <protection hidden="1"/>
    </xf>
    <xf numFmtId="0" fontId="13" fillId="2" borderId="26" xfId="0" applyFont="1" applyFill="1" applyBorder="1" applyAlignment="1" applyProtection="1">
      <alignment horizontal="center" vertical="center" wrapText="1"/>
      <protection hidden="1"/>
    </xf>
    <xf numFmtId="0" fontId="13" fillId="2" borderId="8" xfId="0" applyFont="1" applyFill="1" applyBorder="1" applyAlignment="1" applyProtection="1">
      <alignment horizontal="center" vertical="center" wrapText="1"/>
      <protection hidden="1"/>
    </xf>
    <xf numFmtId="169" fontId="35" fillId="2" borderId="0" xfId="0" applyNumberFormat="1" applyFont="1" applyFill="1" applyAlignment="1" applyProtection="1">
      <alignment horizontal="center"/>
    </xf>
    <xf numFmtId="0" fontId="44" fillId="2" borderId="0" xfId="0" applyFont="1" applyFill="1" applyBorder="1" applyAlignment="1" applyProtection="1">
      <alignment horizontal="center" wrapText="1"/>
    </xf>
    <xf numFmtId="0" fontId="44" fillId="2" borderId="0" xfId="0" applyFont="1" applyFill="1" applyBorder="1" applyAlignment="1" applyProtection="1">
      <alignment horizontal="left" wrapText="1"/>
    </xf>
    <xf numFmtId="0" fontId="0" fillId="2" borderId="0" xfId="0" applyFill="1" applyAlignment="1" applyProtection="1">
      <alignment horizontal="center"/>
    </xf>
    <xf numFmtId="40" fontId="26" fillId="0" borderId="56" xfId="0" applyNumberFormat="1" applyFont="1" applyFill="1" applyBorder="1" applyAlignment="1" applyProtection="1">
      <alignment horizontal="left" wrapText="1"/>
    </xf>
    <xf numFmtId="40" fontId="26" fillId="0" borderId="23" xfId="0" applyNumberFormat="1" applyFont="1" applyFill="1" applyBorder="1" applyAlignment="1" applyProtection="1">
      <alignment horizontal="left" wrapText="1"/>
    </xf>
    <xf numFmtId="40" fontId="26" fillId="0" borderId="33" xfId="0" applyNumberFormat="1" applyFont="1" applyFill="1" applyBorder="1" applyAlignment="1" applyProtection="1">
      <alignment horizontal="left" wrapText="1"/>
    </xf>
    <xf numFmtId="40" fontId="26" fillId="0" borderId="14" xfId="0" applyNumberFormat="1" applyFont="1" applyFill="1" applyBorder="1" applyAlignment="1" applyProtection="1">
      <alignment horizontal="left" wrapText="1"/>
    </xf>
    <xf numFmtId="0" fontId="35" fillId="0" borderId="0" xfId="8" applyFont="1" applyFill="1" applyAlignment="1" applyProtection="1">
      <alignment horizontal="left"/>
    </xf>
    <xf numFmtId="0" fontId="23" fillId="0" borderId="5" xfId="0" applyFont="1" applyFill="1" applyBorder="1" applyAlignment="1" applyProtection="1">
      <alignment horizontal="center" vertical="center" wrapText="1"/>
    </xf>
    <xf numFmtId="0" fontId="23" fillId="0" borderId="8" xfId="0" applyFont="1" applyFill="1" applyBorder="1" applyAlignment="1" applyProtection="1">
      <alignment horizontal="center" vertical="center" wrapText="1"/>
    </xf>
    <xf numFmtId="0" fontId="23" fillId="0" borderId="43" xfId="0" applyFont="1" applyFill="1" applyBorder="1" applyAlignment="1" applyProtection="1">
      <alignment horizontal="center" vertical="center" wrapText="1"/>
    </xf>
    <xf numFmtId="0" fontId="23" fillId="0" borderId="33"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34" xfId="0" applyFont="1" applyFill="1" applyBorder="1" applyAlignment="1" applyProtection="1">
      <alignment horizontal="center"/>
    </xf>
    <xf numFmtId="0" fontId="23" fillId="0" borderId="0" xfId="0" applyFont="1" applyFill="1" applyAlignment="1" applyProtection="1">
      <alignment horizontal="left"/>
    </xf>
    <xf numFmtId="169" fontId="35" fillId="0" borderId="0" xfId="0" applyNumberFormat="1" applyFont="1" applyFill="1" applyAlignment="1" applyProtection="1">
      <alignment horizontal="right"/>
    </xf>
    <xf numFmtId="0" fontId="0" fillId="0" borderId="0" xfId="0" applyFill="1" applyAlignment="1" applyProtection="1"/>
    <xf numFmtId="0" fontId="23" fillId="0" borderId="61" xfId="0" applyFont="1" applyFill="1" applyBorder="1" applyAlignment="1" applyProtection="1">
      <alignment horizontal="center" vertical="center" shrinkToFit="1"/>
    </xf>
    <xf numFmtId="0" fontId="23" fillId="0" borderId="52" xfId="0" applyFont="1" applyFill="1" applyBorder="1" applyAlignment="1" applyProtection="1">
      <alignment horizontal="center" vertical="center" shrinkToFit="1"/>
    </xf>
    <xf numFmtId="0" fontId="23" fillId="0" borderId="37" xfId="0" applyFont="1" applyFill="1" applyBorder="1" applyAlignment="1" applyProtection="1">
      <alignment horizontal="center" vertical="center" shrinkToFit="1"/>
    </xf>
    <xf numFmtId="0" fontId="23" fillId="0" borderId="1" xfId="0" applyFont="1" applyFill="1" applyBorder="1" applyAlignment="1" applyProtection="1">
      <alignment horizontal="center" vertical="center" wrapText="1"/>
    </xf>
    <xf numFmtId="0" fontId="23" fillId="0" borderId="6" xfId="0" applyFont="1" applyFill="1" applyBorder="1" applyAlignment="1" applyProtection="1">
      <alignment horizontal="center"/>
    </xf>
    <xf numFmtId="0" fontId="23" fillId="0" borderId="38" xfId="0" applyFont="1" applyFill="1" applyBorder="1" applyAlignment="1" applyProtection="1">
      <alignment horizontal="center"/>
    </xf>
    <xf numFmtId="0" fontId="23" fillId="0" borderId="42" xfId="0" applyFont="1" applyFill="1" applyBorder="1" applyAlignment="1" applyProtection="1">
      <alignment horizontal="center"/>
    </xf>
    <xf numFmtId="0" fontId="55" fillId="0" borderId="10" xfId="0" applyFont="1" applyBorder="1" applyAlignment="1">
      <alignment horizontal="center" vertical="center" wrapText="1"/>
    </xf>
    <xf numFmtId="0" fontId="55" fillId="0" borderId="26"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55" fillId="0" borderId="10" xfId="0" applyFont="1" applyBorder="1" applyAlignment="1">
      <alignment horizontal="center" vertical="center"/>
    </xf>
    <xf numFmtId="0" fontId="55" fillId="0" borderId="26" xfId="0" applyFont="1" applyBorder="1" applyAlignment="1">
      <alignment horizontal="center" vertical="center"/>
    </xf>
    <xf numFmtId="0" fontId="26" fillId="0" borderId="10" xfId="0" applyFont="1" applyBorder="1" applyAlignment="1">
      <alignment horizontal="center" vertical="center" wrapText="1"/>
    </xf>
    <xf numFmtId="0" fontId="26" fillId="0" borderId="26" xfId="0" applyFont="1" applyBorder="1" applyAlignment="1">
      <alignment horizontal="center" vertical="center" wrapText="1"/>
    </xf>
    <xf numFmtId="0" fontId="25" fillId="0" borderId="0" xfId="0" applyFont="1" applyFill="1" applyBorder="1" applyAlignment="1" applyProtection="1"/>
    <xf numFmtId="0" fontId="0" fillId="0" borderId="0" xfId="0" applyAlignment="1"/>
    <xf numFmtId="0" fontId="26" fillId="0" borderId="21" xfId="0" applyFont="1" applyFill="1" applyBorder="1" applyAlignment="1" applyProtection="1">
      <alignment wrapText="1"/>
    </xf>
    <xf numFmtId="0" fontId="0" fillId="0" borderId="21" xfId="0" applyBorder="1" applyAlignment="1">
      <alignment wrapText="1"/>
    </xf>
    <xf numFmtId="40" fontId="26" fillId="2" borderId="33" xfId="0" applyNumberFormat="1" applyFont="1" applyFill="1" applyBorder="1" applyAlignment="1" applyProtection="1">
      <alignment horizontal="left" wrapText="1"/>
    </xf>
    <xf numFmtId="0" fontId="0" fillId="0" borderId="14" xfId="0" applyBorder="1" applyAlignment="1">
      <alignment wrapText="1"/>
    </xf>
    <xf numFmtId="169" fontId="23" fillId="2" borderId="0" xfId="0" applyNumberFormat="1" applyFont="1" applyFill="1" applyAlignment="1" applyProtection="1"/>
    <xf numFmtId="0" fontId="23" fillId="2" borderId="10" xfId="0" applyFont="1" applyFill="1" applyBorder="1" applyAlignment="1" applyProtection="1">
      <alignment horizontal="center" vertical="center" wrapText="1"/>
    </xf>
    <xf numFmtId="0" fontId="23" fillId="2" borderId="26" xfId="0" applyFont="1" applyFill="1" applyBorder="1" applyAlignment="1" applyProtection="1">
      <alignment horizontal="center" vertical="center" wrapText="1"/>
    </xf>
    <xf numFmtId="0" fontId="23" fillId="2" borderId="61" xfId="0" applyFont="1" applyFill="1" applyBorder="1" applyAlignment="1" applyProtection="1">
      <alignment horizontal="center" vertical="center"/>
    </xf>
    <xf numFmtId="0" fontId="0" fillId="2" borderId="52" xfId="0" applyFill="1" applyBorder="1" applyAlignment="1" applyProtection="1"/>
    <xf numFmtId="0" fontId="0" fillId="2" borderId="37" xfId="0" applyFill="1" applyBorder="1" applyAlignment="1" applyProtection="1"/>
    <xf numFmtId="0" fontId="23" fillId="2" borderId="5" xfId="0" applyFont="1" applyFill="1" applyBorder="1" applyAlignment="1" applyProtection="1">
      <alignment horizontal="center"/>
    </xf>
    <xf numFmtId="0" fontId="23" fillId="2" borderId="59" xfId="0" applyFont="1" applyFill="1" applyBorder="1" applyAlignment="1" applyProtection="1">
      <alignment horizontal="center"/>
    </xf>
    <xf numFmtId="0" fontId="23" fillId="2" borderId="5"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23" fillId="2" borderId="6" xfId="0" applyFont="1" applyFill="1" applyBorder="1" applyAlignment="1" applyProtection="1">
      <alignment horizontal="center"/>
    </xf>
    <xf numFmtId="0" fontId="23" fillId="2" borderId="11" xfId="0" applyFont="1" applyFill="1" applyBorder="1" applyAlignment="1" applyProtection="1">
      <alignment horizontal="center"/>
    </xf>
    <xf numFmtId="0" fontId="23" fillId="2" borderId="33" xfId="0" applyFont="1" applyFill="1" applyBorder="1" applyAlignment="1" applyProtection="1">
      <alignment horizontal="center" vertical="center" wrapText="1"/>
    </xf>
    <xf numFmtId="0" fontId="23" fillId="2" borderId="27" xfId="0" applyFont="1" applyFill="1" applyBorder="1" applyAlignment="1" applyProtection="1">
      <alignment horizontal="center" vertical="center" wrapText="1"/>
    </xf>
    <xf numFmtId="0" fontId="23" fillId="2" borderId="34" xfId="0" applyFont="1" applyFill="1" applyBorder="1" applyAlignment="1" applyProtection="1">
      <alignment horizontal="center" wrapText="1"/>
    </xf>
    <xf numFmtId="0" fontId="23" fillId="2" borderId="8" xfId="0" applyFont="1" applyFill="1" applyBorder="1" applyAlignment="1" applyProtection="1">
      <alignment horizontal="center" wrapText="1"/>
    </xf>
    <xf numFmtId="40" fontId="26" fillId="2" borderId="8" xfId="0" applyNumberFormat="1" applyFont="1" applyFill="1" applyBorder="1" applyAlignment="1" applyProtection="1">
      <alignment horizontal="left" wrapText="1"/>
    </xf>
    <xf numFmtId="0" fontId="0" fillId="0" borderId="8" xfId="0" applyBorder="1" applyAlignment="1">
      <alignment wrapText="1"/>
    </xf>
    <xf numFmtId="0" fontId="23" fillId="0" borderId="0" xfId="0" applyFont="1" applyFill="1" applyAlignment="1">
      <alignment horizontal="left"/>
    </xf>
    <xf numFmtId="169" fontId="35" fillId="0" borderId="0" xfId="0" applyNumberFormat="1" applyFont="1" applyFill="1" applyAlignment="1" applyProtection="1">
      <alignment horizontal="left"/>
    </xf>
    <xf numFmtId="0" fontId="23" fillId="0" borderId="0" xfId="0" applyFont="1" applyFill="1" applyAlignment="1"/>
    <xf numFmtId="0" fontId="26" fillId="0" borderId="0" xfId="0" applyFont="1" applyFill="1" applyBorder="1" applyAlignment="1">
      <alignment wrapText="1"/>
    </xf>
    <xf numFmtId="0" fontId="48" fillId="0" borderId="0" xfId="18" applyFont="1" applyAlignment="1" applyProtection="1">
      <alignment wrapText="1"/>
    </xf>
    <xf numFmtId="0" fontId="0" fillId="0" borderId="0" xfId="0"/>
    <xf numFmtId="0" fontId="55" fillId="0" borderId="0" xfId="0" applyFont="1" applyFill="1" applyAlignment="1">
      <alignment horizontal="justify" wrapText="1"/>
    </xf>
    <xf numFmtId="0" fontId="23" fillId="0" borderId="0" xfId="0" applyFont="1" applyFill="1" applyAlignment="1">
      <alignment wrapText="1"/>
    </xf>
    <xf numFmtId="0" fontId="56" fillId="0" borderId="13" xfId="0" applyFont="1" applyFill="1" applyBorder="1" applyAlignment="1">
      <alignment horizontal="left" vertical="top" wrapText="1"/>
    </xf>
    <xf numFmtId="40" fontId="19" fillId="2" borderId="39" xfId="0" applyNumberFormat="1" applyFont="1" applyFill="1" applyBorder="1" applyAlignment="1" applyProtection="1">
      <alignment wrapText="1"/>
    </xf>
    <xf numFmtId="0" fontId="0" fillId="0" borderId="20" xfId="0" applyBorder="1" applyAlignment="1">
      <alignment wrapText="1"/>
    </xf>
    <xf numFmtId="0" fontId="0" fillId="0" borderId="41" xfId="0" applyBorder="1" applyAlignment="1">
      <alignment wrapText="1"/>
    </xf>
    <xf numFmtId="0" fontId="16" fillId="2" borderId="2" xfId="0" applyFont="1" applyFill="1" applyBorder="1" applyAlignment="1" applyProtection="1">
      <alignment horizontal="center"/>
    </xf>
    <xf numFmtId="0" fontId="16" fillId="2" borderId="22" xfId="0" applyFont="1" applyFill="1" applyBorder="1" applyAlignment="1" applyProtection="1">
      <alignment horizontal="center"/>
    </xf>
    <xf numFmtId="0" fontId="16" fillId="2" borderId="62" xfId="0" applyFont="1" applyFill="1" applyBorder="1" applyAlignment="1" applyProtection="1">
      <alignment horizontal="center"/>
    </xf>
    <xf numFmtId="0" fontId="16" fillId="2" borderId="10" xfId="0" applyFont="1" applyFill="1" applyBorder="1" applyAlignment="1" applyProtection="1">
      <alignment horizontal="center" vertical="center" wrapText="1"/>
    </xf>
    <xf numFmtId="0" fontId="16" fillId="2" borderId="26"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33" xfId="0" applyFont="1" applyFill="1" applyBorder="1" applyAlignment="1" applyProtection="1">
      <alignment horizontal="center"/>
    </xf>
    <xf numFmtId="0" fontId="16" fillId="2" borderId="14" xfId="0" applyFont="1" applyFill="1" applyBorder="1" applyAlignment="1" applyProtection="1">
      <alignment horizontal="center"/>
    </xf>
    <xf numFmtId="0" fontId="16" fillId="2" borderId="34" xfId="0" applyFont="1" applyFill="1" applyBorder="1" applyAlignment="1" applyProtection="1">
      <alignment horizontal="center"/>
    </xf>
    <xf numFmtId="169" fontId="35" fillId="2" borderId="0" xfId="0" applyNumberFormat="1" applyFont="1" applyFill="1" applyAlignment="1" applyProtection="1">
      <alignment horizontal="right"/>
    </xf>
    <xf numFmtId="0" fontId="16" fillId="2" borderId="0" xfId="0" applyFont="1" applyFill="1" applyBorder="1" applyAlignment="1" applyProtection="1">
      <alignment wrapText="1"/>
    </xf>
    <xf numFmtId="40" fontId="19" fillId="2" borderId="39" xfId="0" applyNumberFormat="1" applyFont="1" applyFill="1" applyBorder="1" applyAlignment="1" applyProtection="1">
      <alignment horizontal="left" wrapText="1"/>
    </xf>
    <xf numFmtId="170" fontId="23" fillId="0" borderId="0" xfId="0" applyNumberFormat="1" applyFont="1" applyFill="1" applyAlignment="1" applyProtection="1">
      <alignment horizontal="left"/>
    </xf>
    <xf numFmtId="0" fontId="20" fillId="0" borderId="0" xfId="0" applyFont="1" applyFill="1" applyBorder="1" applyAlignment="1" applyProtection="1">
      <alignment wrapText="1"/>
    </xf>
    <xf numFmtId="0" fontId="55" fillId="0" borderId="0" xfId="0" applyFont="1" applyFill="1" applyAlignment="1" applyProtection="1">
      <alignment horizontal="justify"/>
    </xf>
    <xf numFmtId="0" fontId="23" fillId="0" borderId="0" xfId="0" applyFont="1" applyFill="1" applyAlignment="1" applyProtection="1"/>
    <xf numFmtId="0" fontId="26" fillId="0" borderId="0" xfId="0" applyFont="1" applyFill="1" applyBorder="1" applyAlignment="1" applyProtection="1">
      <alignment wrapText="1"/>
    </xf>
    <xf numFmtId="0" fontId="26" fillId="0" borderId="29" xfId="0" applyFont="1" applyFill="1" applyBorder="1" applyAlignment="1" applyProtection="1">
      <alignment horizontal="center" vertical="center"/>
    </xf>
    <xf numFmtId="0" fontId="0" fillId="0" borderId="49" xfId="0" applyFill="1" applyBorder="1" applyAlignment="1" applyProtection="1">
      <alignment horizontal="center" vertical="center"/>
    </xf>
    <xf numFmtId="0" fontId="26" fillId="0" borderId="5"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26" fillId="0" borderId="45"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168" fontId="23" fillId="5" borderId="8" xfId="0" applyNumberFormat="1" applyFont="1" applyFill="1" applyBorder="1" applyAlignment="1" applyProtection="1">
      <alignment horizontal="center" vertical="center" wrapText="1"/>
    </xf>
    <xf numFmtId="0" fontId="23" fillId="5" borderId="8" xfId="0" applyFont="1" applyFill="1" applyBorder="1" applyAlignment="1" applyProtection="1">
      <alignment horizontal="left" vertical="center" wrapText="1"/>
    </xf>
    <xf numFmtId="0" fontId="23" fillId="5" borderId="8" xfId="0" applyFont="1" applyFill="1" applyBorder="1" applyAlignment="1" applyProtection="1">
      <alignment horizontal="center" vertical="center" wrapText="1"/>
    </xf>
    <xf numFmtId="172" fontId="23" fillId="5" borderId="8" xfId="10" applyNumberFormat="1" applyFont="1" applyFill="1" applyBorder="1" applyAlignment="1">
      <alignment horizontal="center" vertical="center" wrapText="1"/>
    </xf>
    <xf numFmtId="172" fontId="23" fillId="5" borderId="8" xfId="10" applyNumberFormat="1" applyFont="1" applyFill="1" applyBorder="1" applyAlignment="1">
      <alignment horizontal="left" vertical="center" wrapText="1"/>
    </xf>
    <xf numFmtId="0" fontId="23" fillId="5" borderId="8" xfId="0" applyFont="1" applyFill="1" applyBorder="1" applyAlignment="1">
      <alignment vertical="center" wrapText="1"/>
    </xf>
    <xf numFmtId="9" fontId="23" fillId="5" borderId="8" xfId="0" applyNumberFormat="1"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10" xfId="0" applyFont="1" applyFill="1" applyBorder="1" applyAlignment="1" applyProtection="1">
      <alignment horizontal="left" vertical="center" wrapText="1"/>
    </xf>
    <xf numFmtId="0" fontId="23" fillId="5" borderId="26" xfId="0" applyFont="1" applyFill="1" applyBorder="1" applyAlignment="1" applyProtection="1">
      <alignment horizontal="left" vertical="center" wrapText="1"/>
    </xf>
    <xf numFmtId="0" fontId="23" fillId="5" borderId="10" xfId="0" applyFont="1" applyFill="1" applyBorder="1" applyAlignment="1" applyProtection="1">
      <alignment horizontal="center" vertical="center" wrapText="1"/>
      <protection locked="0"/>
    </xf>
    <xf numFmtId="0" fontId="23" fillId="5" borderId="26" xfId="0" applyFont="1" applyFill="1" applyBorder="1" applyAlignment="1" applyProtection="1">
      <alignment horizontal="center" vertical="center" wrapText="1"/>
      <protection locked="0"/>
    </xf>
    <xf numFmtId="2" fontId="26" fillId="5" borderId="0" xfId="0" applyNumberFormat="1" applyFont="1" applyFill="1" applyAlignment="1" applyProtection="1">
      <alignment horizontal="left" vertical="center" wrapText="1"/>
    </xf>
    <xf numFmtId="0" fontId="26" fillId="2" borderId="8"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168" fontId="23" fillId="2" borderId="8" xfId="0" applyNumberFormat="1" applyFont="1" applyFill="1" applyBorder="1" applyAlignment="1" applyProtection="1">
      <alignment horizontal="center" vertical="center" wrapText="1"/>
    </xf>
    <xf numFmtId="0" fontId="23" fillId="2" borderId="8" xfId="0" applyFont="1" applyFill="1" applyBorder="1" applyAlignment="1" applyProtection="1">
      <alignment horizontal="left" vertical="center" wrapText="1"/>
    </xf>
    <xf numFmtId="0" fontId="23" fillId="5" borderId="3" xfId="0" applyFont="1" applyFill="1" applyBorder="1" applyAlignment="1" applyProtection="1">
      <alignment horizontal="left" vertical="center" wrapText="1"/>
    </xf>
    <xf numFmtId="0" fontId="23" fillId="5" borderId="0" xfId="0" applyFont="1" applyFill="1" applyBorder="1" applyAlignment="1" applyProtection="1">
      <alignment horizontal="left" vertical="center" wrapText="1"/>
    </xf>
    <xf numFmtId="0" fontId="23" fillId="5" borderId="63" xfId="0" applyFont="1" applyFill="1" applyBorder="1" applyAlignment="1" applyProtection="1">
      <alignment horizontal="left" vertical="center" wrapText="1"/>
    </xf>
    <xf numFmtId="0" fontId="23" fillId="5" borderId="17" xfId="0" applyFont="1" applyFill="1" applyBorder="1" applyAlignment="1" applyProtection="1">
      <alignment horizontal="left" vertical="center" wrapText="1"/>
    </xf>
    <xf numFmtId="0" fontId="23" fillId="5" borderId="9" xfId="0" applyFont="1" applyFill="1" applyBorder="1" applyAlignment="1" applyProtection="1">
      <alignment horizontal="left" vertical="center" wrapText="1"/>
    </xf>
    <xf numFmtId="0" fontId="23" fillId="5" borderId="55" xfId="0" applyFont="1" applyFill="1" applyBorder="1" applyAlignment="1" applyProtection="1">
      <alignment horizontal="left" vertical="center" wrapText="1"/>
    </xf>
    <xf numFmtId="9" fontId="23" fillId="5" borderId="8" xfId="0" applyNumberFormat="1" applyFont="1" applyFill="1" applyBorder="1" applyAlignment="1" applyProtection="1">
      <alignment horizontal="center" vertical="center" wrapText="1"/>
      <protection locked="0"/>
    </xf>
    <xf numFmtId="0" fontId="23" fillId="5" borderId="8" xfId="0" applyNumberFormat="1" applyFont="1" applyFill="1" applyBorder="1" applyAlignment="1" applyProtection="1">
      <alignment horizontal="center" vertical="center" wrapText="1"/>
    </xf>
    <xf numFmtId="0" fontId="23" fillId="5" borderId="8" xfId="0" applyFont="1" applyFill="1" applyBorder="1" applyAlignment="1" applyProtection="1">
      <alignment horizontal="center" vertical="center" wrapText="1"/>
      <protection locked="0"/>
    </xf>
    <xf numFmtId="9" fontId="23" fillId="5" borderId="8" xfId="0" applyNumberFormat="1" applyFont="1" applyFill="1" applyBorder="1" applyAlignment="1" applyProtection="1">
      <alignment horizontal="center" vertical="center" wrapText="1"/>
    </xf>
    <xf numFmtId="0" fontId="26" fillId="2" borderId="0" xfId="0" applyFont="1" applyFill="1" applyAlignment="1" applyProtection="1">
      <alignment vertical="center" wrapText="1"/>
    </xf>
    <xf numFmtId="0" fontId="26" fillId="2" borderId="0" xfId="0" applyFont="1" applyFill="1" applyAlignment="1" applyProtection="1">
      <alignment horizontal="left" vertical="center" wrapText="1"/>
    </xf>
    <xf numFmtId="0" fontId="26" fillId="0" borderId="5" xfId="0" applyFont="1" applyFill="1" applyBorder="1" applyAlignment="1" applyProtection="1">
      <alignment horizontal="center" vertical="center" wrapText="1"/>
    </xf>
    <xf numFmtId="0" fontId="26" fillId="2" borderId="45"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6" fillId="5" borderId="8" xfId="14" applyFont="1" applyFill="1" applyBorder="1" applyAlignment="1" applyProtection="1">
      <alignment horizontal="center" vertical="center" wrapText="1"/>
    </xf>
    <xf numFmtId="172" fontId="23" fillId="0" borderId="8" xfId="19" applyNumberFormat="1" applyFont="1" applyFill="1" applyBorder="1" applyAlignment="1" applyProtection="1">
      <alignment horizontal="center" vertical="center" wrapText="1"/>
      <protection locked="0"/>
    </xf>
    <xf numFmtId="0" fontId="30" fillId="2" borderId="8" xfId="0" applyFont="1" applyFill="1" applyBorder="1" applyAlignment="1" applyProtection="1">
      <alignment horizontal="left" vertical="center"/>
    </xf>
    <xf numFmtId="0" fontId="35" fillId="2" borderId="8" xfId="8" applyFont="1" applyFill="1" applyBorder="1" applyAlignment="1" applyProtection="1">
      <alignment horizontal="left" vertical="center"/>
    </xf>
    <xf numFmtId="49" fontId="22" fillId="2" borderId="8" xfId="0" applyNumberFormat="1"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22" fillId="0" borderId="10" xfId="0" applyFont="1" applyFill="1" applyBorder="1" applyAlignment="1" applyProtection="1">
      <alignment horizontal="center" vertical="center" wrapText="1"/>
    </xf>
    <xf numFmtId="0" fontId="0" fillId="0" borderId="26" xfId="0" applyBorder="1" applyAlignment="1">
      <alignment horizontal="center" vertical="center" wrapText="1"/>
    </xf>
    <xf numFmtId="0" fontId="35" fillId="0" borderId="0" xfId="8" applyFont="1" applyFill="1" applyAlignment="1" applyProtection="1">
      <alignment horizontal="left" vertical="center"/>
    </xf>
    <xf numFmtId="169" fontId="22" fillId="0" borderId="0" xfId="0" applyNumberFormat="1" applyFont="1" applyFill="1" applyAlignment="1" applyProtection="1">
      <alignment horizontal="right" vertical="center"/>
    </xf>
    <xf numFmtId="49" fontId="22" fillId="0" borderId="10" xfId="0" applyNumberFormat="1" applyFont="1" applyFill="1" applyBorder="1" applyAlignment="1" applyProtection="1">
      <alignment horizontal="center" vertical="center"/>
    </xf>
    <xf numFmtId="49" fontId="22" fillId="0" borderId="43" xfId="0" applyNumberFormat="1" applyFont="1" applyFill="1" applyBorder="1" applyAlignment="1" applyProtection="1">
      <alignment horizontal="center" vertical="center"/>
    </xf>
    <xf numFmtId="49" fontId="22" fillId="0" borderId="26" xfId="0" applyNumberFormat="1"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43"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3" fillId="5" borderId="0" xfId="8" applyFont="1" applyFill="1" applyAlignment="1" applyProtection="1">
      <alignment horizontal="right" vertical="top" wrapText="1"/>
    </xf>
    <xf numFmtId="0" fontId="0" fillId="0" borderId="43" xfId="0" applyBorder="1" applyAlignment="1">
      <alignment horizontal="center" vertical="center" wrapText="1"/>
    </xf>
    <xf numFmtId="0" fontId="33" fillId="2" borderId="0" xfId="0" applyFont="1" applyFill="1" applyAlignment="1" applyProtection="1">
      <alignment horizontal="left" vertical="center"/>
    </xf>
    <xf numFmtId="0" fontId="35" fillId="2" borderId="0" xfId="8" applyFont="1" applyFill="1" applyAlignment="1" applyProtection="1">
      <alignment horizontal="left" vertical="center"/>
    </xf>
    <xf numFmtId="0" fontId="23" fillId="0" borderId="8" xfId="0" applyFont="1" applyFill="1" applyBorder="1" applyAlignment="1" applyProtection="1">
      <alignment horizontal="left" vertical="center" wrapText="1"/>
      <protection hidden="1"/>
    </xf>
    <xf numFmtId="0" fontId="23" fillId="0" borderId="8" xfId="0" applyFont="1" applyFill="1" applyBorder="1" applyAlignment="1" applyProtection="1">
      <alignment horizontal="left" vertical="center" wrapText="1"/>
    </xf>
    <xf numFmtId="0" fontId="22" fillId="0" borderId="8" xfId="0" applyFont="1" applyFill="1" applyBorder="1" applyAlignment="1" applyProtection="1">
      <alignment horizontal="left" vertical="top" wrapText="1"/>
    </xf>
    <xf numFmtId="0" fontId="23" fillId="2" borderId="8" xfId="0" applyFont="1" applyFill="1" applyBorder="1" applyAlignment="1" applyProtection="1">
      <alignment horizontal="center" vertical="center"/>
    </xf>
    <xf numFmtId="0" fontId="57" fillId="0" borderId="8" xfId="0" applyFont="1" applyFill="1" applyBorder="1" applyAlignment="1" applyProtection="1">
      <alignment horizontal="left" vertical="center"/>
    </xf>
    <xf numFmtId="0" fontId="26" fillId="2" borderId="27" xfId="0" applyFont="1" applyFill="1" applyBorder="1" applyAlignment="1" applyProtection="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57" xfId="0" applyBorder="1" applyAlignment="1">
      <alignment vertical="center" wrapText="1"/>
    </xf>
    <xf numFmtId="0" fontId="0" fillId="0" borderId="21" xfId="0" applyBorder="1" applyAlignment="1">
      <alignment vertical="center" wrapText="1"/>
    </xf>
    <xf numFmtId="0" fontId="0" fillId="0" borderId="54" xfId="0" applyBorder="1" applyAlignment="1">
      <alignment vertical="center" wrapText="1"/>
    </xf>
    <xf numFmtId="0" fontId="26" fillId="0" borderId="0" xfId="0" applyFont="1" applyBorder="1" applyAlignment="1" applyProtection="1">
      <alignment wrapText="1"/>
    </xf>
    <xf numFmtId="0" fontId="0" fillId="0" borderId="9" xfId="0" applyBorder="1" applyAlignment="1">
      <alignment wrapText="1"/>
    </xf>
    <xf numFmtId="0" fontId="23" fillId="2" borderId="15" xfId="0" applyFont="1" applyFill="1" applyBorder="1" applyAlignment="1" applyProtection="1">
      <alignment wrapText="1"/>
    </xf>
    <xf numFmtId="0" fontId="26" fillId="2" borderId="39" xfId="0" applyFont="1" applyFill="1" applyBorder="1" applyAlignment="1" applyProtection="1">
      <alignment wrapText="1"/>
    </xf>
    <xf numFmtId="0" fontId="26" fillId="2" borderId="19" xfId="0" applyFont="1" applyFill="1" applyBorder="1" applyAlignment="1" applyProtection="1"/>
    <xf numFmtId="0" fontId="0" fillId="0" borderId="60" xfId="0" applyBorder="1" applyAlignment="1"/>
    <xf numFmtId="0" fontId="23" fillId="2" borderId="15" xfId="8" applyNumberFormat="1" applyFont="1" applyFill="1" applyBorder="1" applyAlignment="1" applyProtection="1"/>
    <xf numFmtId="0" fontId="23" fillId="2" borderId="14" xfId="8" applyNumberFormat="1" applyFont="1" applyFill="1" applyBorder="1" applyAlignment="1" applyProtection="1"/>
    <xf numFmtId="0" fontId="23" fillId="2" borderId="34" xfId="8" applyNumberFormat="1" applyFont="1" applyFill="1" applyBorder="1" applyAlignment="1" applyProtection="1"/>
    <xf numFmtId="0" fontId="23" fillId="2" borderId="19" xfId="0" applyNumberFormat="1" applyFont="1" applyFill="1" applyBorder="1" applyAlignment="1" applyProtection="1">
      <alignment horizontal="left" vertical="center" wrapText="1"/>
    </xf>
    <xf numFmtId="0" fontId="23" fillId="2" borderId="23" xfId="0" applyNumberFormat="1" applyFont="1" applyFill="1" applyBorder="1" applyAlignment="1" applyProtection="1">
      <alignment horizontal="left" vertical="center" wrapText="1"/>
    </xf>
    <xf numFmtId="0" fontId="23" fillId="2" borderId="60" xfId="0" applyNumberFormat="1" applyFont="1" applyFill="1" applyBorder="1" applyAlignment="1" applyProtection="1">
      <alignment horizontal="left" vertical="center" wrapText="1"/>
    </xf>
    <xf numFmtId="0" fontId="23" fillId="2" borderId="25" xfId="0" applyNumberFormat="1" applyFont="1" applyFill="1" applyBorder="1" applyAlignment="1" applyProtection="1">
      <alignment horizontal="center" vertical="center"/>
    </xf>
    <xf numFmtId="0" fontId="23" fillId="2" borderId="42" xfId="0" applyNumberFormat="1" applyFont="1" applyFill="1" applyBorder="1" applyAlignment="1" applyProtection="1">
      <alignment horizontal="center" vertical="center"/>
    </xf>
    <xf numFmtId="0" fontId="23" fillId="2" borderId="24" xfId="0" applyNumberFormat="1" applyFont="1" applyFill="1" applyBorder="1" applyAlignment="1" applyProtection="1">
      <alignment horizontal="center" vertical="center"/>
    </xf>
    <xf numFmtId="0" fontId="23" fillId="2" borderId="15" xfId="0" applyNumberFormat="1" applyFont="1" applyFill="1" applyBorder="1" applyAlignment="1" applyProtection="1">
      <alignment horizontal="left" vertical="center" wrapText="1"/>
    </xf>
    <xf numFmtId="0" fontId="23" fillId="2" borderId="14" xfId="0" applyNumberFormat="1" applyFont="1" applyFill="1" applyBorder="1" applyAlignment="1" applyProtection="1">
      <alignment horizontal="left" vertical="center" wrapText="1"/>
    </xf>
    <xf numFmtId="0" fontId="23" fillId="2" borderId="34" xfId="0" applyNumberFormat="1" applyFont="1" applyFill="1" applyBorder="1" applyAlignment="1" applyProtection="1">
      <alignment horizontal="left" vertical="center" wrapText="1"/>
    </xf>
    <xf numFmtId="0" fontId="23" fillId="2" borderId="25" xfId="8" applyNumberFormat="1" applyFont="1" applyFill="1" applyBorder="1" applyAlignment="1" applyProtection="1"/>
    <xf numFmtId="0" fontId="23" fillId="2" borderId="42" xfId="8" applyNumberFormat="1" applyFont="1" applyFill="1" applyBorder="1" applyAlignment="1" applyProtection="1"/>
    <xf numFmtId="0" fontId="23" fillId="2" borderId="24" xfId="8" applyNumberFormat="1" applyFont="1" applyFill="1" applyBorder="1" applyAlignment="1" applyProtection="1"/>
    <xf numFmtId="0" fontId="23" fillId="2" borderId="4" xfId="0" applyFont="1" applyFill="1" applyBorder="1" applyAlignment="1" applyProtection="1">
      <alignment wrapText="1"/>
    </xf>
    <xf numFmtId="0" fontId="0" fillId="2" borderId="8" xfId="0" applyFill="1" applyBorder="1" applyAlignment="1" applyProtection="1">
      <alignment wrapText="1"/>
    </xf>
    <xf numFmtId="0" fontId="26" fillId="2" borderId="7" xfId="0" applyFont="1" applyFill="1" applyBorder="1" applyAlignment="1" applyProtection="1">
      <alignment wrapText="1"/>
    </xf>
    <xf numFmtId="0" fontId="0" fillId="2" borderId="46" xfId="0" applyFill="1" applyBorder="1" applyAlignment="1" applyProtection="1">
      <alignment wrapText="1"/>
    </xf>
    <xf numFmtId="0" fontId="48" fillId="0" borderId="8" xfId="12" applyFont="1" applyBorder="1" applyAlignment="1">
      <alignment horizontal="center" vertical="center" wrapText="1"/>
    </xf>
    <xf numFmtId="169" fontId="23" fillId="0" borderId="0" xfId="12" applyNumberFormat="1" applyFont="1" applyFill="1" applyAlignment="1" applyProtection="1">
      <alignment horizontal="right"/>
      <protection hidden="1"/>
    </xf>
    <xf numFmtId="0" fontId="63" fillId="2" borderId="0" xfId="12" applyFont="1" applyFill="1" applyBorder="1" applyAlignment="1">
      <alignment horizontal="left" vertical="center" wrapText="1" indent="1"/>
    </xf>
  </cellXfs>
  <cellStyles count="20">
    <cellStyle name="Normal_Captal AdequacyAttachment" xfId="1"/>
    <cellStyle name="Гиперссылка" xfId="18" builtinId="8"/>
    <cellStyle name="Денежный" xfId="2" builtinId="4"/>
    <cellStyle name="Обычный" xfId="0" builtinId="0"/>
    <cellStyle name="Обычный 2" xfId="3"/>
    <cellStyle name="Обычный 2 2" xfId="4"/>
    <cellStyle name="Обычный 2 2 2" xfId="14"/>
    <cellStyle name="Обычный 2 3" xfId="13"/>
    <cellStyle name="Обычный 2 4" xfId="17"/>
    <cellStyle name="Обычный 2_Книга2" xfId="5"/>
    <cellStyle name="Обычный 3" xfId="6"/>
    <cellStyle name="Обычный 4" xfId="11"/>
    <cellStyle name="Обычный 5" xfId="12"/>
    <cellStyle name="Обычный 5 2" xfId="16"/>
    <cellStyle name="Обычный_Книга1" xfId="7"/>
    <cellStyle name="Обычный_Общая часть" xfId="8"/>
    <cellStyle name="Процентный" xfId="9" builtinId="5"/>
    <cellStyle name="Финансовый" xfId="10" builtinId="3"/>
    <cellStyle name="Финансовый 2" xfId="15"/>
    <cellStyle name="Финансовый 2 3" xfId="19"/>
  </cellStyles>
  <dxfs count="2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solid">
          <bgColor indexed="10"/>
        </patternFill>
      </fill>
    </dxf>
    <dxf>
      <fill>
        <patternFill>
          <bgColor indexed="10"/>
        </patternFill>
      </fill>
    </dxf>
    <dxf>
      <fill>
        <patternFill>
          <bgColor indexed="10"/>
        </patternFill>
      </fill>
    </dxf>
    <dxf>
      <fill>
        <patternFill patternType="solid">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lmanbetova/Desktop/&#1060;&#1050;&#1050;&#1057;_15.11.20.23/2%202%20%20&#1055;&#1088;&#1080;&#1083;&#1086;&#1078;&#1077;&#1085;&#1080;&#1077;%205%20&#1055;&#1056;&#1054;%20&#1076;&#1083;&#1103;%20&#1060;&#1050;&#1050;&#1057;_&#1089;%20&#1092;&#1086;&#1088;&#1084;&#1072;&#1084;&#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msl.nbcm$\FINA\test\BNK70028m112017.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лык маалымат-Базовая инфо"/>
      <sheetName val="Совет"/>
      <sheetName val="Кызмат адамдары-Должн_лица"/>
      <sheetName val="R1.A"/>
      <sheetName val="R1.B"/>
      <sheetName val="R1.C"/>
      <sheetName val="R1.D"/>
      <sheetName val="R1.D2"/>
      <sheetName val="R2"/>
      <sheetName val="R3_4"/>
      <sheetName val="R5"/>
      <sheetName val="R6.A"/>
      <sheetName val="R7.A_6"/>
      <sheetName val="R6.B."/>
      <sheetName val="R7"/>
      <sheetName val="R7.B_6"/>
      <sheetName val="R8.А."/>
      <sheetName val="R8.В._С."/>
      <sheetName val="R9."/>
      <sheetName val="R 10"/>
      <sheetName val="R 11"/>
      <sheetName val="R 11 B"/>
      <sheetName val="R.11.C"/>
      <sheetName val="R12.A"/>
      <sheetName val="R12.B"/>
      <sheetName val="R12.C"/>
      <sheetName val="R12.D"/>
      <sheetName val="R12.E"/>
      <sheetName val="R 13."/>
      <sheetName val="R14."/>
      <sheetName val="R14.А"/>
      <sheetName val="R 14.В. "/>
      <sheetName val="R15"/>
      <sheetName val="R15.A"/>
      <sheetName val="R15.G_6"/>
      <sheetName val="R15 В"/>
      <sheetName val="R16 A.B.С."/>
      <sheetName val="R16.D"/>
    </sheetNames>
    <sheetDataSet>
      <sheetData sheetId="0" refreshError="1"/>
      <sheetData sheetId="1" refreshError="1"/>
      <sheetData sheetId="2" refreshError="1"/>
      <sheetData sheetId="3">
        <row r="33">
          <cell r="B33">
            <v>0</v>
          </cell>
        </row>
      </sheetData>
      <sheetData sheetId="4"/>
      <sheetData sheetId="5">
        <row r="11">
          <cell r="C11">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3">
          <cell r="M13">
            <v>0</v>
          </cell>
        </row>
      </sheetData>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8">
          <cell r="E8" t="e">
            <v>#DIV/0!</v>
          </cell>
        </row>
      </sheetData>
      <sheetData sheetId="30" refreshError="1"/>
      <sheetData sheetId="31" refreshError="1"/>
      <sheetData sheetId="32">
        <row r="84">
          <cell r="E84">
            <v>0</v>
          </cell>
        </row>
      </sheetData>
      <sheetData sheetId="33">
        <row r="37">
          <cell r="F37">
            <v>0</v>
          </cell>
        </row>
      </sheetData>
      <sheetData sheetId="34" refreshError="1"/>
      <sheetData sheetId="35">
        <row r="43">
          <cell r="D43">
            <v>0</v>
          </cell>
        </row>
      </sheetData>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овет"/>
      <sheetName val="Должн_лица"/>
      <sheetName val="Базовая инфо"/>
      <sheetName val="R1.A"/>
      <sheetName val="R1.B"/>
      <sheetName val="R1.C"/>
      <sheetName val="R1.D"/>
      <sheetName val="R1.D2"/>
      <sheetName val="R2"/>
      <sheetName val="R3_4"/>
      <sheetName val="R5"/>
      <sheetName val="R6.A"/>
      <sheetName val="R6.B"/>
      <sheetName val="R7.A"/>
      <sheetName val="R7.A_18"/>
      <sheetName val="R7.B"/>
      <sheetName val="R7.B_18"/>
      <sheetName val="R8.A"/>
      <sheetName val="R8.B_D"/>
      <sheetName val="R9.A"/>
      <sheetName val="R9.B"/>
      <sheetName val="R9.D"/>
      <sheetName val="R9.E"/>
      <sheetName val="R9.F"/>
      <sheetName val="R9.G"/>
      <sheetName val="R10.A"/>
      <sheetName val="R11.A"/>
      <sheetName val="R12.B"/>
      <sheetName val="R13"/>
      <sheetName val="R14"/>
      <sheetName val="R14.C"/>
      <sheetName val="R14.D"/>
      <sheetName val="R15.A"/>
      <sheetName val="R15.B"/>
      <sheetName val="R15.C"/>
      <sheetName val="R15.D"/>
      <sheetName val="R15.E1"/>
      <sheetName val="R15.E2"/>
      <sheetName val="R15.F"/>
      <sheetName val="R15.G"/>
      <sheetName val="R16"/>
      <sheetName val="R18"/>
      <sheetName val="R18.2"/>
      <sheetName val="ERR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omments" Target="../comments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H33"/>
  <sheetViews>
    <sheetView view="pageBreakPreview" zoomScale="115" zoomScaleNormal="100" zoomScaleSheetLayoutView="115" workbookViewId="0">
      <selection activeCell="H8" sqref="H8"/>
    </sheetView>
  </sheetViews>
  <sheetFormatPr defaultColWidth="9.140625" defaultRowHeight="15" x14ac:dyDescent="0.25"/>
  <cols>
    <col min="1" max="1" width="12.140625" style="430" customWidth="1"/>
    <col min="2" max="2" width="15.28515625" style="430" customWidth="1"/>
    <col min="3" max="3" width="35.5703125" style="430" customWidth="1"/>
    <col min="4" max="6" width="9" style="430" customWidth="1"/>
    <col min="7" max="7" width="10.42578125" style="430" customWidth="1"/>
    <col min="8" max="8" width="38.140625" style="430" customWidth="1"/>
    <col min="9" max="11" width="9.140625" style="430" customWidth="1"/>
    <col min="12" max="16384" width="9.140625" style="430"/>
  </cols>
  <sheetData>
    <row r="1" spans="1:8" ht="15.75" x14ac:dyDescent="0.25">
      <c r="A1" s="575" t="s">
        <v>286</v>
      </c>
      <c r="B1" s="58"/>
      <c r="C1" s="58"/>
      <c r="D1" s="58"/>
      <c r="E1" s="513"/>
      <c r="H1" s="686" t="s">
        <v>290</v>
      </c>
    </row>
    <row r="2" spans="1:8" ht="15.75" x14ac:dyDescent="0.25">
      <c r="A2" s="575" t="s">
        <v>287</v>
      </c>
      <c r="B2" s="58"/>
      <c r="C2" s="58"/>
      <c r="D2" s="58"/>
      <c r="E2" s="58"/>
      <c r="F2" s="513"/>
    </row>
    <row r="3" spans="1:8" ht="15.75" x14ac:dyDescent="0.25">
      <c r="A3" s="14" t="s">
        <v>288</v>
      </c>
      <c r="B3" s="58"/>
      <c r="C3" s="58"/>
      <c r="D3" s="58"/>
      <c r="E3" s="1122"/>
      <c r="F3" s="1122"/>
      <c r="G3" s="1122"/>
      <c r="H3" s="1122"/>
    </row>
    <row r="4" spans="1:8" ht="15.75" x14ac:dyDescent="0.25">
      <c r="A4" s="58"/>
      <c r="B4" s="58"/>
      <c r="C4" s="58"/>
      <c r="D4" s="58"/>
      <c r="E4" s="58"/>
      <c r="F4" s="58"/>
      <c r="G4" s="23"/>
      <c r="H4" s="23"/>
    </row>
    <row r="5" spans="1:8" ht="15.75" x14ac:dyDescent="0.25">
      <c r="A5" s="58"/>
      <c r="B5" s="58"/>
      <c r="C5" s="58"/>
      <c r="D5" s="58"/>
      <c r="E5" s="58"/>
      <c r="F5" s="58"/>
      <c r="G5" s="58"/>
      <c r="H5" s="58"/>
    </row>
    <row r="6" spans="1:8" x14ac:dyDescent="0.25">
      <c r="A6" s="1123" t="s">
        <v>289</v>
      </c>
      <c r="B6" s="1124"/>
      <c r="C6" s="1124"/>
      <c r="D6" s="1124"/>
      <c r="E6" s="1124"/>
      <c r="F6" s="1124"/>
      <c r="G6" s="1124"/>
      <c r="H6" s="1124"/>
    </row>
    <row r="7" spans="1:8" ht="15.75" x14ac:dyDescent="0.25">
      <c r="A7" s="58"/>
      <c r="B7" s="58"/>
      <c r="C7" s="58"/>
      <c r="D7" s="58"/>
      <c r="E7" s="58"/>
      <c r="F7" s="58"/>
      <c r="G7" s="58"/>
      <c r="H7" s="58"/>
    </row>
    <row r="8" spans="1:8" ht="15.75" x14ac:dyDescent="0.25">
      <c r="A8" s="58" t="s">
        <v>158</v>
      </c>
      <c r="B8" s="58"/>
      <c r="C8" s="58"/>
      <c r="D8" s="58"/>
      <c r="E8" s="58"/>
      <c r="F8" s="58"/>
      <c r="G8" s="58"/>
      <c r="H8" s="58"/>
    </row>
    <row r="9" spans="1:8" ht="15.75" x14ac:dyDescent="0.25">
      <c r="A9" s="58" t="s">
        <v>291</v>
      </c>
      <c r="B9" s="58"/>
      <c r="C9" s="58"/>
      <c r="D9" s="1121"/>
      <c r="E9" s="1121"/>
      <c r="F9" s="1121"/>
      <c r="G9" s="1121"/>
      <c r="H9" s="58"/>
    </row>
    <row r="10" spans="1:8" ht="15.75" x14ac:dyDescent="0.25">
      <c r="A10" s="58" t="s">
        <v>292</v>
      </c>
      <c r="B10" s="58"/>
      <c r="C10" s="58"/>
      <c r="D10" s="58"/>
      <c r="E10" s="58"/>
      <c r="F10" s="58"/>
      <c r="G10" s="58"/>
      <c r="H10" s="58"/>
    </row>
    <row r="11" spans="1:8" ht="15.75" x14ac:dyDescent="0.25">
      <c r="A11" s="58"/>
      <c r="B11" s="58"/>
      <c r="C11" s="58"/>
      <c r="D11" s="58"/>
      <c r="E11" s="58"/>
      <c r="F11" s="58"/>
      <c r="G11" s="58"/>
      <c r="H11" s="58"/>
    </row>
    <row r="12" spans="1:8" ht="15.75" x14ac:dyDescent="0.25">
      <c r="A12" s="58" t="s">
        <v>293</v>
      </c>
      <c r="B12" s="58"/>
      <c r="C12" s="58"/>
      <c r="D12" s="58"/>
      <c r="E12" s="58"/>
      <c r="F12" s="58"/>
      <c r="G12" s="58"/>
      <c r="H12" s="58"/>
    </row>
    <row r="13" spans="1:8" ht="15.75" x14ac:dyDescent="0.25">
      <c r="A13" s="58" t="s">
        <v>294</v>
      </c>
      <c r="B13" s="58"/>
      <c r="C13" s="58"/>
      <c r="D13" s="1121"/>
      <c r="E13" s="1121"/>
      <c r="F13" s="1121"/>
      <c r="G13" s="1121"/>
      <c r="H13" s="58"/>
    </row>
    <row r="14" spans="1:8" ht="15.75" x14ac:dyDescent="0.25">
      <c r="A14" s="58"/>
      <c r="B14" s="58"/>
      <c r="C14" s="58"/>
      <c r="D14" s="58"/>
      <c r="E14" s="58"/>
      <c r="F14" s="58"/>
      <c r="G14" s="58"/>
      <c r="H14" s="58"/>
    </row>
    <row r="15" spans="1:8" ht="15.75" x14ac:dyDescent="0.25">
      <c r="A15" s="58" t="s">
        <v>295</v>
      </c>
      <c r="B15" s="58"/>
      <c r="C15" s="58"/>
      <c r="D15" s="1121"/>
      <c r="E15" s="1121"/>
      <c r="F15" s="1121"/>
      <c r="G15" s="1121"/>
      <c r="H15" s="58"/>
    </row>
    <row r="16" spans="1:8" ht="15.75" x14ac:dyDescent="0.25">
      <c r="A16" s="58"/>
      <c r="B16" s="58"/>
      <c r="C16" s="58"/>
      <c r="D16" s="58"/>
      <c r="E16" s="58"/>
      <c r="F16" s="58"/>
      <c r="G16" s="58"/>
      <c r="H16" s="58"/>
    </row>
    <row r="17" spans="1:8" ht="15.75" x14ac:dyDescent="0.25">
      <c r="A17" s="58" t="s">
        <v>296</v>
      </c>
      <c r="B17" s="58"/>
      <c r="C17" s="58"/>
      <c r="D17" s="1121"/>
      <c r="E17" s="1121"/>
      <c r="F17" s="1121"/>
      <c r="G17" s="1121"/>
      <c r="H17" s="58"/>
    </row>
    <row r="18" spans="1:8" ht="15.75" x14ac:dyDescent="0.25">
      <c r="A18" s="58"/>
      <c r="B18" s="58"/>
      <c r="C18" s="58"/>
      <c r="D18" s="58"/>
      <c r="E18" s="58"/>
      <c r="F18" s="58"/>
      <c r="G18" s="58"/>
      <c r="H18" s="58"/>
    </row>
    <row r="19" spans="1:8" ht="15.75" x14ac:dyDescent="0.25">
      <c r="A19" s="58" t="s">
        <v>297</v>
      </c>
      <c r="B19" s="58"/>
      <c r="C19" s="58"/>
      <c r="D19" s="58"/>
      <c r="E19" s="58"/>
      <c r="F19" s="58"/>
      <c r="G19" s="58"/>
      <c r="H19" s="58"/>
    </row>
    <row r="20" spans="1:8" ht="15.75" x14ac:dyDescent="0.25">
      <c r="A20" s="58" t="s">
        <v>298</v>
      </c>
      <c r="B20" s="58"/>
      <c r="C20" s="58"/>
      <c r="D20" s="1121"/>
      <c r="E20" s="1121"/>
      <c r="F20" s="1121"/>
      <c r="G20" s="1121"/>
      <c r="H20" s="58"/>
    </row>
    <row r="21" spans="1:8" ht="15.75" x14ac:dyDescent="0.25">
      <c r="A21" s="58"/>
      <c r="B21" s="58"/>
      <c r="C21" s="58"/>
      <c r="D21" s="58"/>
      <c r="E21" s="58"/>
      <c r="F21" s="58"/>
      <c r="G21" s="58"/>
      <c r="H21" s="58"/>
    </row>
    <row r="22" spans="1:8" ht="15.75" x14ac:dyDescent="0.25">
      <c r="A22" s="58" t="s">
        <v>299</v>
      </c>
      <c r="B22" s="58"/>
      <c r="C22" s="58"/>
      <c r="D22" s="1121"/>
      <c r="E22" s="1121"/>
      <c r="F22" s="1121"/>
      <c r="G22" s="1121"/>
      <c r="H22" s="58"/>
    </row>
    <row r="23" spans="1:8" ht="15.75" x14ac:dyDescent="0.25">
      <c r="A23" s="58"/>
      <c r="B23" s="58"/>
      <c r="C23" s="58"/>
      <c r="D23" s="58"/>
      <c r="E23" s="58"/>
      <c r="F23" s="58"/>
      <c r="G23" s="58"/>
      <c r="H23" s="58"/>
    </row>
    <row r="24" spans="1:8" ht="15.75" x14ac:dyDescent="0.25">
      <c r="A24" s="58" t="s">
        <v>300</v>
      </c>
      <c r="B24" s="58"/>
      <c r="C24" s="58"/>
      <c r="D24" s="1121"/>
      <c r="E24" s="1121"/>
      <c r="F24" s="1121"/>
      <c r="G24" s="1121"/>
      <c r="H24" s="58"/>
    </row>
    <row r="25" spans="1:8" ht="15.75" x14ac:dyDescent="0.25">
      <c r="A25" s="58"/>
      <c r="B25" s="58"/>
      <c r="C25" s="58"/>
      <c r="D25" s="58"/>
      <c r="E25" s="58"/>
      <c r="F25" s="58"/>
      <c r="G25" s="58"/>
      <c r="H25" s="58"/>
    </row>
    <row r="26" spans="1:8" ht="15.75" x14ac:dyDescent="0.25">
      <c r="A26" s="58" t="s">
        <v>301</v>
      </c>
      <c r="B26" s="58"/>
      <c r="C26" s="60"/>
      <c r="D26" s="1121"/>
      <c r="E26" s="1121"/>
      <c r="F26" s="1121"/>
      <c r="G26" s="1121"/>
      <c r="H26" s="58"/>
    </row>
    <row r="27" spans="1:8" ht="15.75" x14ac:dyDescent="0.25">
      <c r="A27" s="58"/>
      <c r="B27" s="58"/>
      <c r="C27" s="60"/>
      <c r="D27" s="58"/>
      <c r="E27" s="58"/>
      <c r="F27" s="58"/>
      <c r="G27" s="58"/>
      <c r="H27" s="58"/>
    </row>
    <row r="28" spans="1:8" ht="15.75" x14ac:dyDescent="0.25">
      <c r="A28" s="243"/>
      <c r="B28" s="58"/>
      <c r="C28" s="58"/>
      <c r="D28" s="58"/>
      <c r="E28" s="58"/>
      <c r="F28" s="58"/>
      <c r="G28" s="58"/>
      <c r="H28" s="58"/>
    </row>
    <row r="29" spans="1:8" ht="15.75" x14ac:dyDescent="0.25">
      <c r="A29" s="243" t="s">
        <v>302</v>
      </c>
      <c r="B29" s="58"/>
      <c r="C29" s="58"/>
      <c r="D29" s="1121"/>
      <c r="E29" s="1121"/>
      <c r="F29" s="1121"/>
      <c r="G29" s="1121"/>
      <c r="H29" s="58"/>
    </row>
    <row r="30" spans="1:8" ht="15.75" x14ac:dyDescent="0.25">
      <c r="A30" s="58"/>
      <c r="B30" s="58"/>
      <c r="C30" s="58"/>
      <c r="D30" s="58"/>
      <c r="E30" s="58"/>
      <c r="F30" s="58"/>
      <c r="G30" s="58"/>
      <c r="H30" s="58"/>
    </row>
    <row r="31" spans="1:8" ht="15.75" x14ac:dyDescent="0.25">
      <c r="A31" s="58"/>
      <c r="B31" s="58"/>
      <c r="C31" s="58"/>
      <c r="D31" s="58"/>
      <c r="E31" s="58"/>
      <c r="F31" s="58"/>
      <c r="G31" s="58"/>
      <c r="H31" s="58"/>
    </row>
    <row r="32" spans="1:8" ht="15.75" x14ac:dyDescent="0.25">
      <c r="A32" s="1126"/>
      <c r="B32" s="1126"/>
      <c r="C32" s="1126"/>
      <c r="D32" s="1126"/>
      <c r="E32" s="1126"/>
      <c r="F32" s="1126"/>
      <c r="G32" s="58"/>
      <c r="H32" s="58"/>
    </row>
    <row r="33" spans="1:8" ht="15.75" x14ac:dyDescent="0.25">
      <c r="A33" s="1125"/>
      <c r="B33" s="1125"/>
      <c r="C33" s="1125"/>
      <c r="D33" s="1125"/>
      <c r="E33" s="1125"/>
      <c r="F33" s="1125"/>
      <c r="G33" s="1125"/>
      <c r="H33" s="1125"/>
    </row>
  </sheetData>
  <mergeCells count="15">
    <mergeCell ref="A33:H33"/>
    <mergeCell ref="D20:G20"/>
    <mergeCell ref="D22:G22"/>
    <mergeCell ref="D24:G24"/>
    <mergeCell ref="D26:G26"/>
    <mergeCell ref="D29:G29"/>
    <mergeCell ref="A32:B32"/>
    <mergeCell ref="C32:D32"/>
    <mergeCell ref="E32:F32"/>
    <mergeCell ref="D17:G17"/>
    <mergeCell ref="E3:H3"/>
    <mergeCell ref="D9:G9"/>
    <mergeCell ref="D13:G13"/>
    <mergeCell ref="D15:G15"/>
    <mergeCell ref="A6:H6"/>
  </mergeCells>
  <phoneticPr fontId="0" type="noConversion"/>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J30"/>
  <sheetViews>
    <sheetView view="pageBreakPreview" zoomScale="70" zoomScaleNormal="100" zoomScaleSheetLayoutView="70" workbookViewId="0">
      <selection activeCell="J1" sqref="J1"/>
    </sheetView>
  </sheetViews>
  <sheetFormatPr defaultColWidth="9.140625" defaultRowHeight="15" x14ac:dyDescent="0.25"/>
  <cols>
    <col min="1" max="1" width="4.7109375" style="430" customWidth="1"/>
    <col min="2" max="2" width="20.7109375" style="430" customWidth="1"/>
    <col min="3" max="3" width="1.7109375" style="430" customWidth="1"/>
    <col min="4" max="4" width="20.7109375" style="430" customWidth="1"/>
    <col min="5" max="5" width="1.7109375" style="430" customWidth="1"/>
    <col min="6" max="6" width="20.7109375" style="430" customWidth="1"/>
    <col min="7" max="7" width="1.7109375" style="430" customWidth="1"/>
    <col min="8" max="8" width="15.7109375" style="430" customWidth="1"/>
    <col min="9" max="9" width="1.7109375" style="430" customWidth="1"/>
    <col min="10" max="10" width="80" style="430" customWidth="1"/>
    <col min="11" max="16384" width="9.140625" style="430"/>
  </cols>
  <sheetData>
    <row r="1" spans="1:10" ht="15.75" x14ac:dyDescent="0.25">
      <c r="A1" s="687" t="s">
        <v>277</v>
      </c>
      <c r="B1" s="687"/>
      <c r="C1" s="58"/>
      <c r="D1" s="58"/>
      <c r="E1" s="58"/>
      <c r="F1" s="58"/>
      <c r="G1" s="58"/>
      <c r="I1" s="513"/>
      <c r="J1" s="686" t="s">
        <v>303</v>
      </c>
    </row>
    <row r="2" spans="1:10" ht="15.75" x14ac:dyDescent="0.25">
      <c r="A2" s="1127"/>
      <c r="B2" s="1127"/>
      <c r="C2" s="58"/>
      <c r="D2" s="58"/>
      <c r="E2" s="58"/>
      <c r="F2" s="58"/>
      <c r="G2" s="58"/>
      <c r="H2" s="513"/>
      <c r="I2" s="513"/>
      <c r="J2" s="513"/>
    </row>
    <row r="3" spans="1:10" ht="15.75" x14ac:dyDescent="0.25">
      <c r="A3" s="58"/>
      <c r="B3" s="58"/>
      <c r="C3" s="58"/>
      <c r="D3" s="58"/>
      <c r="E3" s="58"/>
      <c r="F3" s="65"/>
      <c r="G3" s="58"/>
      <c r="H3" s="1129"/>
      <c r="I3" s="1129"/>
      <c r="J3" s="1129"/>
    </row>
    <row r="4" spans="1:10" ht="15.75" x14ac:dyDescent="0.25">
      <c r="A4" s="58"/>
      <c r="B4" s="58"/>
      <c r="C4" s="58"/>
      <c r="D4" s="58"/>
      <c r="E4" s="58"/>
      <c r="F4" s="58"/>
      <c r="G4" s="58"/>
      <c r="H4" s="58"/>
      <c r="I4" s="58"/>
      <c r="J4" s="58"/>
    </row>
    <row r="5" spans="1:10" ht="48.75" customHeight="1" x14ac:dyDescent="0.25">
      <c r="A5" s="1130" t="s">
        <v>304</v>
      </c>
      <c r="B5" s="1130"/>
      <c r="C5" s="1130"/>
      <c r="D5" s="1130"/>
      <c r="E5" s="1130"/>
      <c r="F5" s="1130"/>
      <c r="G5" s="1130"/>
      <c r="H5" s="1130"/>
      <c r="I5" s="1130"/>
      <c r="J5" s="1130"/>
    </row>
    <row r="6" spans="1:10" ht="16.5" customHeight="1" x14ac:dyDescent="0.25">
      <c r="A6" s="58"/>
      <c r="B6" s="58" t="s">
        <v>305</v>
      </c>
      <c r="C6" s="58"/>
      <c r="D6" s="58" t="s">
        <v>306</v>
      </c>
      <c r="E6" s="58"/>
      <c r="F6" s="58" t="s">
        <v>307</v>
      </c>
      <c r="G6" s="58"/>
      <c r="H6" s="58" t="s">
        <v>308</v>
      </c>
      <c r="I6" s="58"/>
      <c r="J6" s="58" t="s">
        <v>309</v>
      </c>
    </row>
    <row r="7" spans="1:10" ht="30" customHeight="1" x14ac:dyDescent="0.25">
      <c r="A7" s="57">
        <v>1</v>
      </c>
      <c r="B7" s="91"/>
      <c r="C7" s="60"/>
      <c r="D7" s="91"/>
      <c r="E7" s="60"/>
      <c r="F7" s="91"/>
      <c r="G7" s="60"/>
      <c r="H7" s="91"/>
      <c r="I7" s="60"/>
      <c r="J7" s="91"/>
    </row>
    <row r="8" spans="1:10" ht="30" customHeight="1" x14ac:dyDescent="0.25">
      <c r="A8" s="57">
        <v>2</v>
      </c>
      <c r="B8" s="91"/>
      <c r="C8" s="60"/>
      <c r="D8" s="91"/>
      <c r="E8" s="60"/>
      <c r="F8" s="91"/>
      <c r="G8" s="60"/>
      <c r="H8" s="91"/>
      <c r="I8" s="60"/>
      <c r="J8" s="91"/>
    </row>
    <row r="9" spans="1:10" ht="30" customHeight="1" x14ac:dyDescent="0.25">
      <c r="A9" s="57">
        <v>3</v>
      </c>
      <c r="B9" s="91"/>
      <c r="C9" s="60"/>
      <c r="D9" s="91"/>
      <c r="E9" s="60"/>
      <c r="F9" s="91"/>
      <c r="G9" s="60"/>
      <c r="H9" s="91"/>
      <c r="I9" s="60"/>
      <c r="J9" s="91"/>
    </row>
    <row r="10" spans="1:10" ht="30" customHeight="1" x14ac:dyDescent="0.25">
      <c r="A10" s="57">
        <v>4</v>
      </c>
      <c r="B10" s="91"/>
      <c r="C10" s="60"/>
      <c r="D10" s="91"/>
      <c r="E10" s="60"/>
      <c r="F10" s="91"/>
      <c r="G10" s="60"/>
      <c r="H10" s="91"/>
      <c r="I10" s="60"/>
      <c r="J10" s="91"/>
    </row>
    <row r="11" spans="1:10" ht="30" customHeight="1" x14ac:dyDescent="0.25">
      <c r="A11" s="57">
        <v>5</v>
      </c>
      <c r="B11" s="91"/>
      <c r="C11" s="60"/>
      <c r="D11" s="91"/>
      <c r="E11" s="60"/>
      <c r="F11" s="91"/>
      <c r="G11" s="60"/>
      <c r="H11" s="91"/>
      <c r="I11" s="60"/>
      <c r="J11" s="91"/>
    </row>
    <row r="12" spans="1:10" ht="30" customHeight="1" x14ac:dyDescent="0.25">
      <c r="A12" s="57">
        <v>6</v>
      </c>
      <c r="B12" s="91"/>
      <c r="C12" s="60"/>
      <c r="D12" s="91"/>
      <c r="E12" s="60"/>
      <c r="F12" s="91"/>
      <c r="G12" s="60"/>
      <c r="H12" s="91"/>
      <c r="I12" s="60"/>
      <c r="J12" s="91"/>
    </row>
    <row r="13" spans="1:10" ht="30" customHeight="1" x14ac:dyDescent="0.25">
      <c r="A13" s="57">
        <v>7</v>
      </c>
      <c r="B13" s="91"/>
      <c r="C13" s="60"/>
      <c r="D13" s="91"/>
      <c r="E13" s="60"/>
      <c r="F13" s="91"/>
      <c r="G13" s="60"/>
      <c r="H13" s="91"/>
      <c r="I13" s="60"/>
      <c r="J13" s="91"/>
    </row>
    <row r="14" spans="1:10" ht="30" customHeight="1" x14ac:dyDescent="0.25">
      <c r="A14" s="57">
        <v>8</v>
      </c>
      <c r="B14" s="91"/>
      <c r="C14" s="60"/>
      <c r="D14" s="91"/>
      <c r="E14" s="60"/>
      <c r="F14" s="91"/>
      <c r="G14" s="60"/>
      <c r="H14" s="91"/>
      <c r="I14" s="60"/>
      <c r="J14" s="91"/>
    </row>
    <row r="15" spans="1:10" ht="30" customHeight="1" x14ac:dyDescent="0.25">
      <c r="A15" s="57">
        <v>9</v>
      </c>
      <c r="B15" s="91"/>
      <c r="C15" s="60"/>
      <c r="D15" s="91"/>
      <c r="E15" s="60"/>
      <c r="F15" s="91"/>
      <c r="G15" s="60"/>
      <c r="H15" s="91"/>
      <c r="I15" s="60"/>
      <c r="J15" s="91"/>
    </row>
    <row r="16" spans="1:10" ht="30" customHeight="1" x14ac:dyDescent="0.25">
      <c r="A16" s="57">
        <v>10</v>
      </c>
      <c r="B16" s="91"/>
      <c r="C16" s="60"/>
      <c r="D16" s="91"/>
      <c r="E16" s="60"/>
      <c r="F16" s="91"/>
      <c r="G16" s="60"/>
      <c r="H16" s="91"/>
      <c r="I16" s="60"/>
      <c r="J16" s="91"/>
    </row>
    <row r="17" spans="1:10" ht="48.75" customHeight="1" x14ac:dyDescent="0.25">
      <c r="A17" s="1130" t="s">
        <v>310</v>
      </c>
      <c r="B17" s="1130"/>
      <c r="C17" s="1130"/>
      <c r="D17" s="1130"/>
      <c r="E17" s="1130"/>
      <c r="F17" s="1130"/>
      <c r="G17" s="1130"/>
      <c r="H17" s="1130"/>
      <c r="I17" s="1130"/>
      <c r="J17" s="1130"/>
    </row>
    <row r="18" spans="1:10" ht="18.75" customHeight="1" x14ac:dyDescent="0.25">
      <c r="A18" s="58"/>
      <c r="B18" s="23" t="s">
        <v>305</v>
      </c>
      <c r="C18" s="23"/>
      <c r="D18" s="1125" t="s">
        <v>307</v>
      </c>
      <c r="E18" s="1125"/>
      <c r="F18" s="1125"/>
      <c r="G18" s="58"/>
      <c r="H18" s="58" t="s">
        <v>308</v>
      </c>
      <c r="I18" s="58"/>
      <c r="J18" s="58" t="s">
        <v>311</v>
      </c>
    </row>
    <row r="19" spans="1:10" ht="30" customHeight="1" x14ac:dyDescent="0.25">
      <c r="A19" s="57">
        <v>1</v>
      </c>
      <c r="B19" s="96"/>
      <c r="C19" s="242"/>
      <c r="D19" s="1131"/>
      <c r="E19" s="1131"/>
      <c r="F19" s="1131"/>
      <c r="G19" s="58"/>
      <c r="H19" s="91"/>
      <c r="I19" s="58"/>
      <c r="J19" s="91"/>
    </row>
    <row r="20" spans="1:10" ht="30" customHeight="1" x14ac:dyDescent="0.25">
      <c r="A20" s="57">
        <v>2</v>
      </c>
      <c r="B20" s="96"/>
      <c r="C20" s="242"/>
      <c r="D20" s="1128"/>
      <c r="E20" s="1128"/>
      <c r="F20" s="1128"/>
      <c r="G20" s="58"/>
      <c r="H20" s="91"/>
      <c r="I20" s="58"/>
      <c r="J20" s="91"/>
    </row>
    <row r="21" spans="1:10" ht="30" customHeight="1" x14ac:dyDescent="0.25">
      <c r="A21" s="57">
        <v>3</v>
      </c>
      <c r="B21" s="96"/>
      <c r="C21" s="242"/>
      <c r="D21" s="1128"/>
      <c r="E21" s="1128"/>
      <c r="F21" s="1128"/>
      <c r="G21" s="58"/>
      <c r="H21" s="91"/>
      <c r="I21" s="58"/>
      <c r="J21" s="91"/>
    </row>
    <row r="22" spans="1:10" ht="30" customHeight="1" x14ac:dyDescent="0.25">
      <c r="A22" s="57">
        <v>4</v>
      </c>
      <c r="B22" s="96"/>
      <c r="C22" s="242"/>
      <c r="D22" s="1128"/>
      <c r="E22" s="1128"/>
      <c r="F22" s="1128"/>
      <c r="G22" s="58"/>
      <c r="H22" s="91"/>
      <c r="I22" s="58"/>
      <c r="J22" s="91"/>
    </row>
    <row r="23" spans="1:10" ht="30" customHeight="1" x14ac:dyDescent="0.25">
      <c r="A23" s="57">
        <v>5</v>
      </c>
      <c r="B23" s="96"/>
      <c r="C23" s="242"/>
      <c r="D23" s="1128"/>
      <c r="E23" s="1128"/>
      <c r="F23" s="1128"/>
      <c r="G23" s="58"/>
      <c r="H23" s="91"/>
      <c r="I23" s="58"/>
      <c r="J23" s="91"/>
    </row>
    <row r="24" spans="1:10" ht="30" customHeight="1" x14ac:dyDescent="0.25">
      <c r="A24" s="57">
        <v>6</v>
      </c>
      <c r="B24" s="96"/>
      <c r="C24" s="242"/>
      <c r="D24" s="1128"/>
      <c r="E24" s="1128"/>
      <c r="F24" s="1128"/>
      <c r="G24" s="58"/>
      <c r="H24" s="91"/>
      <c r="I24" s="58"/>
      <c r="J24" s="91"/>
    </row>
    <row r="25" spans="1:10" ht="30" customHeight="1" x14ac:dyDescent="0.25">
      <c r="A25" s="57">
        <v>7</v>
      </c>
      <c r="B25" s="96"/>
      <c r="C25" s="242"/>
      <c r="D25" s="1128"/>
      <c r="E25" s="1128"/>
      <c r="F25" s="1128"/>
      <c r="G25" s="58"/>
      <c r="H25" s="91"/>
      <c r="I25" s="58"/>
      <c r="J25" s="91"/>
    </row>
    <row r="26" spans="1:10" ht="30" customHeight="1" x14ac:dyDescent="0.25">
      <c r="A26" s="57">
        <v>8</v>
      </c>
      <c r="B26" s="96"/>
      <c r="C26" s="242"/>
      <c r="D26" s="1128"/>
      <c r="E26" s="1128"/>
      <c r="F26" s="1128"/>
      <c r="G26" s="58"/>
      <c r="H26" s="91"/>
      <c r="I26" s="58"/>
      <c r="J26" s="91"/>
    </row>
    <row r="27" spans="1:10" ht="30" customHeight="1" x14ac:dyDescent="0.25">
      <c r="A27" s="57">
        <v>9</v>
      </c>
      <c r="B27" s="96"/>
      <c r="C27" s="242"/>
      <c r="D27" s="1128"/>
      <c r="E27" s="1128"/>
      <c r="F27" s="1128"/>
      <c r="G27" s="58"/>
      <c r="H27" s="91"/>
      <c r="I27" s="58"/>
      <c r="J27" s="91"/>
    </row>
    <row r="28" spans="1:10" ht="30" customHeight="1" x14ac:dyDescent="0.25">
      <c r="A28" s="57">
        <v>10</v>
      </c>
      <c r="B28" s="96"/>
      <c r="C28" s="242"/>
      <c r="D28" s="1128"/>
      <c r="E28" s="1128"/>
      <c r="F28" s="1128"/>
      <c r="G28" s="58"/>
      <c r="H28" s="91"/>
      <c r="I28" s="58"/>
      <c r="J28" s="91"/>
    </row>
    <row r="29" spans="1:10" ht="42" customHeight="1" x14ac:dyDescent="0.25">
      <c r="A29" s="58"/>
      <c r="B29" s="58" t="e">
        <f>" " &amp;#REF! &amp; "  "&amp;#REF! &amp; "       подпись : ____________________"</f>
        <v>#REF!</v>
      </c>
      <c r="C29" s="58"/>
      <c r="D29" s="90"/>
      <c r="E29" s="58"/>
      <c r="F29" s="90"/>
      <c r="G29" s="58"/>
      <c r="H29" s="90"/>
      <c r="I29" s="58"/>
      <c r="J29" s="90"/>
    </row>
    <row r="30" spans="1:10" ht="24.75" customHeight="1" x14ac:dyDescent="0.25">
      <c r="A30" s="1125"/>
      <c r="B30" s="1125"/>
      <c r="C30" s="1125"/>
      <c r="D30" s="1125"/>
      <c r="E30" s="58"/>
      <c r="F30" s="61"/>
      <c r="G30" s="58"/>
      <c r="H30" s="58"/>
      <c r="I30" s="58"/>
      <c r="J30" s="58"/>
    </row>
  </sheetData>
  <mergeCells count="16">
    <mergeCell ref="H3:J3"/>
    <mergeCell ref="A5:J5"/>
    <mergeCell ref="A17:J17"/>
    <mergeCell ref="D18:F18"/>
    <mergeCell ref="D19:F19"/>
    <mergeCell ref="A2:B2"/>
    <mergeCell ref="D20:F20"/>
    <mergeCell ref="A30:D30"/>
    <mergeCell ref="D21:F21"/>
    <mergeCell ref="D22:F22"/>
    <mergeCell ref="D23:F23"/>
    <mergeCell ref="D26:F26"/>
    <mergeCell ref="D28:F28"/>
    <mergeCell ref="D27:F27"/>
    <mergeCell ref="D24:F24"/>
    <mergeCell ref="D25:F25"/>
  </mergeCells>
  <phoneticPr fontId="0" type="noConversion"/>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I30"/>
  <sheetViews>
    <sheetView view="pageBreakPreview" zoomScale="85" zoomScaleNormal="100" zoomScaleSheetLayoutView="85" workbookViewId="0">
      <selection activeCell="D1" sqref="D1"/>
    </sheetView>
  </sheetViews>
  <sheetFormatPr defaultColWidth="9.140625" defaultRowHeight="15" x14ac:dyDescent="0.25"/>
  <cols>
    <col min="1" max="1" width="40.5703125" style="430" customWidth="1"/>
    <col min="2" max="2" width="32.28515625" style="430" customWidth="1"/>
    <col min="3" max="3" width="44.28515625" style="430" customWidth="1"/>
    <col min="4" max="4" width="31.7109375" style="430" customWidth="1"/>
    <col min="5" max="16384" width="9.140625" style="430"/>
  </cols>
  <sheetData>
    <row r="1" spans="1:9" ht="15.75" x14ac:dyDescent="0.25">
      <c r="A1" s="687" t="s">
        <v>277</v>
      </c>
      <c r="B1" s="687"/>
      <c r="C1" s="58"/>
      <c r="D1" s="686" t="s">
        <v>303</v>
      </c>
      <c r="E1" s="58"/>
      <c r="F1" s="58"/>
      <c r="G1" s="58"/>
      <c r="I1" s="513"/>
    </row>
    <row r="2" spans="1:9" ht="15.75" x14ac:dyDescent="0.25">
      <c r="A2" s="62"/>
      <c r="B2" s="65"/>
      <c r="C2" s="513"/>
      <c r="D2" s="513"/>
    </row>
    <row r="3" spans="1:9" ht="15.75" x14ac:dyDescent="0.25">
      <c r="A3" s="23"/>
      <c r="B3" s="1122"/>
      <c r="C3" s="1122"/>
      <c r="D3" s="1122"/>
    </row>
    <row r="4" spans="1:9" ht="15.75" x14ac:dyDescent="0.25">
      <c r="A4" s="23"/>
      <c r="B4" s="58"/>
      <c r="C4" s="58"/>
      <c r="D4" s="58"/>
    </row>
    <row r="5" spans="1:9" ht="15.75" x14ac:dyDescent="0.25">
      <c r="A5" s="23"/>
      <c r="B5" s="23"/>
      <c r="C5" s="23"/>
      <c r="D5" s="59"/>
    </row>
    <row r="6" spans="1:9" ht="15.75" x14ac:dyDescent="0.25">
      <c r="A6" s="1139" t="s">
        <v>157</v>
      </c>
      <c r="B6" s="1139"/>
      <c r="C6" s="1139"/>
      <c r="D6" s="58"/>
    </row>
    <row r="7" spans="1:9" ht="36" customHeight="1" x14ac:dyDescent="0.25">
      <c r="A7" s="1139" t="s">
        <v>312</v>
      </c>
      <c r="B7" s="1139"/>
      <c r="C7" s="1139"/>
      <c r="D7" s="58"/>
    </row>
    <row r="8" spans="1:9" ht="36.75" customHeight="1" x14ac:dyDescent="0.25">
      <c r="A8" s="1140" t="s">
        <v>313</v>
      </c>
      <c r="B8" s="1140"/>
      <c r="C8" s="22"/>
      <c r="D8" s="22"/>
    </row>
    <row r="9" spans="1:9" ht="19.5" customHeight="1" x14ac:dyDescent="0.25">
      <c r="A9" s="63" t="s">
        <v>314</v>
      </c>
      <c r="B9" s="1133"/>
      <c r="C9" s="1133"/>
      <c r="D9" s="22"/>
    </row>
    <row r="10" spans="1:9" ht="19.5" customHeight="1" x14ac:dyDescent="0.25">
      <c r="A10" s="63" t="s">
        <v>315</v>
      </c>
      <c r="B10" s="1134"/>
      <c r="C10" s="1134"/>
      <c r="D10" s="22"/>
    </row>
    <row r="11" spans="1:9" ht="19.5" customHeight="1" x14ac:dyDescent="0.25">
      <c r="A11" s="63" t="s">
        <v>316</v>
      </c>
      <c r="B11" s="92"/>
      <c r="C11" s="22"/>
      <c r="D11" s="22"/>
    </row>
    <row r="12" spans="1:9" ht="33" customHeight="1" x14ac:dyDescent="0.25">
      <c r="A12" s="63" t="s">
        <v>317</v>
      </c>
      <c r="B12" s="94"/>
      <c r="C12" s="22"/>
      <c r="D12" s="22"/>
    </row>
    <row r="13" spans="1:9" ht="39.75" customHeight="1" x14ac:dyDescent="0.25">
      <c r="A13" s="1137" t="s">
        <v>318</v>
      </c>
      <c r="B13" s="1137"/>
      <c r="C13" s="1137"/>
      <c r="D13" s="22"/>
    </row>
    <row r="14" spans="1:9" ht="19.5" customHeight="1" x14ac:dyDescent="0.25">
      <c r="A14" s="63" t="s">
        <v>319</v>
      </c>
      <c r="B14" s="1133"/>
      <c r="C14" s="1133"/>
      <c r="D14" s="22"/>
    </row>
    <row r="15" spans="1:9" ht="21.75" customHeight="1" x14ac:dyDescent="0.25">
      <c r="A15" s="63" t="s">
        <v>315</v>
      </c>
      <c r="B15" s="1134"/>
      <c r="C15" s="1134"/>
      <c r="D15" s="22"/>
    </row>
    <row r="16" spans="1:9" ht="23.25" customHeight="1" x14ac:dyDescent="0.25">
      <c r="A16" s="63" t="s">
        <v>316</v>
      </c>
      <c r="B16" s="94"/>
      <c r="C16" s="93"/>
      <c r="D16" s="22"/>
    </row>
    <row r="17" spans="1:4" ht="25.5" customHeight="1" x14ac:dyDescent="0.25">
      <c r="A17" s="63" t="s">
        <v>317</v>
      </c>
      <c r="B17" s="94"/>
      <c r="C17" s="22"/>
      <c r="D17" s="22"/>
    </row>
    <row r="18" spans="1:4" s="547" customFormat="1" ht="36.75" customHeight="1" x14ac:dyDescent="0.25">
      <c r="A18" s="1138" t="s">
        <v>320</v>
      </c>
      <c r="B18" s="1138"/>
      <c r="C18" s="546"/>
      <c r="D18" s="546"/>
    </row>
    <row r="19" spans="1:4" s="547" customFormat="1" ht="20.25" customHeight="1" x14ac:dyDescent="0.25">
      <c r="A19" s="548" t="s">
        <v>319</v>
      </c>
      <c r="B19" s="1136"/>
      <c r="C19" s="1136"/>
      <c r="D19" s="546"/>
    </row>
    <row r="20" spans="1:4" s="547" customFormat="1" ht="20.25" customHeight="1" x14ac:dyDescent="0.25">
      <c r="A20" s="548" t="s">
        <v>315</v>
      </c>
      <c r="B20" s="1135"/>
      <c r="C20" s="1135"/>
      <c r="D20" s="546"/>
    </row>
    <row r="21" spans="1:4" s="547" customFormat="1" ht="19.5" customHeight="1" x14ac:dyDescent="0.25">
      <c r="A21" s="548" t="s">
        <v>316</v>
      </c>
      <c r="B21" s="549"/>
      <c r="C21" s="546"/>
      <c r="D21" s="546"/>
    </row>
    <row r="22" spans="1:4" s="547" customFormat="1" ht="28.5" customHeight="1" x14ac:dyDescent="0.25">
      <c r="A22" s="548" t="s">
        <v>321</v>
      </c>
      <c r="B22" s="549"/>
      <c r="C22" s="546"/>
      <c r="D22" s="546"/>
    </row>
    <row r="23" spans="1:4" s="547" customFormat="1" ht="36.75" customHeight="1" x14ac:dyDescent="0.25">
      <c r="A23" s="1132" t="s">
        <v>322</v>
      </c>
      <c r="B23" s="1132"/>
      <c r="C23" s="1132"/>
      <c r="D23" s="546"/>
    </row>
    <row r="24" spans="1:4" ht="20.25" customHeight="1" x14ac:dyDescent="0.25">
      <c r="A24" s="63" t="s">
        <v>319</v>
      </c>
      <c r="B24" s="1133"/>
      <c r="C24" s="1133"/>
      <c r="D24" s="22"/>
    </row>
    <row r="25" spans="1:4" ht="20.25" customHeight="1" x14ac:dyDescent="0.25">
      <c r="A25" s="63" t="s">
        <v>315</v>
      </c>
      <c r="B25" s="1134"/>
      <c r="C25" s="1134"/>
      <c r="D25" s="22"/>
    </row>
    <row r="26" spans="1:4" ht="20.25" customHeight="1" x14ac:dyDescent="0.25">
      <c r="A26" s="63" t="s">
        <v>316</v>
      </c>
      <c r="B26" s="94"/>
      <c r="C26" s="22"/>
      <c r="D26" s="22"/>
    </row>
    <row r="27" spans="1:4" ht="25.5" customHeight="1" x14ac:dyDescent="0.25">
      <c r="A27" s="63" t="s">
        <v>317</v>
      </c>
      <c r="B27" s="94"/>
      <c r="C27" s="22"/>
      <c r="D27" s="22"/>
    </row>
    <row r="28" spans="1:4" ht="15.75" x14ac:dyDescent="0.25">
      <c r="A28" s="23"/>
      <c r="B28" s="58"/>
      <c r="C28" s="58"/>
      <c r="D28" s="58"/>
    </row>
    <row r="29" spans="1:4" ht="15.75" x14ac:dyDescent="0.25">
      <c r="A29" s="57"/>
      <c r="B29" s="58"/>
      <c r="C29" s="58"/>
      <c r="D29" s="58"/>
    </row>
    <row r="30" spans="1:4" ht="41.25" customHeight="1" x14ac:dyDescent="0.25">
      <c r="A30" s="1125"/>
      <c r="B30" s="1125"/>
      <c r="C30" s="1125"/>
      <c r="D30" s="1125"/>
    </row>
  </sheetData>
  <mergeCells count="16">
    <mergeCell ref="B3:D3"/>
    <mergeCell ref="A6:C6"/>
    <mergeCell ref="A7:C7"/>
    <mergeCell ref="A8:B8"/>
    <mergeCell ref="B9:C9"/>
    <mergeCell ref="B10:C10"/>
    <mergeCell ref="B19:C19"/>
    <mergeCell ref="A13:C13"/>
    <mergeCell ref="A18:B18"/>
    <mergeCell ref="B15:C15"/>
    <mergeCell ref="B14:C14"/>
    <mergeCell ref="A30:D30"/>
    <mergeCell ref="A23:C23"/>
    <mergeCell ref="B24:C24"/>
    <mergeCell ref="B25:C25"/>
    <mergeCell ref="B20:C20"/>
  </mergeCells>
  <phoneticPr fontId="0" type="noConversion"/>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7" workbookViewId="0">
      <selection activeCell="C33" sqref="C33"/>
    </sheetView>
  </sheetViews>
  <sheetFormatPr defaultColWidth="9.140625" defaultRowHeight="15.75" x14ac:dyDescent="0.25"/>
  <cols>
    <col min="1" max="1" width="96.42578125" style="249" customWidth="1"/>
    <col min="2" max="2" width="16.7109375" style="532" customWidth="1"/>
    <col min="3" max="3" width="33.85546875" style="532" customWidth="1"/>
    <col min="4" max="16384" width="9.140625" style="532"/>
  </cols>
  <sheetData>
    <row r="1" spans="1:5" x14ac:dyDescent="0.25">
      <c r="A1" s="687" t="s">
        <v>277</v>
      </c>
      <c r="B1" s="512"/>
      <c r="C1" s="686" t="s">
        <v>303</v>
      </c>
    </row>
    <row r="2" spans="1:5" x14ac:dyDescent="0.25">
      <c r="A2" s="248"/>
      <c r="B2" s="694"/>
      <c r="C2" s="694"/>
    </row>
    <row r="3" spans="1:5" x14ac:dyDescent="0.25">
      <c r="A3" s="250"/>
      <c r="B3" s="251"/>
      <c r="C3" s="251"/>
    </row>
    <row r="4" spans="1:5" x14ac:dyDescent="0.25">
      <c r="A4" s="250" t="s">
        <v>323</v>
      </c>
      <c r="B4" s="251"/>
      <c r="C4" s="251"/>
      <c r="E4" s="696"/>
    </row>
    <row r="5" spans="1:5" ht="16.5" thickBot="1" x14ac:dyDescent="0.3">
      <c r="A5" s="252"/>
      <c r="B5" s="1141" t="s">
        <v>377</v>
      </c>
      <c r="C5" s="1141"/>
    </row>
    <row r="6" spans="1:5" ht="16.5" thickBot="1" x14ac:dyDescent="0.3">
      <c r="A6" s="253" t="s">
        <v>324</v>
      </c>
      <c r="B6" s="254" t="s">
        <v>282</v>
      </c>
      <c r="C6" s="255" t="s">
        <v>325</v>
      </c>
    </row>
    <row r="7" spans="1:5" x14ac:dyDescent="0.25">
      <c r="A7" s="256" t="s">
        <v>326</v>
      </c>
      <c r="B7" s="257"/>
      <c r="C7" s="258"/>
    </row>
    <row r="8" spans="1:5" x14ac:dyDescent="0.25">
      <c r="A8" s="259" t="s">
        <v>329</v>
      </c>
      <c r="B8" s="964"/>
      <c r="C8" s="965"/>
    </row>
    <row r="9" spans="1:5" x14ac:dyDescent="0.25">
      <c r="A9" s="263" t="s">
        <v>327</v>
      </c>
      <c r="B9" s="531"/>
      <c r="C9" s="370"/>
    </row>
    <row r="10" spans="1:5" x14ac:dyDescent="0.25">
      <c r="A10" s="261" t="s">
        <v>328</v>
      </c>
      <c r="B10" s="533"/>
      <c r="C10" s="246"/>
    </row>
    <row r="11" spans="1:5" s="963" customFormat="1" ht="31.5" x14ac:dyDescent="0.25">
      <c r="A11" s="732" t="s">
        <v>330</v>
      </c>
    </row>
    <row r="12" spans="1:5" x14ac:dyDescent="0.25">
      <c r="A12" s="261" t="s">
        <v>331</v>
      </c>
      <c r="B12" s="247"/>
      <c r="C12" s="370"/>
    </row>
    <row r="13" spans="1:5" x14ac:dyDescent="0.25">
      <c r="A13" s="261" t="s">
        <v>332</v>
      </c>
      <c r="B13" s="533">
        <f>B11-B12</f>
        <v>0</v>
      </c>
      <c r="C13" s="533">
        <f>C11-C12</f>
        <v>0</v>
      </c>
    </row>
    <row r="14" spans="1:5" s="735" customFormat="1" ht="31.5" x14ac:dyDescent="0.25">
      <c r="A14" s="734" t="s">
        <v>333</v>
      </c>
      <c r="B14" s="1142">
        <f>SUM(B16:B18)</f>
        <v>0</v>
      </c>
      <c r="C14" s="1144">
        <f>SUM(C16:C18)</f>
        <v>0</v>
      </c>
    </row>
    <row r="15" spans="1:5" x14ac:dyDescent="0.25">
      <c r="A15" s="704" t="s">
        <v>334</v>
      </c>
      <c r="B15" s="1143"/>
      <c r="C15" s="1145"/>
    </row>
    <row r="16" spans="1:5" x14ac:dyDescent="0.25">
      <c r="A16" s="705" t="s">
        <v>335</v>
      </c>
      <c r="B16" s="531"/>
      <c r="C16" s="370"/>
    </row>
    <row r="17" spans="1:5" x14ac:dyDescent="0.25">
      <c r="A17" s="704" t="s">
        <v>336</v>
      </c>
      <c r="B17" s="531"/>
      <c r="C17" s="370"/>
    </row>
    <row r="18" spans="1:5" x14ac:dyDescent="0.25">
      <c r="A18" s="705" t="s">
        <v>337</v>
      </c>
      <c r="B18" s="531"/>
      <c r="C18" s="370"/>
    </row>
    <row r="19" spans="1:5" x14ac:dyDescent="0.25">
      <c r="A19" s="705" t="s">
        <v>338</v>
      </c>
      <c r="B19" s="219"/>
      <c r="C19" s="370"/>
    </row>
    <row r="20" spans="1:5" s="963" customFormat="1" ht="31.5" x14ac:dyDescent="0.25">
      <c r="A20" s="732" t="s">
        <v>339</v>
      </c>
    </row>
    <row r="21" spans="1:5" s="735" customFormat="1" ht="31.5" x14ac:dyDescent="0.25">
      <c r="A21" s="736" t="s">
        <v>340</v>
      </c>
      <c r="B21" s="318"/>
      <c r="C21" s="737"/>
    </row>
    <row r="22" spans="1:5" x14ac:dyDescent="0.25">
      <c r="A22" s="534" t="s">
        <v>341</v>
      </c>
      <c r="B22" s="533">
        <f>'R1.C'!C11</f>
        <v>0</v>
      </c>
      <c r="C22" s="246">
        <f>'R1.C'!D11</f>
        <v>0</v>
      </c>
    </row>
    <row r="23" spans="1:5" ht="16.5" thickBot="1" x14ac:dyDescent="0.3">
      <c r="A23" s="264" t="s">
        <v>342</v>
      </c>
      <c r="B23" s="964">
        <f>B8+B9+B11+BB910+B10+B13+B14+B20+B21+B22</f>
        <v>0</v>
      </c>
      <c r="C23" s="964">
        <f>CC910+C10+C13+C14+C20+C21+C22</f>
        <v>0</v>
      </c>
    </row>
    <row r="24" spans="1:5" ht="16.5" thickBot="1" x14ac:dyDescent="0.3">
      <c r="A24" s="265"/>
      <c r="B24" s="372"/>
      <c r="C24" s="372"/>
    </row>
    <row r="25" spans="1:5" x14ac:dyDescent="0.25">
      <c r="A25" s="256" t="s">
        <v>343</v>
      </c>
      <c r="B25" s="379"/>
      <c r="C25" s="380"/>
    </row>
    <row r="26" spans="1:5" s="541" customFormat="1" x14ac:dyDescent="0.25">
      <c r="A26" s="538" t="s">
        <v>344</v>
      </c>
      <c r="B26" s="539"/>
      <c r="C26" s="540"/>
      <c r="E26" s="532"/>
    </row>
    <row r="27" spans="1:5" x14ac:dyDescent="0.25">
      <c r="A27" s="261" t="s">
        <v>345</v>
      </c>
      <c r="B27" s="533">
        <f>SUM(B28:B30)</f>
        <v>0</v>
      </c>
      <c r="C27" s="533">
        <f>SUM(C28:C30)</f>
        <v>0</v>
      </c>
    </row>
    <row r="28" spans="1:5" x14ac:dyDescent="0.25">
      <c r="A28" s="260" t="s">
        <v>346</v>
      </c>
      <c r="B28" s="247"/>
      <c r="C28" s="371"/>
    </row>
    <row r="29" spans="1:5" x14ac:dyDescent="0.25">
      <c r="A29" s="260" t="s">
        <v>347</v>
      </c>
      <c r="B29" s="247"/>
      <c r="C29" s="371"/>
    </row>
    <row r="30" spans="1:5" s="541" customFormat="1" x14ac:dyDescent="0.25">
      <c r="A30" s="538" t="s">
        <v>348</v>
      </c>
      <c r="B30" s="542"/>
      <c r="C30" s="543"/>
      <c r="E30" s="532"/>
    </row>
    <row r="31" spans="1:5" x14ac:dyDescent="0.25">
      <c r="A31" s="261" t="s">
        <v>349</v>
      </c>
      <c r="B31" s="533">
        <f>'R1.D2'!I15</f>
        <v>0</v>
      </c>
      <c r="C31" s="533">
        <f>'R1.D2'!J15</f>
        <v>0</v>
      </c>
    </row>
    <row r="32" spans="1:5" x14ac:dyDescent="0.25">
      <c r="A32" s="261" t="s">
        <v>350</v>
      </c>
      <c r="B32" s="533">
        <f>'R1.D2'!I16</f>
        <v>0</v>
      </c>
      <c r="C32" s="533">
        <f>'R1.D2'!J16</f>
        <v>0</v>
      </c>
    </row>
    <row r="33" spans="1:3" ht="16.5" thickBot="1" x14ac:dyDescent="0.3">
      <c r="A33" s="266" t="s">
        <v>351</v>
      </c>
      <c r="B33" s="533">
        <f>'R1.D2'!I17</f>
        <v>0</v>
      </c>
      <c r="C33" s="533">
        <f>'R1.D2'!J17</f>
        <v>0</v>
      </c>
    </row>
    <row r="39" spans="1:3" x14ac:dyDescent="0.25">
      <c r="A39" s="590"/>
    </row>
  </sheetData>
  <mergeCells count="3">
    <mergeCell ref="B5:C5"/>
    <mergeCell ref="B14:B15"/>
    <mergeCell ref="C14:C15"/>
  </mergeCells>
  <conditionalFormatting sqref="B8">
    <cfRule type="cellIs" dxfId="23" priority="3" stopIfTrue="1" operator="notEqual">
      <formula>SUM(COINS,CASHA1)</formula>
    </cfRule>
  </conditionalFormatting>
  <conditionalFormatting sqref="B31:C33">
    <cfRule type="cellIs" dxfId="22" priority="1" stopIfTrue="1" operator="notEqual">
      <formula>SUBDEBTMAT</formula>
    </cfRule>
    <cfRule type="cellIs" dxfId="21" priority="2" stopIfTrue="1" operator="notEqual">
      <formula>SUBDEBT</formula>
    </cfRule>
  </conditionalFormatting>
  <dataValidations count="2">
    <dataValidation operator="greaterThanOrEqual" allowBlank="1" showInputMessage="1" showErrorMessage="1" sqref="B21:C23 B8:C10 B12:C19 B26:C33"/>
    <dataValidation type="whole" operator="greaterThanOrEqual" allowBlank="1" showInputMessage="1" showErrorMessage="1" sqref="B24:C25">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opLeftCell="A7" workbookViewId="0">
      <selection activeCell="E29" sqref="E29"/>
    </sheetView>
  </sheetViews>
  <sheetFormatPr defaultColWidth="9.140625" defaultRowHeight="15.75" x14ac:dyDescent="0.25"/>
  <cols>
    <col min="1" max="1" width="84.7109375" style="972" customWidth="1"/>
    <col min="2" max="2" width="16.85546875" style="196" customWidth="1"/>
    <col min="3" max="3" width="15.5703125" style="196" customWidth="1"/>
    <col min="4" max="4" width="41.42578125" style="196" customWidth="1"/>
    <col min="5" max="6" width="9.140625" style="532"/>
    <col min="7" max="16384" width="9.140625" style="196"/>
  </cols>
  <sheetData>
    <row r="1" spans="1:18" x14ac:dyDescent="0.25">
      <c r="A1" s="687" t="s">
        <v>277</v>
      </c>
      <c r="B1" s="209"/>
      <c r="C1" s="209"/>
      <c r="D1" s="686" t="s">
        <v>303</v>
      </c>
    </row>
    <row r="2" spans="1:18" x14ac:dyDescent="0.25">
      <c r="A2" s="969"/>
      <c r="B2" s="1146"/>
      <c r="C2" s="1146"/>
      <c r="D2" s="1146"/>
    </row>
    <row r="3" spans="1:18" x14ac:dyDescent="0.25">
      <c r="A3" s="210"/>
      <c r="B3" s="267"/>
      <c r="C3" s="267"/>
      <c r="D3" s="267"/>
    </row>
    <row r="4" spans="1:18" ht="16.5" thickBot="1" x14ac:dyDescent="0.3">
      <c r="A4" s="268"/>
      <c r="B4" s="267"/>
      <c r="C4" s="1141" t="s">
        <v>377</v>
      </c>
      <c r="D4" s="1141"/>
      <c r="E4" s="269"/>
      <c r="F4" s="269"/>
      <c r="G4" s="270"/>
      <c r="H4" s="270"/>
      <c r="I4" s="270"/>
      <c r="J4" s="270"/>
      <c r="K4" s="270"/>
      <c r="L4" s="270"/>
      <c r="M4" s="270"/>
      <c r="N4" s="270"/>
      <c r="O4" s="270"/>
      <c r="P4" s="270"/>
      <c r="Q4" s="270"/>
      <c r="R4" s="270"/>
    </row>
    <row r="5" spans="1:18" ht="16.5" thickBot="1" x14ac:dyDescent="0.3">
      <c r="A5" s="271" t="s">
        <v>324</v>
      </c>
      <c r="B5" s="272"/>
      <c r="C5" s="244" t="s">
        <v>282</v>
      </c>
      <c r="D5" s="245" t="s">
        <v>325</v>
      </c>
    </row>
    <row r="6" spans="1:18" x14ac:dyDescent="0.25">
      <c r="A6" s="297" t="s">
        <v>352</v>
      </c>
      <c r="B6" s="273"/>
      <c r="C6" s="379"/>
      <c r="D6" s="380"/>
    </row>
    <row r="7" spans="1:18" x14ac:dyDescent="0.25">
      <c r="A7" s="274" t="s">
        <v>353</v>
      </c>
      <c r="B7" s="275"/>
      <c r="C7" s="544">
        <f>SUM(C8:C11)</f>
        <v>0</v>
      </c>
      <c r="D7" s="159">
        <f>SUM(D8:D11)</f>
        <v>0</v>
      </c>
    </row>
    <row r="8" spans="1:18" x14ac:dyDescent="0.25">
      <c r="A8" s="276" t="s">
        <v>354</v>
      </c>
      <c r="B8" s="277"/>
      <c r="C8" s="544">
        <f>'R15 В'!D12</f>
        <v>0</v>
      </c>
      <c r="D8" s="974"/>
    </row>
    <row r="9" spans="1:18" x14ac:dyDescent="0.25">
      <c r="A9" s="738" t="s">
        <v>355</v>
      </c>
      <c r="B9" s="279"/>
      <c r="C9" s="544">
        <f>'R15 В'!D14+'R15 В'!D35</f>
        <v>0</v>
      </c>
      <c r="D9" s="974"/>
    </row>
    <row r="10" spans="1:18" s="362" customFormat="1" ht="47.25" x14ac:dyDescent="0.25">
      <c r="A10" s="739" t="s">
        <v>356</v>
      </c>
      <c r="B10" s="740"/>
      <c r="C10" s="975">
        <f>'R15 В'!D16+'R15 В'!D32</f>
        <v>0</v>
      </c>
      <c r="D10" s="976"/>
      <c r="E10" s="735"/>
      <c r="F10" s="735"/>
    </row>
    <row r="11" spans="1:18" x14ac:dyDescent="0.25">
      <c r="A11" s="278" t="s">
        <v>357</v>
      </c>
      <c r="B11" s="279"/>
      <c r="C11" s="544">
        <f>SUM(C12:C14)</f>
        <v>0</v>
      </c>
      <c r="D11" s="159">
        <f>SUM(D12:D14)</f>
        <v>0</v>
      </c>
    </row>
    <row r="12" spans="1:18" x14ac:dyDescent="0.25">
      <c r="A12" s="280" t="s">
        <v>358</v>
      </c>
      <c r="B12" s="281"/>
      <c r="C12" s="544">
        <f>'R15 В'!D20</f>
        <v>0</v>
      </c>
      <c r="D12" s="977"/>
    </row>
    <row r="13" spans="1:18" x14ac:dyDescent="0.25">
      <c r="A13" s="282" t="s">
        <v>359</v>
      </c>
      <c r="B13" s="283"/>
      <c r="C13" s="978"/>
      <c r="D13" s="974"/>
    </row>
    <row r="14" spans="1:18" x14ac:dyDescent="0.25">
      <c r="A14" s="282" t="s">
        <v>360</v>
      </c>
      <c r="B14" s="284"/>
      <c r="C14" s="544">
        <f>'R15 В'!D18</f>
        <v>0</v>
      </c>
      <c r="D14" s="977"/>
    </row>
    <row r="15" spans="1:18" x14ac:dyDescent="0.25">
      <c r="A15" s="274" t="s">
        <v>361</v>
      </c>
      <c r="B15" s="275"/>
      <c r="C15" s="544">
        <f>SUM(C16:C20)</f>
        <v>0</v>
      </c>
      <c r="D15" s="979">
        <f>SUM(D16:D20)</f>
        <v>0</v>
      </c>
    </row>
    <row r="16" spans="1:18" x14ac:dyDescent="0.25">
      <c r="A16" s="276" t="s">
        <v>362</v>
      </c>
      <c r="B16" s="277"/>
      <c r="C16" s="980"/>
      <c r="D16" s="974"/>
    </row>
    <row r="17" spans="1:6" ht="31.5" x14ac:dyDescent="0.25">
      <c r="A17" s="738" t="s">
        <v>363</v>
      </c>
      <c r="B17" s="279"/>
      <c r="C17" s="544">
        <f>'R15 В'!D51</f>
        <v>0</v>
      </c>
      <c r="D17" s="974"/>
    </row>
    <row r="18" spans="1:6" s="744" customFormat="1" ht="47.25" x14ac:dyDescent="0.25">
      <c r="A18" s="741" t="s">
        <v>364</v>
      </c>
      <c r="B18" s="742"/>
      <c r="C18" s="975">
        <f>'R7'!M10</f>
        <v>0</v>
      </c>
      <c r="D18" s="975">
        <f>'R7'!N10</f>
        <v>0</v>
      </c>
      <c r="E18" s="743"/>
      <c r="F18" s="743"/>
    </row>
    <row r="19" spans="1:6" x14ac:dyDescent="0.25">
      <c r="A19" s="278" t="s">
        <v>365</v>
      </c>
      <c r="B19" s="284"/>
      <c r="C19" s="544">
        <f>'R7'!M13-'R7'!M10</f>
        <v>0</v>
      </c>
      <c r="D19" s="544">
        <f>'R7'!N13-'R7'!N10</f>
        <v>0</v>
      </c>
    </row>
    <row r="20" spans="1:6" x14ac:dyDescent="0.25">
      <c r="A20" s="278" t="s">
        <v>366</v>
      </c>
      <c r="B20" s="284"/>
      <c r="C20" s="544">
        <f>'R15 В'!D53</f>
        <v>0</v>
      </c>
      <c r="D20" s="974"/>
    </row>
    <row r="21" spans="1:6" x14ac:dyDescent="0.25">
      <c r="A21" s="285" t="s">
        <v>367</v>
      </c>
      <c r="B21" s="286"/>
      <c r="C21" s="544">
        <f>SUM(C7,C15)</f>
        <v>0</v>
      </c>
      <c r="D21" s="977">
        <f>SUM(D7,D15)</f>
        <v>0</v>
      </c>
    </row>
    <row r="22" spans="1:6" x14ac:dyDescent="0.25">
      <c r="A22" s="285" t="s">
        <v>368</v>
      </c>
      <c r="B22" s="286"/>
      <c r="C22" s="544">
        <f>C21+'R 1.А'!B33</f>
        <v>0</v>
      </c>
      <c r="D22" s="544">
        <f>D21+'R 1.А'!C33</f>
        <v>0</v>
      </c>
    </row>
    <row r="23" spans="1:6" x14ac:dyDescent="0.25">
      <c r="A23" s="1147" t="s">
        <v>369</v>
      </c>
      <c r="B23" s="1148"/>
      <c r="C23" s="981"/>
      <c r="D23" s="982"/>
    </row>
    <row r="24" spans="1:6" ht="16.5" thickBot="1" x14ac:dyDescent="0.3">
      <c r="A24" s="1149" t="s">
        <v>370</v>
      </c>
      <c r="B24" s="1150"/>
      <c r="C24" s="429"/>
      <c r="D24" s="983"/>
    </row>
    <row r="25" spans="1:6" ht="16.5" thickBot="1" x14ac:dyDescent="0.3">
      <c r="A25" s="288"/>
      <c r="B25" s="288"/>
      <c r="C25" s="289"/>
      <c r="D25" s="289"/>
    </row>
    <row r="26" spans="1:6" x14ac:dyDescent="0.25">
      <c r="A26" s="290" t="s">
        <v>371</v>
      </c>
      <c r="B26" s="291"/>
      <c r="C26" s="383"/>
      <c r="D26" s="984"/>
    </row>
    <row r="27" spans="1:6" x14ac:dyDescent="0.25">
      <c r="A27" s="292" t="s">
        <v>372</v>
      </c>
      <c r="B27" s="267"/>
      <c r="C27" s="159"/>
      <c r="D27" s="974"/>
    </row>
    <row r="28" spans="1:6" x14ac:dyDescent="0.25">
      <c r="A28" s="292" t="s">
        <v>373</v>
      </c>
      <c r="B28" s="267"/>
      <c r="C28" s="428"/>
      <c r="D28" s="974"/>
    </row>
    <row r="29" spans="1:6" ht="16.5" thickBot="1" x14ac:dyDescent="0.3">
      <c r="A29" s="293" t="s">
        <v>374</v>
      </c>
      <c r="B29" s="294"/>
      <c r="C29" s="287">
        <f>SUM(C27:C27,C28:C28)</f>
        <v>0</v>
      </c>
      <c r="D29" s="287">
        <f>SUM(D27:D27,D28:D28)</f>
        <v>0</v>
      </c>
    </row>
    <row r="30" spans="1:6" x14ac:dyDescent="0.25">
      <c r="A30" s="295"/>
      <c r="B30" s="296"/>
      <c r="C30" s="296"/>
      <c r="D30" s="296"/>
    </row>
    <row r="31" spans="1:6" x14ac:dyDescent="0.25">
      <c r="A31" s="295"/>
      <c r="B31" s="296"/>
      <c r="C31" s="296"/>
      <c r="D31" s="296"/>
    </row>
    <row r="32" spans="1:6" x14ac:dyDescent="0.25">
      <c r="A32" s="295"/>
      <c r="B32" s="296"/>
      <c r="C32" s="296"/>
      <c r="D32" s="296"/>
    </row>
    <row r="33" spans="1:4" x14ac:dyDescent="0.25">
      <c r="A33" s="207"/>
      <c r="B33" s="207"/>
      <c r="C33" s="296"/>
      <c r="D33" s="296"/>
    </row>
    <row r="34" spans="1:4" x14ac:dyDescent="0.25">
      <c r="A34" s="590"/>
      <c r="B34" s="208"/>
      <c r="C34" s="296"/>
      <c r="D34" s="296"/>
    </row>
    <row r="35" spans="1:4" x14ac:dyDescent="0.25">
      <c r="A35" s="295"/>
      <c r="B35" s="296"/>
      <c r="C35" s="296"/>
      <c r="D35" s="296"/>
    </row>
    <row r="36" spans="1:4" x14ac:dyDescent="0.25">
      <c r="D36" s="296"/>
    </row>
    <row r="37" spans="1:4" x14ac:dyDescent="0.25">
      <c r="D37" s="296"/>
    </row>
  </sheetData>
  <protectedRanges>
    <protectedRange sqref="D8:D10 C13 D12:D14 C16:D16 D17 C23:D24 D20 C26:D28" name="Диапазон1"/>
  </protectedRanges>
  <mergeCells count="4">
    <mergeCell ref="B2:D2"/>
    <mergeCell ref="C4:D4"/>
    <mergeCell ref="A23:B23"/>
    <mergeCell ref="A24:B24"/>
  </mergeCells>
  <conditionalFormatting sqref="C21">
    <cfRule type="cellIs" dxfId="20" priority="1" stopIfTrue="1" operator="notEqual">
      <formula>TOTCAPP3</formula>
    </cfRule>
  </conditionalFormatting>
  <conditionalFormatting sqref="C22:D22">
    <cfRule type="cellIs" dxfId="19" priority="2" stopIfTrue="1" operator="notEqual">
      <formula>TOTASSETS</formula>
    </cfRule>
  </conditionalFormatting>
  <conditionalFormatting sqref="C29:D29">
    <cfRule type="cellIs" dxfId="18" priority="3" stopIfTrue="1" operator="notEqual">
      <formula>TOTOFFBAL2</formula>
    </cfRule>
  </conditionalFormatting>
  <dataValidations count="1">
    <dataValidation operator="greaterThanOrEqual" allowBlank="1" showInputMessage="1" showErrorMessage="1" sqref="C6:D29"/>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E11" sqref="E11"/>
    </sheetView>
  </sheetViews>
  <sheetFormatPr defaultColWidth="9.140625" defaultRowHeight="15.75" x14ac:dyDescent="0.25"/>
  <cols>
    <col min="1" max="1" width="84.7109375" style="15" customWidth="1"/>
    <col min="2" max="2" width="8.140625" style="15" customWidth="1"/>
    <col min="3" max="3" width="16.28515625" style="15" customWidth="1"/>
    <col min="4" max="4" width="16.85546875" style="15" customWidth="1"/>
    <col min="5" max="16384" width="9.140625" style="15"/>
  </cols>
  <sheetData>
    <row r="1" spans="1:4" ht="31.5" x14ac:dyDescent="0.25">
      <c r="A1" s="687" t="s">
        <v>375</v>
      </c>
      <c r="B1" s="513"/>
      <c r="C1" s="513"/>
      <c r="D1" s="973" t="s">
        <v>303</v>
      </c>
    </row>
    <row r="2" spans="1:4" x14ac:dyDescent="0.25">
      <c r="A2" s="962"/>
      <c r="B2" s="513"/>
      <c r="C2" s="513"/>
      <c r="D2" s="513"/>
    </row>
    <row r="3" spans="1:4" x14ac:dyDescent="0.25">
      <c r="A3" s="21"/>
      <c r="B3" s="21"/>
      <c r="C3" s="3"/>
      <c r="D3" s="3"/>
    </row>
    <row r="4" spans="1:4" ht="16.5" thickBot="1" x14ac:dyDescent="0.3">
      <c r="A4" s="21"/>
      <c r="B4" s="21"/>
      <c r="C4" s="1141" t="s">
        <v>377</v>
      </c>
      <c r="D4" s="1141"/>
    </row>
    <row r="5" spans="1:4" s="749" customFormat="1" ht="47.25" x14ac:dyDescent="0.25">
      <c r="A5" s="745" t="s">
        <v>376</v>
      </c>
      <c r="B5" s="746"/>
      <c r="C5" s="747" t="s">
        <v>282</v>
      </c>
      <c r="D5" s="748" t="s">
        <v>325</v>
      </c>
    </row>
    <row r="6" spans="1:4" x14ac:dyDescent="0.25">
      <c r="A6" s="50" t="s">
        <v>378</v>
      </c>
      <c r="B6" s="43"/>
      <c r="C6" s="384">
        <f>SUM(C7:C8)</f>
        <v>0</v>
      </c>
      <c r="D6" s="385">
        <f>SUM(D7:D8)</f>
        <v>0</v>
      </c>
    </row>
    <row r="7" spans="1:4" x14ac:dyDescent="0.25">
      <c r="A7" s="54" t="s">
        <v>379</v>
      </c>
      <c r="B7" s="66"/>
      <c r="C7" s="70"/>
      <c r="D7" s="53"/>
    </row>
    <row r="8" spans="1:4" x14ac:dyDescent="0.25">
      <c r="A8" s="49" t="s">
        <v>380</v>
      </c>
      <c r="B8" s="52"/>
      <c r="C8" s="70"/>
      <c r="D8" s="53"/>
    </row>
    <row r="9" spans="1:4" x14ac:dyDescent="0.25">
      <c r="A9" s="202" t="s">
        <v>381</v>
      </c>
      <c r="B9" s="51"/>
      <c r="C9" s="531"/>
      <c r="D9" s="53"/>
    </row>
    <row r="10" spans="1:4" x14ac:dyDescent="0.25">
      <c r="A10" s="47" t="s">
        <v>382</v>
      </c>
      <c r="B10" s="46"/>
      <c r="C10" s="70"/>
      <c r="D10" s="53"/>
    </row>
    <row r="11" spans="1:4" x14ac:dyDescent="0.25">
      <c r="A11" s="20" t="s">
        <v>383</v>
      </c>
      <c r="B11" s="17"/>
      <c r="C11" s="386">
        <f>C6-C10</f>
        <v>0</v>
      </c>
      <c r="D11" s="387">
        <f>D6-D10</f>
        <v>0</v>
      </c>
    </row>
    <row r="12" spans="1:4" x14ac:dyDescent="0.25">
      <c r="A12" s="47" t="s">
        <v>384</v>
      </c>
      <c r="B12" s="46"/>
      <c r="C12" s="386">
        <f>SUM(C13:C17)</f>
        <v>0</v>
      </c>
      <c r="D12" s="387">
        <f>SUM(D13:D17)</f>
        <v>0</v>
      </c>
    </row>
    <row r="13" spans="1:4" x14ac:dyDescent="0.25">
      <c r="A13" s="48" t="s">
        <v>385</v>
      </c>
      <c r="B13" s="51"/>
      <c r="C13" s="70"/>
      <c r="D13" s="53"/>
    </row>
    <row r="14" spans="1:4" x14ac:dyDescent="0.25">
      <c r="A14" s="49" t="s">
        <v>386</v>
      </c>
      <c r="B14" s="52"/>
      <c r="C14" s="70"/>
      <c r="D14" s="53"/>
    </row>
    <row r="15" spans="1:4" x14ac:dyDescent="0.25">
      <c r="A15" s="48" t="s">
        <v>387</v>
      </c>
      <c r="B15" s="51"/>
      <c r="C15" s="70"/>
      <c r="D15" s="53"/>
    </row>
    <row r="16" spans="1:4" x14ac:dyDescent="0.25">
      <c r="A16" s="49" t="s">
        <v>388</v>
      </c>
      <c r="B16" s="52"/>
      <c r="C16" s="70"/>
      <c r="D16" s="53"/>
    </row>
    <row r="17" spans="1:4" ht="16.5" thickBot="1" x14ac:dyDescent="0.3">
      <c r="A17" s="55" t="s">
        <v>389</v>
      </c>
      <c r="B17" s="67"/>
      <c r="C17" s="70"/>
      <c r="D17" s="53"/>
    </row>
    <row r="18" spans="1:4" ht="16.5" thickBot="1" x14ac:dyDescent="0.3">
      <c r="A18" s="68"/>
      <c r="B18" s="68"/>
      <c r="C18" s="68"/>
      <c r="D18" s="68"/>
    </row>
    <row r="22" spans="1:4" x14ac:dyDescent="0.25">
      <c r="A22" s="575"/>
      <c r="B22" s="575"/>
    </row>
    <row r="23" spans="1:4" x14ac:dyDescent="0.25">
      <c r="A23" s="417">
        <f>'[1]R1.A'!A39</f>
        <v>0</v>
      </c>
      <c r="B23" s="14"/>
    </row>
  </sheetData>
  <mergeCells count="1">
    <mergeCell ref="C4:D4"/>
  </mergeCells>
  <conditionalFormatting sqref="C7 C9:C10">
    <cfRule type="cellIs" dxfId="17" priority="1" stopIfTrue="1" operator="notEqual">
      <formula>ACCRINT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I9" sqref="I9"/>
    </sheetView>
  </sheetViews>
  <sheetFormatPr defaultColWidth="9.140625" defaultRowHeight="15" x14ac:dyDescent="0.2"/>
  <cols>
    <col min="1" max="1" width="74.42578125" style="189" customWidth="1"/>
    <col min="2" max="7" width="17" style="189" customWidth="1"/>
    <col min="8" max="8" width="20.7109375" style="189" customWidth="1"/>
    <col min="9" max="16384" width="9.140625" style="189"/>
  </cols>
  <sheetData>
    <row r="1" spans="1:12" ht="31.5" x14ac:dyDescent="0.25">
      <c r="A1" s="687" t="s">
        <v>277</v>
      </c>
      <c r="H1" s="973" t="s">
        <v>303</v>
      </c>
    </row>
    <row r="2" spans="1:12" ht="15.75" x14ac:dyDescent="0.25">
      <c r="A2" s="969"/>
      <c r="I2" s="1151"/>
      <c r="J2" s="1151"/>
      <c r="K2" s="1151"/>
    </row>
    <row r="3" spans="1:12" x14ac:dyDescent="0.2">
      <c r="B3" s="706"/>
      <c r="C3" s="706"/>
      <c r="D3" s="706"/>
      <c r="E3" s="706"/>
      <c r="F3" s="706"/>
      <c r="G3" s="706"/>
      <c r="H3" s="706"/>
    </row>
    <row r="4" spans="1:12" ht="16.5" thickBot="1" x14ac:dyDescent="0.3">
      <c r="A4" s="187" t="s">
        <v>390</v>
      </c>
      <c r="B4" s="188"/>
      <c r="C4" s="188"/>
      <c r="D4" s="188"/>
      <c r="E4" s="188"/>
      <c r="F4" s="188"/>
      <c r="G4" s="188"/>
      <c r="H4" s="966" t="s">
        <v>429</v>
      </c>
      <c r="I4" s="716"/>
    </row>
    <row r="5" spans="1:12" ht="63" x14ac:dyDescent="0.25">
      <c r="A5" s="234" t="s">
        <v>391</v>
      </c>
      <c r="B5" s="193" t="s">
        <v>392</v>
      </c>
      <c r="C5" s="193" t="s">
        <v>393</v>
      </c>
      <c r="D5" s="193" t="s">
        <v>394</v>
      </c>
      <c r="E5" s="193" t="s">
        <v>395</v>
      </c>
      <c r="F5" s="193" t="s">
        <v>396</v>
      </c>
      <c r="G5" s="193" t="s">
        <v>397</v>
      </c>
      <c r="H5" s="236" t="s">
        <v>398</v>
      </c>
      <c r="K5" s="550"/>
      <c r="L5" s="551"/>
    </row>
    <row r="6" spans="1:12" ht="15.75" x14ac:dyDescent="0.25">
      <c r="A6" s="194">
        <v>1</v>
      </c>
      <c r="B6" s="192">
        <v>2</v>
      </c>
      <c r="C6" s="192">
        <v>3</v>
      </c>
      <c r="D6" s="192">
        <v>4</v>
      </c>
      <c r="E6" s="192">
        <v>5</v>
      </c>
      <c r="F6" s="192">
        <v>6</v>
      </c>
      <c r="G6" s="192">
        <v>7</v>
      </c>
      <c r="H6" s="237">
        <v>9</v>
      </c>
      <c r="K6" s="252"/>
      <c r="L6" s="551"/>
    </row>
    <row r="7" spans="1:12" ht="15.75" x14ac:dyDescent="0.25">
      <c r="A7" s="413" t="s">
        <v>399</v>
      </c>
      <c r="B7" s="414"/>
      <c r="C7" s="414"/>
      <c r="D7" s="414"/>
      <c r="E7" s="414"/>
      <c r="F7" s="414"/>
      <c r="G7" s="414"/>
      <c r="H7" s="415" t="s">
        <v>61</v>
      </c>
      <c r="K7" s="252"/>
      <c r="L7" s="551"/>
    </row>
    <row r="8" spans="1:12" ht="15.75" x14ac:dyDescent="0.25">
      <c r="A8" s="195" t="s">
        <v>400</v>
      </c>
      <c r="B8" s="298"/>
      <c r="C8" s="298"/>
      <c r="D8" s="298"/>
      <c r="E8" s="298"/>
      <c r="F8" s="298"/>
      <c r="G8" s="298"/>
      <c r="H8" s="238">
        <f>SUM(B8:G8)</f>
        <v>0</v>
      </c>
      <c r="K8" s="252"/>
      <c r="L8" s="551"/>
    </row>
    <row r="9" spans="1:12" ht="15.75" x14ac:dyDescent="0.25">
      <c r="A9" s="195" t="s">
        <v>401</v>
      </c>
      <c r="B9" s="298"/>
      <c r="C9" s="298"/>
      <c r="D9" s="298"/>
      <c r="E9" s="298"/>
      <c r="F9" s="298"/>
      <c r="G9" s="298"/>
      <c r="H9" s="238">
        <f>SUM(B9:G9)</f>
        <v>0</v>
      </c>
      <c r="K9" s="252"/>
      <c r="L9" s="551"/>
    </row>
    <row r="10" spans="1:12" ht="15.75" x14ac:dyDescent="0.25">
      <c r="A10" s="195" t="s">
        <v>402</v>
      </c>
      <c r="B10" s="298"/>
      <c r="C10" s="298"/>
      <c r="D10" s="298"/>
      <c r="E10" s="298"/>
      <c r="F10" s="298"/>
      <c r="G10" s="298"/>
      <c r="H10" s="238">
        <f t="shared" ref="H10:H13" si="0">SUM(B10:G10)</f>
        <v>0</v>
      </c>
      <c r="K10" s="252"/>
      <c r="L10" s="551"/>
    </row>
    <row r="11" spans="1:12" s="752" customFormat="1" ht="47.25" x14ac:dyDescent="0.25">
      <c r="A11" s="750" t="s">
        <v>403</v>
      </c>
      <c r="B11" s="751"/>
      <c r="C11" s="751"/>
      <c r="D11" s="751"/>
      <c r="E11" s="751"/>
      <c r="F11" s="751"/>
      <c r="G11" s="751"/>
      <c r="H11" s="238">
        <f t="shared" si="0"/>
        <v>0</v>
      </c>
      <c r="K11" s="753"/>
      <c r="L11" s="754"/>
    </row>
    <row r="12" spans="1:12" ht="15.75" x14ac:dyDescent="0.25">
      <c r="A12" s="195" t="s">
        <v>404</v>
      </c>
      <c r="B12" s="298"/>
      <c r="C12" s="298"/>
      <c r="D12" s="298"/>
      <c r="E12" s="298"/>
      <c r="F12" s="298"/>
      <c r="G12" s="298"/>
      <c r="H12" s="238">
        <f t="shared" si="0"/>
        <v>0</v>
      </c>
      <c r="K12" s="262"/>
      <c r="L12" s="551"/>
    </row>
    <row r="13" spans="1:12" s="752" customFormat="1" ht="31.5" x14ac:dyDescent="0.25">
      <c r="A13" s="750" t="s">
        <v>405</v>
      </c>
      <c r="B13" s="751"/>
      <c r="C13" s="751"/>
      <c r="D13" s="751"/>
      <c r="E13" s="751"/>
      <c r="F13" s="751"/>
      <c r="G13" s="751"/>
      <c r="H13" s="238">
        <f t="shared" si="0"/>
        <v>0</v>
      </c>
      <c r="K13" s="753"/>
      <c r="L13" s="754"/>
    </row>
    <row r="14" spans="1:12" s="752" customFormat="1" ht="47.25" x14ac:dyDescent="0.25">
      <c r="A14" s="750" t="s">
        <v>406</v>
      </c>
      <c r="B14" s="751"/>
      <c r="C14" s="751"/>
      <c r="D14" s="751"/>
      <c r="E14" s="751"/>
      <c r="F14" s="751"/>
      <c r="G14" s="751"/>
      <c r="H14" s="238">
        <f>SUM(B14:G14)</f>
        <v>0</v>
      </c>
      <c r="K14" s="753"/>
      <c r="L14" s="754"/>
    </row>
    <row r="15" spans="1:12" ht="15.75" x14ac:dyDescent="0.25">
      <c r="A15" s="195" t="s">
        <v>407</v>
      </c>
      <c r="B15" s="298"/>
      <c r="C15" s="298"/>
      <c r="D15" s="298"/>
      <c r="E15" s="298"/>
      <c r="F15" s="298"/>
      <c r="G15" s="298"/>
      <c r="H15" s="238">
        <f>SUM(B15:G15)</f>
        <v>0</v>
      </c>
      <c r="K15" s="252"/>
      <c r="L15" s="551"/>
    </row>
    <row r="16" spans="1:12" ht="16.5" thickBot="1" x14ac:dyDescent="0.3">
      <c r="A16" s="235" t="s">
        <v>408</v>
      </c>
      <c r="B16" s="239">
        <f>SUM(B8:B15)</f>
        <v>0</v>
      </c>
      <c r="C16" s="239">
        <f>SUM(C8:C15)</f>
        <v>0</v>
      </c>
      <c r="D16" s="239">
        <f t="shared" ref="D16:E16" si="1">SUM(D8:D15)</f>
        <v>0</v>
      </c>
      <c r="E16" s="239">
        <f t="shared" si="1"/>
        <v>0</v>
      </c>
      <c r="F16" s="239">
        <f>SUM(F8:F15)</f>
        <v>0</v>
      </c>
      <c r="G16" s="239">
        <f>SUM(G8:G15)</f>
        <v>0</v>
      </c>
      <c r="H16" s="985">
        <f>SUM(H8:H15)</f>
        <v>0</v>
      </c>
      <c r="K16" s="252"/>
      <c r="L16" s="551"/>
    </row>
    <row r="17" spans="1:12" ht="15.75" x14ac:dyDescent="0.25">
      <c r="A17" s="191"/>
      <c r="B17" s="188"/>
      <c r="C17" s="188"/>
      <c r="D17" s="188"/>
      <c r="E17" s="188"/>
      <c r="F17" s="188"/>
      <c r="G17" s="188"/>
      <c r="K17" s="252"/>
      <c r="L17" s="551"/>
    </row>
    <row r="18" spans="1:12" ht="15.75" x14ac:dyDescent="0.25">
      <c r="A18" s="590">
        <f>'[1]R1.A'!A39</f>
        <v>0</v>
      </c>
      <c r="B18" s="186"/>
      <c r="C18" s="186"/>
      <c r="D18" s="186"/>
      <c r="E18" s="186"/>
      <c r="F18" s="186"/>
      <c r="G18" s="186"/>
      <c r="K18" s="250"/>
      <c r="L18" s="551"/>
    </row>
  </sheetData>
  <mergeCells count="1">
    <mergeCell ref="I2:K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22" workbookViewId="0">
      <selection activeCell="J32" sqref="J32"/>
    </sheetView>
  </sheetViews>
  <sheetFormatPr defaultColWidth="9.140625" defaultRowHeight="15" x14ac:dyDescent="0.2"/>
  <cols>
    <col min="1" max="1" width="80.42578125" style="225" customWidth="1"/>
    <col min="2" max="8" width="14.7109375" style="225" customWidth="1"/>
    <col min="9" max="9" width="20.42578125" style="225" customWidth="1"/>
    <col min="10" max="16384" width="9.140625" style="225"/>
  </cols>
  <sheetData>
    <row r="1" spans="1:9" ht="15.75" x14ac:dyDescent="0.25">
      <c r="A1" s="687" t="s">
        <v>277</v>
      </c>
      <c r="I1" s="755" t="s">
        <v>303</v>
      </c>
    </row>
    <row r="2" spans="1:9" ht="15.75" x14ac:dyDescent="0.25">
      <c r="A2" s="969"/>
      <c r="I2" s="971"/>
    </row>
    <row r="4" spans="1:9" ht="16.5" thickBot="1" x14ac:dyDescent="0.3">
      <c r="A4" s="346" t="s">
        <v>409</v>
      </c>
      <c r="B4" s="312"/>
      <c r="C4" s="312"/>
      <c r="D4" s="312"/>
      <c r="E4" s="312"/>
      <c r="F4" s="312"/>
      <c r="G4" s="312"/>
      <c r="H4" s="312"/>
      <c r="I4" s="966" t="s">
        <v>377</v>
      </c>
    </row>
    <row r="5" spans="1:9" ht="78.75" x14ac:dyDescent="0.2">
      <c r="A5" s="419" t="s">
        <v>391</v>
      </c>
      <c r="B5" s="347" t="s">
        <v>410</v>
      </c>
      <c r="C5" s="702" t="s">
        <v>273</v>
      </c>
      <c r="D5" s="702" t="s">
        <v>394</v>
      </c>
      <c r="E5" s="702" t="s">
        <v>411</v>
      </c>
      <c r="F5" s="702" t="s">
        <v>396</v>
      </c>
      <c r="G5" s="702" t="s">
        <v>412</v>
      </c>
      <c r="H5" s="702" t="s">
        <v>398</v>
      </c>
      <c r="I5" s="348" t="s">
        <v>413</v>
      </c>
    </row>
    <row r="6" spans="1:9" ht="15.75" x14ac:dyDescent="0.25">
      <c r="A6" s="305">
        <v>1</v>
      </c>
      <c r="B6" s="306">
        <v>2</v>
      </c>
      <c r="C6" s="306">
        <v>3</v>
      </c>
      <c r="D6" s="306">
        <v>4</v>
      </c>
      <c r="E6" s="306">
        <v>5</v>
      </c>
      <c r="F6" s="306">
        <v>6</v>
      </c>
      <c r="G6" s="306">
        <v>7</v>
      </c>
      <c r="H6" s="306">
        <v>8</v>
      </c>
      <c r="I6" s="307">
        <v>9</v>
      </c>
    </row>
    <row r="7" spans="1:9" ht="15.75" x14ac:dyDescent="0.25">
      <c r="A7" s="420" t="s">
        <v>414</v>
      </c>
      <c r="B7" s="414"/>
      <c r="C7" s="414"/>
      <c r="D7" s="414"/>
      <c r="E7" s="414"/>
      <c r="F7" s="414"/>
      <c r="G7" s="414"/>
      <c r="H7" s="414"/>
      <c r="I7" s="400" t="s">
        <v>61</v>
      </c>
    </row>
    <row r="8" spans="1:9" ht="15.75" x14ac:dyDescent="0.25">
      <c r="A8" s="986" t="s">
        <v>415</v>
      </c>
      <c r="B8" s="987">
        <f t="shared" ref="B8:H8" si="0">B9+B10</f>
        <v>0</v>
      </c>
      <c r="C8" s="987">
        <f t="shared" si="0"/>
        <v>0</v>
      </c>
      <c r="D8" s="987">
        <f t="shared" si="0"/>
        <v>0</v>
      </c>
      <c r="E8" s="987">
        <f t="shared" si="0"/>
        <v>0</v>
      </c>
      <c r="F8" s="987">
        <f t="shared" si="0"/>
        <v>0</v>
      </c>
      <c r="G8" s="987">
        <f t="shared" si="0"/>
        <v>0</v>
      </c>
      <c r="H8" s="987">
        <f t="shared" si="0"/>
        <v>0</v>
      </c>
      <c r="I8" s="310">
        <f>SUM(B8:H8)</f>
        <v>0</v>
      </c>
    </row>
    <row r="9" spans="1:9" s="423" customFormat="1" ht="15.75" x14ac:dyDescent="0.25">
      <c r="A9" s="421" t="s">
        <v>416</v>
      </c>
      <c r="B9" s="422"/>
      <c r="C9" s="422"/>
      <c r="D9" s="422"/>
      <c r="E9" s="422"/>
      <c r="F9" s="422"/>
      <c r="G9" s="422"/>
      <c r="H9" s="422"/>
      <c r="I9" s="310">
        <f t="shared" ref="I9:I16" si="1">SUM(B9:H9)</f>
        <v>0</v>
      </c>
    </row>
    <row r="10" spans="1:9" s="423" customFormat="1" ht="15.75" x14ac:dyDescent="0.25">
      <c r="A10" s="421" t="s">
        <v>417</v>
      </c>
      <c r="B10" s="422"/>
      <c r="C10" s="422"/>
      <c r="D10" s="422"/>
      <c r="E10" s="422"/>
      <c r="F10" s="422"/>
      <c r="G10" s="422"/>
      <c r="H10" s="422"/>
      <c r="I10" s="310">
        <f t="shared" si="1"/>
        <v>0</v>
      </c>
    </row>
    <row r="11" spans="1:9" ht="15.75" x14ac:dyDescent="0.25">
      <c r="A11" s="261" t="s">
        <v>418</v>
      </c>
      <c r="B11" s="422"/>
      <c r="C11" s="422"/>
      <c r="D11" s="422"/>
      <c r="E11" s="422"/>
      <c r="F11" s="422"/>
      <c r="G11" s="422"/>
      <c r="H11" s="422"/>
      <c r="I11" s="310">
        <f t="shared" si="1"/>
        <v>0</v>
      </c>
    </row>
    <row r="12" spans="1:9" ht="15.75" x14ac:dyDescent="0.25">
      <c r="A12" s="260" t="s">
        <v>419</v>
      </c>
      <c r="B12" s="422"/>
      <c r="C12" s="422"/>
      <c r="D12" s="422"/>
      <c r="E12" s="422"/>
      <c r="F12" s="422"/>
      <c r="G12" s="422"/>
      <c r="H12" s="422"/>
      <c r="I12" s="310">
        <f t="shared" si="1"/>
        <v>0</v>
      </c>
    </row>
    <row r="13" spans="1:9" ht="15.75" x14ac:dyDescent="0.25">
      <c r="A13" s="260" t="s">
        <v>347</v>
      </c>
      <c r="B13" s="422"/>
      <c r="C13" s="422"/>
      <c r="D13" s="422"/>
      <c r="E13" s="422"/>
      <c r="F13" s="422"/>
      <c r="G13" s="422"/>
      <c r="H13" s="422"/>
      <c r="I13" s="310">
        <f t="shared" si="1"/>
        <v>0</v>
      </c>
    </row>
    <row r="14" spans="1:9" s="425" customFormat="1" ht="15.75" x14ac:dyDescent="0.25">
      <c r="A14" s="538" t="s">
        <v>348</v>
      </c>
      <c r="B14" s="422"/>
      <c r="C14" s="422"/>
      <c r="D14" s="422"/>
      <c r="E14" s="422"/>
      <c r="F14" s="422"/>
      <c r="G14" s="422"/>
      <c r="H14" s="422"/>
      <c r="I14" s="310">
        <f t="shared" si="1"/>
        <v>0</v>
      </c>
    </row>
    <row r="15" spans="1:9" s="758" customFormat="1" ht="31.5" x14ac:dyDescent="0.25">
      <c r="A15" s="756" t="s">
        <v>420</v>
      </c>
      <c r="B15" s="757"/>
      <c r="C15" s="757"/>
      <c r="D15" s="757"/>
      <c r="E15" s="757"/>
      <c r="F15" s="757"/>
      <c r="G15" s="757"/>
      <c r="H15" s="757"/>
      <c r="I15" s="310">
        <f t="shared" si="1"/>
        <v>0</v>
      </c>
    </row>
    <row r="16" spans="1:9" ht="15.75" x14ac:dyDescent="0.25">
      <c r="A16" s="261" t="s">
        <v>384</v>
      </c>
      <c r="B16" s="422"/>
      <c r="C16" s="422"/>
      <c r="D16" s="422"/>
      <c r="E16" s="422"/>
      <c r="F16" s="422"/>
      <c r="G16" s="422"/>
      <c r="H16" s="422"/>
      <c r="I16" s="310">
        <f t="shared" si="1"/>
        <v>0</v>
      </c>
    </row>
    <row r="17" spans="1:9" ht="16.5" thickBot="1" x14ac:dyDescent="0.3">
      <c r="A17" s="266" t="s">
        <v>421</v>
      </c>
      <c r="B17" s="424">
        <f>B8+B11+B15+B16</f>
        <v>0</v>
      </c>
      <c r="C17" s="424">
        <f t="shared" ref="C17:H17" si="2">C8+C11+C15+C16</f>
        <v>0</v>
      </c>
      <c r="D17" s="424">
        <f t="shared" si="2"/>
        <v>0</v>
      </c>
      <c r="E17" s="424">
        <f t="shared" si="2"/>
        <v>0</v>
      </c>
      <c r="F17" s="424">
        <f t="shared" si="2"/>
        <v>0</v>
      </c>
      <c r="G17" s="424">
        <f t="shared" si="2"/>
        <v>0</v>
      </c>
      <c r="H17" s="424">
        <f t="shared" si="2"/>
        <v>0</v>
      </c>
      <c r="I17" s="424">
        <f>I8+I11+I15+I16</f>
        <v>0</v>
      </c>
    </row>
    <row r="18" spans="1:9" ht="15.75" x14ac:dyDescent="0.25">
      <c r="A18" s="303"/>
      <c r="B18" s="303"/>
      <c r="C18" s="303"/>
      <c r="D18" s="303"/>
      <c r="E18" s="303"/>
      <c r="F18" s="303"/>
      <c r="G18" s="303"/>
      <c r="H18" s="303"/>
    </row>
    <row r="19" spans="1:9" ht="16.5" thickBot="1" x14ac:dyDescent="0.3">
      <c r="A19" s="346" t="s">
        <v>422</v>
      </c>
      <c r="B19" s="312"/>
      <c r="C19" s="312"/>
      <c r="D19" s="312"/>
      <c r="E19" s="312"/>
      <c r="F19" s="312"/>
      <c r="G19" s="312"/>
      <c r="H19" s="312"/>
      <c r="I19" s="966" t="s">
        <v>377</v>
      </c>
    </row>
    <row r="20" spans="1:9" ht="78.75" x14ac:dyDescent="0.2">
      <c r="A20" s="419" t="s">
        <v>391</v>
      </c>
      <c r="B20" s="347" t="s">
        <v>410</v>
      </c>
      <c r="C20" s="702" t="s">
        <v>273</v>
      </c>
      <c r="D20" s="702" t="s">
        <v>394</v>
      </c>
      <c r="E20" s="702" t="s">
        <v>411</v>
      </c>
      <c r="F20" s="702" t="s">
        <v>396</v>
      </c>
      <c r="G20" s="702" t="s">
        <v>412</v>
      </c>
      <c r="H20" s="702" t="s">
        <v>398</v>
      </c>
      <c r="I20" s="348" t="s">
        <v>413</v>
      </c>
    </row>
    <row r="21" spans="1:9" ht="15.75" x14ac:dyDescent="0.25">
      <c r="A21" s="305">
        <v>1</v>
      </c>
      <c r="B21" s="306">
        <v>2</v>
      </c>
      <c r="C21" s="306">
        <v>3</v>
      </c>
      <c r="D21" s="306">
        <v>4</v>
      </c>
      <c r="E21" s="306">
        <v>5</v>
      </c>
      <c r="F21" s="306">
        <v>6</v>
      </c>
      <c r="G21" s="306">
        <v>7</v>
      </c>
      <c r="H21" s="306">
        <v>8</v>
      </c>
      <c r="I21" s="307">
        <v>9</v>
      </c>
    </row>
    <row r="22" spans="1:9" ht="15.75" x14ac:dyDescent="0.25">
      <c r="A22" s="420" t="s">
        <v>414</v>
      </c>
      <c r="B22" s="414"/>
      <c r="C22" s="414"/>
      <c r="D22" s="414"/>
      <c r="E22" s="414"/>
      <c r="F22" s="414"/>
      <c r="G22" s="414"/>
      <c r="H22" s="414"/>
      <c r="I22" s="400" t="s">
        <v>61</v>
      </c>
    </row>
    <row r="23" spans="1:9" ht="15.75" x14ac:dyDescent="0.25">
      <c r="A23" s="986" t="s">
        <v>415</v>
      </c>
      <c r="B23" s="987">
        <f>B24+B25</f>
        <v>0</v>
      </c>
      <c r="C23" s="987">
        <f t="shared" ref="C23:H23" si="3">C24+C25</f>
        <v>0</v>
      </c>
      <c r="D23" s="987">
        <f t="shared" si="3"/>
        <v>0</v>
      </c>
      <c r="E23" s="987">
        <f t="shared" si="3"/>
        <v>0</v>
      </c>
      <c r="F23" s="987">
        <f t="shared" si="3"/>
        <v>0</v>
      </c>
      <c r="G23" s="987">
        <f t="shared" si="3"/>
        <v>0</v>
      </c>
      <c r="H23" s="987">
        <f t="shared" si="3"/>
        <v>0</v>
      </c>
      <c r="I23" s="310">
        <f>SUM(B23:H23)</f>
        <v>0</v>
      </c>
    </row>
    <row r="24" spans="1:9" ht="15.75" x14ac:dyDescent="0.25">
      <c r="A24" s="421" t="s">
        <v>416</v>
      </c>
      <c r="B24" s="422"/>
      <c r="C24" s="422"/>
      <c r="D24" s="422"/>
      <c r="E24" s="422"/>
      <c r="F24" s="422"/>
      <c r="G24" s="422"/>
      <c r="H24" s="422"/>
      <c r="I24" s="310">
        <f t="shared" ref="I24:I31" si="4">SUM(B24:H24)</f>
        <v>0</v>
      </c>
    </row>
    <row r="25" spans="1:9" ht="15.75" x14ac:dyDescent="0.25">
      <c r="A25" s="421" t="s">
        <v>417</v>
      </c>
      <c r="B25" s="422"/>
      <c r="C25" s="422"/>
      <c r="D25" s="422"/>
      <c r="E25" s="422"/>
      <c r="F25" s="422"/>
      <c r="G25" s="422"/>
      <c r="H25" s="422"/>
      <c r="I25" s="310">
        <f t="shared" si="4"/>
        <v>0</v>
      </c>
    </row>
    <row r="26" spans="1:9" ht="15.75" x14ac:dyDescent="0.25">
      <c r="A26" s="261" t="s">
        <v>418</v>
      </c>
      <c r="B26" s="422"/>
      <c r="C26" s="422"/>
      <c r="D26" s="422"/>
      <c r="E26" s="422"/>
      <c r="F26" s="422"/>
      <c r="G26" s="422"/>
      <c r="H26" s="422"/>
      <c r="I26" s="310">
        <f t="shared" si="4"/>
        <v>0</v>
      </c>
    </row>
    <row r="27" spans="1:9" ht="15.75" x14ac:dyDescent="0.25">
      <c r="A27" s="260" t="s">
        <v>419</v>
      </c>
      <c r="B27" s="422"/>
      <c r="C27" s="422"/>
      <c r="D27" s="422"/>
      <c r="E27" s="422"/>
      <c r="F27" s="422"/>
      <c r="G27" s="422"/>
      <c r="H27" s="422"/>
      <c r="I27" s="310">
        <f t="shared" si="4"/>
        <v>0</v>
      </c>
    </row>
    <row r="28" spans="1:9" ht="15.75" x14ac:dyDescent="0.25">
      <c r="A28" s="260" t="s">
        <v>347</v>
      </c>
      <c r="B28" s="422"/>
      <c r="C28" s="422"/>
      <c r="D28" s="422"/>
      <c r="E28" s="422"/>
      <c r="F28" s="422"/>
      <c r="G28" s="422"/>
      <c r="H28" s="422"/>
      <c r="I28" s="310">
        <f t="shared" si="4"/>
        <v>0</v>
      </c>
    </row>
    <row r="29" spans="1:9" ht="15.75" x14ac:dyDescent="0.25">
      <c r="A29" s="538" t="s">
        <v>348</v>
      </c>
      <c r="B29" s="422"/>
      <c r="C29" s="422"/>
      <c r="D29" s="422"/>
      <c r="E29" s="422"/>
      <c r="F29" s="422"/>
      <c r="G29" s="422"/>
      <c r="H29" s="422"/>
      <c r="I29" s="310">
        <f t="shared" si="4"/>
        <v>0</v>
      </c>
    </row>
    <row r="30" spans="1:9" ht="15.75" x14ac:dyDescent="0.25">
      <c r="A30" s="261" t="s">
        <v>420</v>
      </c>
      <c r="B30" s="422"/>
      <c r="C30" s="422"/>
      <c r="D30" s="422"/>
      <c r="E30" s="422"/>
      <c r="F30" s="422"/>
      <c r="G30" s="422"/>
      <c r="H30" s="422"/>
      <c r="I30" s="310">
        <f t="shared" si="4"/>
        <v>0</v>
      </c>
    </row>
    <row r="31" spans="1:9" ht="15.75" x14ac:dyDescent="0.25">
      <c r="A31" s="261" t="s">
        <v>384</v>
      </c>
      <c r="B31" s="422"/>
      <c r="C31" s="422"/>
      <c r="D31" s="422"/>
      <c r="E31" s="422"/>
      <c r="F31" s="422"/>
      <c r="G31" s="422"/>
      <c r="H31" s="422"/>
      <c r="I31" s="310">
        <f t="shared" si="4"/>
        <v>0</v>
      </c>
    </row>
    <row r="32" spans="1:9" ht="16.5" thickBot="1" x14ac:dyDescent="0.3">
      <c r="A32" s="266" t="s">
        <v>423</v>
      </c>
      <c r="B32" s="424">
        <f>B23+B26+B30+B31</f>
        <v>0</v>
      </c>
      <c r="C32" s="424">
        <f t="shared" ref="C32:H32" si="5">C23+C26+C30+C31</f>
        <v>0</v>
      </c>
      <c r="D32" s="424">
        <f t="shared" si="5"/>
        <v>0</v>
      </c>
      <c r="E32" s="424">
        <f t="shared" si="5"/>
        <v>0</v>
      </c>
      <c r="F32" s="424">
        <f t="shared" si="5"/>
        <v>0</v>
      </c>
      <c r="G32" s="424">
        <f t="shared" si="5"/>
        <v>0</v>
      </c>
      <c r="H32" s="424">
        <f t="shared" si="5"/>
        <v>0</v>
      </c>
      <c r="I32" s="424">
        <f>I23+I26+I30+I31</f>
        <v>0</v>
      </c>
    </row>
    <row r="33" spans="1:9" ht="15.75" x14ac:dyDescent="0.25">
      <c r="A33" s="969"/>
      <c r="I33" s="971"/>
    </row>
    <row r="35" spans="1:9" ht="16.5" thickBot="1" x14ac:dyDescent="0.3">
      <c r="A35" s="346" t="s">
        <v>424</v>
      </c>
      <c r="B35" s="312"/>
      <c r="C35" s="312"/>
      <c r="D35" s="312"/>
      <c r="E35" s="312"/>
      <c r="F35" s="312"/>
      <c r="G35" s="312"/>
      <c r="H35" s="312"/>
      <c r="I35" s="966" t="s">
        <v>377</v>
      </c>
    </row>
    <row r="36" spans="1:9" ht="78.75" x14ac:dyDescent="0.2">
      <c r="A36" s="419" t="s">
        <v>391</v>
      </c>
      <c r="B36" s="347" t="s">
        <v>410</v>
      </c>
      <c r="C36" s="702" t="s">
        <v>273</v>
      </c>
      <c r="D36" s="702" t="s">
        <v>394</v>
      </c>
      <c r="E36" s="702" t="s">
        <v>411</v>
      </c>
      <c r="F36" s="702" t="s">
        <v>396</v>
      </c>
      <c r="G36" s="702" t="s">
        <v>412</v>
      </c>
      <c r="H36" s="702" t="s">
        <v>398</v>
      </c>
      <c r="I36" s="348" t="s">
        <v>413</v>
      </c>
    </row>
    <row r="37" spans="1:9" ht="15.75" x14ac:dyDescent="0.25">
      <c r="A37" s="426">
        <v>1</v>
      </c>
      <c r="B37" s="427">
        <v>2</v>
      </c>
      <c r="C37" s="427">
        <v>3</v>
      </c>
      <c r="D37" s="427">
        <v>4</v>
      </c>
      <c r="E37" s="427">
        <v>5</v>
      </c>
      <c r="F37" s="427">
        <v>6</v>
      </c>
      <c r="G37" s="427">
        <v>7</v>
      </c>
      <c r="H37" s="427">
        <v>8</v>
      </c>
      <c r="I37" s="307">
        <v>9</v>
      </c>
    </row>
    <row r="38" spans="1:9" ht="15.75" x14ac:dyDescent="0.25">
      <c r="A38" s="420" t="s">
        <v>94</v>
      </c>
      <c r="B38" s="414"/>
      <c r="C38" s="414"/>
      <c r="D38" s="414"/>
      <c r="E38" s="414"/>
      <c r="F38" s="414"/>
      <c r="G38" s="414"/>
      <c r="H38" s="414"/>
      <c r="I38" s="400"/>
    </row>
    <row r="39" spans="1:9" ht="15.75" x14ac:dyDescent="0.25">
      <c r="A39" s="274" t="s">
        <v>425</v>
      </c>
      <c r="B39" s="309">
        <f>B40+B41+B42+B43</f>
        <v>0</v>
      </c>
      <c r="C39" s="309">
        <f t="shared" ref="C39:H39" si="6">C40+C41+C42+C43</f>
        <v>0</v>
      </c>
      <c r="D39" s="309">
        <f t="shared" si="6"/>
        <v>0</v>
      </c>
      <c r="E39" s="309">
        <f t="shared" si="6"/>
        <v>0</v>
      </c>
      <c r="F39" s="309">
        <f t="shared" si="6"/>
        <v>0</v>
      </c>
      <c r="G39" s="309">
        <f t="shared" si="6"/>
        <v>0</v>
      </c>
      <c r="H39" s="309">
        <f t="shared" si="6"/>
        <v>0</v>
      </c>
      <c r="I39" s="310">
        <f>SUM(B39:H39)</f>
        <v>0</v>
      </c>
    </row>
    <row r="40" spans="1:9" ht="15.75" x14ac:dyDescent="0.25">
      <c r="A40" s="280" t="s">
        <v>354</v>
      </c>
      <c r="B40" s="988"/>
      <c r="C40" s="988"/>
      <c r="D40" s="988"/>
      <c r="E40" s="988"/>
      <c r="F40" s="988"/>
      <c r="G40" s="988"/>
      <c r="H40" s="988"/>
      <c r="I40" s="310">
        <f t="shared" ref="I40:I42" si="7">SUM(B40:H40)</f>
        <v>0</v>
      </c>
    </row>
    <row r="41" spans="1:9" ht="15.75" x14ac:dyDescent="0.25">
      <c r="A41" s="282" t="s">
        <v>426</v>
      </c>
      <c r="B41" s="381"/>
      <c r="C41" s="381"/>
      <c r="D41" s="381"/>
      <c r="E41" s="381"/>
      <c r="F41" s="381"/>
      <c r="G41" s="381"/>
      <c r="H41" s="381"/>
      <c r="I41" s="310">
        <f t="shared" si="7"/>
        <v>0</v>
      </c>
    </row>
    <row r="42" spans="1:9" ht="63" x14ac:dyDescent="0.25">
      <c r="A42" s="416" t="s">
        <v>427</v>
      </c>
      <c r="B42" s="381"/>
      <c r="C42" s="381"/>
      <c r="D42" s="381"/>
      <c r="E42" s="381"/>
      <c r="F42" s="381"/>
      <c r="G42" s="381"/>
      <c r="H42" s="381"/>
      <c r="I42" s="310">
        <f t="shared" si="7"/>
        <v>0</v>
      </c>
    </row>
    <row r="43" spans="1:9" ht="32.25" thickBot="1" x14ac:dyDescent="0.3">
      <c r="A43" s="759" t="s">
        <v>428</v>
      </c>
      <c r="B43" s="989"/>
      <c r="C43" s="989"/>
      <c r="D43" s="989"/>
      <c r="E43" s="989"/>
      <c r="F43" s="989"/>
      <c r="G43" s="989"/>
      <c r="H43" s="989"/>
      <c r="I43" s="990">
        <f>SUM(B43:H43)</f>
        <v>0</v>
      </c>
    </row>
    <row r="46" spans="1:9" ht="15.75" x14ac:dyDescent="0.25">
      <c r="A46" s="590"/>
      <c r="B46" s="303"/>
      <c r="C46" s="303"/>
      <c r="D46" s="303"/>
      <c r="E46" s="303"/>
      <c r="F46" s="303"/>
      <c r="G46" s="303"/>
      <c r="H46" s="303"/>
    </row>
    <row r="47" spans="1:9" ht="15.75" x14ac:dyDescent="0.25">
      <c r="A47" s="303"/>
      <c r="B47" s="303"/>
      <c r="C47" s="303"/>
      <c r="D47" s="303"/>
      <c r="E47" s="303"/>
      <c r="F47" s="303"/>
      <c r="G47" s="303"/>
      <c r="H47" s="303"/>
    </row>
  </sheetData>
  <protectedRanges>
    <protectedRange sqref="B9:H12 B24:H27" name="Диапазон2"/>
    <protectedRange sqref="B40:H43" name="Диапазон1"/>
  </protectedRange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topLeftCell="A31" workbookViewId="0">
      <selection activeCell="D57" sqref="D57"/>
    </sheetView>
  </sheetViews>
  <sheetFormatPr defaultColWidth="9.140625" defaultRowHeight="15.75" x14ac:dyDescent="0.25"/>
  <cols>
    <col min="1" max="1" width="84.7109375" style="196" customWidth="1"/>
    <col min="2" max="2" width="23" style="196" customWidth="1"/>
    <col min="3" max="3" width="31.140625" style="196" customWidth="1"/>
    <col min="4" max="4" width="9.140625" style="532"/>
    <col min="5" max="16384" width="9.140625" style="196"/>
  </cols>
  <sheetData>
    <row r="1" spans="1:4" x14ac:dyDescent="0.25">
      <c r="A1" s="687" t="s">
        <v>277</v>
      </c>
      <c r="B1" s="968"/>
      <c r="C1" s="973" t="s">
        <v>303</v>
      </c>
    </row>
    <row r="2" spans="1:4" x14ac:dyDescent="0.25">
      <c r="A2" s="969"/>
      <c r="B2" s="1151"/>
      <c r="C2" s="1151"/>
    </row>
    <row r="3" spans="1:4" x14ac:dyDescent="0.25">
      <c r="A3" s="198" t="s">
        <v>432</v>
      </c>
      <c r="B3" s="300"/>
      <c r="C3" s="968"/>
    </row>
    <row r="4" spans="1:4" ht="16.5" thickBot="1" x14ac:dyDescent="0.3">
      <c r="C4" s="966" t="s">
        <v>429</v>
      </c>
    </row>
    <row r="5" spans="1:4" x14ac:dyDescent="0.25">
      <c r="A5" s="552" t="s">
        <v>433</v>
      </c>
      <c r="B5" s="315" t="s">
        <v>430</v>
      </c>
      <c r="C5" s="315" t="s">
        <v>431</v>
      </c>
    </row>
    <row r="6" spans="1:4" s="362" customFormat="1" ht="31.5" x14ac:dyDescent="0.25">
      <c r="A6" s="553" t="s">
        <v>434</v>
      </c>
      <c r="B6" s="318"/>
      <c r="C6" s="318"/>
      <c r="D6" s="735"/>
    </row>
    <row r="7" spans="1:4" x14ac:dyDescent="0.25">
      <c r="A7" s="185" t="s">
        <v>435</v>
      </c>
      <c r="B7" s="531"/>
      <c r="C7" s="531"/>
    </row>
    <row r="8" spans="1:4" ht="47.25" x14ac:dyDescent="0.25">
      <c r="A8" s="553" t="s">
        <v>436</v>
      </c>
      <c r="B8" s="157"/>
      <c r="C8" s="157"/>
    </row>
    <row r="9" spans="1:4" x14ac:dyDescent="0.25">
      <c r="A9" s="185" t="s">
        <v>437</v>
      </c>
      <c r="B9" s="531"/>
      <c r="C9" s="531"/>
    </row>
    <row r="10" spans="1:4" x14ac:dyDescent="0.25">
      <c r="A10" s="552" t="s">
        <v>438</v>
      </c>
      <c r="B10" s="157">
        <f>SUM(B6:B9)</f>
        <v>0</v>
      </c>
      <c r="C10" s="157">
        <f>SUM(C6:C9)</f>
        <v>0</v>
      </c>
    </row>
    <row r="11" spans="1:4" x14ac:dyDescent="0.25">
      <c r="A11" s="552"/>
      <c r="B11" s="157"/>
      <c r="C11" s="157"/>
    </row>
    <row r="12" spans="1:4" x14ac:dyDescent="0.25">
      <c r="A12" s="552" t="s">
        <v>439</v>
      </c>
      <c r="B12" s="554"/>
      <c r="C12" s="554"/>
    </row>
    <row r="13" spans="1:4" s="362" customFormat="1" ht="31.5" x14ac:dyDescent="0.25">
      <c r="A13" s="553" t="s">
        <v>440</v>
      </c>
      <c r="B13" s="318"/>
      <c r="C13" s="318"/>
      <c r="D13" s="735"/>
    </row>
    <row r="14" spans="1:4" x14ac:dyDescent="0.25">
      <c r="A14" s="185" t="s">
        <v>441</v>
      </c>
      <c r="B14" s="531"/>
      <c r="C14" s="531"/>
    </row>
    <row r="15" spans="1:4" s="963" customFormat="1" ht="31.5" x14ac:dyDescent="0.25">
      <c r="A15" s="760" t="s">
        <v>442</v>
      </c>
    </row>
    <row r="16" spans="1:4" x14ac:dyDescent="0.25">
      <c r="A16" s="185" t="s">
        <v>443</v>
      </c>
      <c r="B16" s="531"/>
      <c r="C16" s="531"/>
    </row>
    <row r="17" spans="1:4" x14ac:dyDescent="0.25">
      <c r="A17" s="552" t="s">
        <v>444</v>
      </c>
      <c r="B17" s="157">
        <f>SUM(B13:B16)</f>
        <v>0</v>
      </c>
      <c r="C17" s="157">
        <f>SUM(C13:C16)</f>
        <v>0</v>
      </c>
    </row>
    <row r="18" spans="1:4" x14ac:dyDescent="0.25">
      <c r="A18" s="552" t="s">
        <v>445</v>
      </c>
      <c r="B18" s="157">
        <f>B10-B17</f>
        <v>0</v>
      </c>
      <c r="C18" s="157">
        <f>C10-C17</f>
        <v>0</v>
      </c>
    </row>
    <row r="19" spans="1:4" ht="47.25" x14ac:dyDescent="0.25">
      <c r="A19" s="553" t="s">
        <v>446</v>
      </c>
      <c r="B19" s="531"/>
      <c r="C19" s="991"/>
    </row>
    <row r="20" spans="1:4" s="362" customFormat="1" ht="31.5" x14ac:dyDescent="0.25">
      <c r="A20" s="761" t="s">
        <v>447</v>
      </c>
      <c r="B20" s="319">
        <f>B18-B19</f>
        <v>0</v>
      </c>
      <c r="C20" s="319">
        <f>C18-C19</f>
        <v>0</v>
      </c>
      <c r="D20" s="735"/>
    </row>
    <row r="21" spans="1:4" x14ac:dyDescent="0.25">
      <c r="A21" s="552"/>
      <c r="B21" s="157"/>
      <c r="C21" s="555"/>
    </row>
    <row r="22" spans="1:4" x14ac:dyDescent="0.25">
      <c r="A22" s="552" t="s">
        <v>448</v>
      </c>
      <c r="B22" s="554"/>
      <c r="C22" s="554"/>
    </row>
    <row r="23" spans="1:4" x14ac:dyDescent="0.25">
      <c r="A23" s="185" t="s">
        <v>449</v>
      </c>
      <c r="B23" s="531"/>
      <c r="C23" s="531"/>
    </row>
    <row r="24" spans="1:4" s="362" customFormat="1" ht="47.25" x14ac:dyDescent="0.25">
      <c r="A24" s="553" t="s">
        <v>450</v>
      </c>
      <c r="B24" s="318"/>
      <c r="C24" s="318"/>
      <c r="D24" s="735"/>
    </row>
    <row r="25" spans="1:4" x14ac:dyDescent="0.25">
      <c r="A25" s="185" t="s">
        <v>451</v>
      </c>
      <c r="B25" s="531"/>
      <c r="C25" s="531"/>
    </row>
    <row r="26" spans="1:4" x14ac:dyDescent="0.25">
      <c r="A26" s="552" t="s">
        <v>452</v>
      </c>
      <c r="B26" s="157">
        <f>SUM(B23:B25)</f>
        <v>0</v>
      </c>
      <c r="C26" s="157">
        <f>SUM(C23:C25)</f>
        <v>0</v>
      </c>
    </row>
    <row r="27" spans="1:4" x14ac:dyDescent="0.25">
      <c r="A27" s="552"/>
      <c r="B27" s="157"/>
      <c r="C27" s="555"/>
    </row>
    <row r="28" spans="1:4" x14ac:dyDescent="0.25">
      <c r="A28" s="552" t="s">
        <v>453</v>
      </c>
      <c r="B28" s="554"/>
      <c r="C28" s="554"/>
    </row>
    <row r="29" spans="1:4" s="362" customFormat="1" ht="31.5" x14ac:dyDescent="0.25">
      <c r="A29" s="553" t="s">
        <v>454</v>
      </c>
      <c r="B29" s="318"/>
      <c r="C29" s="318"/>
      <c r="D29" s="735"/>
    </row>
    <row r="30" spans="1:4" x14ac:dyDescent="0.25">
      <c r="A30" s="185" t="s">
        <v>455</v>
      </c>
      <c r="B30" s="531"/>
      <c r="C30" s="531"/>
    </row>
    <row r="31" spans="1:4" x14ac:dyDescent="0.25">
      <c r="A31" s="552" t="s">
        <v>456</v>
      </c>
      <c r="B31" s="533">
        <f>SUM(B29:B30)</f>
        <v>0</v>
      </c>
      <c r="C31" s="533">
        <f>SUM(C29:C30)</f>
        <v>0</v>
      </c>
    </row>
    <row r="32" spans="1:4" x14ac:dyDescent="0.25">
      <c r="A32" s="552"/>
      <c r="B32" s="157"/>
      <c r="C32" s="555"/>
    </row>
    <row r="33" spans="1:4" x14ac:dyDescent="0.25">
      <c r="A33" s="552" t="s">
        <v>457</v>
      </c>
      <c r="B33" s="554"/>
      <c r="C33" s="554"/>
    </row>
    <row r="34" spans="1:4" x14ac:dyDescent="0.25">
      <c r="A34" s="185" t="s">
        <v>458</v>
      </c>
      <c r="B34" s="533">
        <f>SUM(B35:B38)</f>
        <v>0</v>
      </c>
      <c r="C34" s="533">
        <f>SUM(C35:C38)</f>
        <v>0</v>
      </c>
    </row>
    <row r="35" spans="1:4" x14ac:dyDescent="0.25">
      <c r="A35" s="556" t="s">
        <v>459</v>
      </c>
      <c r="B35" s="533"/>
      <c r="C35" s="533"/>
    </row>
    <row r="36" spans="1:4" x14ac:dyDescent="0.25">
      <c r="A36" s="557" t="s">
        <v>460</v>
      </c>
      <c r="B36" s="533"/>
      <c r="C36" s="533"/>
    </row>
    <row r="37" spans="1:4" s="963" customFormat="1" ht="31.5" x14ac:dyDescent="0.25">
      <c r="A37" s="762" t="s">
        <v>462</v>
      </c>
    </row>
    <row r="38" spans="1:4" x14ac:dyDescent="0.25">
      <c r="A38" s="556" t="s">
        <v>463</v>
      </c>
      <c r="B38" s="533"/>
      <c r="C38" s="533"/>
    </row>
    <row r="39" spans="1:4" x14ac:dyDescent="0.25">
      <c r="A39" s="558" t="s">
        <v>464</v>
      </c>
      <c r="B39" s="533">
        <f>SUM(B40:B43)</f>
        <v>0</v>
      </c>
      <c r="C39" s="533">
        <f>SUM(C40:C43)</f>
        <v>0</v>
      </c>
    </row>
    <row r="40" spans="1:4" x14ac:dyDescent="0.25">
      <c r="A40" s="556" t="s">
        <v>465</v>
      </c>
      <c r="B40" s="533"/>
      <c r="C40" s="533"/>
    </row>
    <row r="41" spans="1:4" x14ac:dyDescent="0.25">
      <c r="A41" s="557" t="s">
        <v>466</v>
      </c>
      <c r="B41" s="533"/>
      <c r="C41" s="533"/>
    </row>
    <row r="42" spans="1:4" s="362" customFormat="1" ht="31.5" x14ac:dyDescent="0.25">
      <c r="A42" s="763" t="s">
        <v>461</v>
      </c>
      <c r="B42" s="764"/>
      <c r="C42" s="764"/>
      <c r="D42" s="735"/>
    </row>
    <row r="43" spans="1:4" x14ac:dyDescent="0.25">
      <c r="A43" s="557" t="s">
        <v>463</v>
      </c>
      <c r="B43" s="533"/>
      <c r="C43" s="533"/>
    </row>
    <row r="44" spans="1:4" x14ac:dyDescent="0.25">
      <c r="A44" s="185" t="s">
        <v>467</v>
      </c>
      <c r="B44" s="531"/>
      <c r="C44" s="531"/>
    </row>
    <row r="45" spans="1:4" x14ac:dyDescent="0.25">
      <c r="A45" s="185" t="s">
        <v>468</v>
      </c>
      <c r="B45" s="533">
        <f>SUM(B46:B48)</f>
        <v>0</v>
      </c>
      <c r="C45" s="533">
        <f>SUM(C46:C48)</f>
        <v>0</v>
      </c>
    </row>
    <row r="46" spans="1:4" x14ac:dyDescent="0.25">
      <c r="A46" s="185" t="s">
        <v>469</v>
      </c>
      <c r="B46" s="531"/>
      <c r="C46" s="531"/>
    </row>
    <row r="47" spans="1:4" x14ac:dyDescent="0.25">
      <c r="A47" s="185" t="s">
        <v>470</v>
      </c>
      <c r="B47" s="531"/>
      <c r="C47" s="531"/>
    </row>
    <row r="48" spans="1:4" x14ac:dyDescent="0.25">
      <c r="A48" s="185" t="s">
        <v>471</v>
      </c>
      <c r="B48" s="531"/>
      <c r="C48" s="531"/>
    </row>
    <row r="49" spans="1:4" x14ac:dyDescent="0.25">
      <c r="A49" s="559" t="s">
        <v>472</v>
      </c>
      <c r="B49" s="531"/>
      <c r="C49" s="531"/>
    </row>
    <row r="50" spans="1:4" x14ac:dyDescent="0.25">
      <c r="A50" s="185" t="s">
        <v>473</v>
      </c>
      <c r="B50" s="531"/>
      <c r="C50" s="531"/>
    </row>
    <row r="51" spans="1:4" x14ac:dyDescent="0.25">
      <c r="A51" s="185" t="s">
        <v>474</v>
      </c>
      <c r="B51" s="531"/>
      <c r="C51" s="531"/>
    </row>
    <row r="52" spans="1:4" s="362" customFormat="1" ht="31.5" x14ac:dyDescent="0.25">
      <c r="A52" s="761" t="s">
        <v>475</v>
      </c>
      <c r="B52" s="764">
        <f>SUM(B34,B39,B44,B45,B50:B51)</f>
        <v>0</v>
      </c>
      <c r="C52" s="764">
        <f>SUM(C34,C39,C44,C45,C50:C51)</f>
        <v>0</v>
      </c>
      <c r="D52" s="735"/>
    </row>
    <row r="53" spans="1:4" x14ac:dyDescent="0.25">
      <c r="A53" s="552" t="s">
        <v>476</v>
      </c>
      <c r="B53" s="533">
        <f>(B20+B26)-(B31+B52)</f>
        <v>0</v>
      </c>
      <c r="C53" s="533">
        <f>(C20+C26)-(C31+C52)</f>
        <v>0</v>
      </c>
    </row>
    <row r="54" spans="1:4" s="362" customFormat="1" ht="47.25" x14ac:dyDescent="0.25">
      <c r="A54" s="765" t="s">
        <v>477</v>
      </c>
      <c r="B54" s="318"/>
      <c r="C54" s="992"/>
      <c r="D54" s="735"/>
    </row>
    <row r="55" spans="1:4" x14ac:dyDescent="0.25">
      <c r="A55" s="993" t="s">
        <v>478</v>
      </c>
      <c r="B55" s="533">
        <f>B53-B54</f>
        <v>0</v>
      </c>
      <c r="C55" s="533">
        <f>C53-C54</f>
        <v>0</v>
      </c>
    </row>
    <row r="56" spans="1:4" x14ac:dyDescent="0.25">
      <c r="A56" s="552" t="s">
        <v>479</v>
      </c>
      <c r="B56" s="531"/>
      <c r="C56" s="531"/>
    </row>
    <row r="57" spans="1:4" x14ac:dyDescent="0.25">
      <c r="A57" s="552" t="s">
        <v>480</v>
      </c>
      <c r="B57" s="533">
        <f>B55-B56</f>
        <v>0</v>
      </c>
      <c r="C57" s="533">
        <f>C55-C56</f>
        <v>0</v>
      </c>
    </row>
    <row r="58" spans="1:4" x14ac:dyDescent="0.25">
      <c r="A58" s="201"/>
      <c r="C58" s="301"/>
    </row>
    <row r="59" spans="1:4" x14ac:dyDescent="0.25">
      <c r="A59" s="201"/>
      <c r="C59" s="201"/>
    </row>
    <row r="60" spans="1:4" x14ac:dyDescent="0.25">
      <c r="A60" s="201"/>
      <c r="C60" s="201"/>
    </row>
    <row r="61" spans="1:4" x14ac:dyDescent="0.25">
      <c r="A61" s="590"/>
      <c r="C61" s="201"/>
    </row>
    <row r="62" spans="1:4" x14ac:dyDescent="0.25">
      <c r="A62" s="201"/>
      <c r="C62" s="201"/>
    </row>
    <row r="63" spans="1:4" x14ac:dyDescent="0.25">
      <c r="A63" s="201"/>
      <c r="C63" s="201"/>
    </row>
  </sheetData>
  <mergeCells count="1">
    <mergeCell ref="B2:C2"/>
  </mergeCells>
  <dataValidations count="2">
    <dataValidation operator="greaterThanOrEqual" allowBlank="1" showInputMessage="1" showErrorMessage="1" sqref="B16:C20 B22:C26 B29:C31 B13:C14 B34:C36 B38:C57"/>
    <dataValidation type="whole" operator="greaterThanOrEqual" allowBlank="1" showInputMessage="1" showErrorMessage="1" sqref="B12:C12 B28:C28 B33:C33">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51"/>
  <sheetViews>
    <sheetView showGridLines="0" view="pageBreakPreview" zoomScale="85" zoomScaleNormal="75" zoomScaleSheetLayoutView="85" workbookViewId="0">
      <selection activeCell="D19" sqref="D19"/>
    </sheetView>
  </sheetViews>
  <sheetFormatPr defaultColWidth="9.140625" defaultRowHeight="12.75" x14ac:dyDescent="0.2"/>
  <cols>
    <col min="1" max="1" width="82.85546875" style="302" customWidth="1"/>
    <col min="2" max="2" width="21.7109375" style="302" customWidth="1"/>
    <col min="3" max="3" width="17.7109375" style="302" customWidth="1"/>
    <col min="4" max="16384" width="9.140625" style="302"/>
  </cols>
  <sheetData>
    <row r="1" spans="1:3" ht="31.5" x14ac:dyDescent="0.25">
      <c r="A1" s="687" t="s">
        <v>277</v>
      </c>
      <c r="B1" s="209"/>
      <c r="C1" s="685" t="s">
        <v>303</v>
      </c>
    </row>
    <row r="2" spans="1:3" ht="15.75" x14ac:dyDescent="0.25">
      <c r="A2" s="190"/>
      <c r="B2" s="1146"/>
      <c r="C2" s="1146"/>
    </row>
    <row r="3" spans="1:3" ht="15.75" x14ac:dyDescent="0.25">
      <c r="A3" s="198" t="s">
        <v>481</v>
      </c>
      <c r="B3" s="198"/>
      <c r="C3" s="196"/>
    </row>
    <row r="4" spans="1:3" ht="15.75" x14ac:dyDescent="0.25">
      <c r="A4" s="198" t="s">
        <v>482</v>
      </c>
      <c r="B4" s="198"/>
      <c r="C4" s="196"/>
    </row>
    <row r="5" spans="1:3" ht="15.75" customHeight="1" thickBot="1" x14ac:dyDescent="0.3">
      <c r="A5" s="196"/>
      <c r="B5" s="196"/>
      <c r="C5" s="710" t="s">
        <v>377</v>
      </c>
    </row>
    <row r="6" spans="1:3" s="768" customFormat="1" ht="35.25" customHeight="1" x14ac:dyDescent="0.25">
      <c r="A6" s="766" t="s">
        <v>483</v>
      </c>
      <c r="B6" s="767"/>
      <c r="C6" s="1117"/>
    </row>
    <row r="7" spans="1:3" s="768" customFormat="1" ht="35.25" customHeight="1" x14ac:dyDescent="0.25">
      <c r="A7" s="769" t="s">
        <v>484</v>
      </c>
      <c r="B7" s="770"/>
      <c r="C7" s="737"/>
    </row>
    <row r="8" spans="1:3" s="768" customFormat="1" ht="34.5" customHeight="1" x14ac:dyDescent="0.25">
      <c r="A8" s="771" t="s">
        <v>485</v>
      </c>
      <c r="B8" s="772"/>
      <c r="C8" s="773">
        <f>SUM(C6:C7)</f>
        <v>0</v>
      </c>
    </row>
    <row r="9" spans="1:3" ht="15.75" customHeight="1" x14ac:dyDescent="0.25">
      <c r="A9" s="199" t="s">
        <v>486</v>
      </c>
      <c r="B9" s="184"/>
      <c r="C9" s="370"/>
    </row>
    <row r="10" spans="1:3" s="768" customFormat="1" ht="36" customHeight="1" x14ac:dyDescent="0.25">
      <c r="A10" s="771" t="s">
        <v>487</v>
      </c>
      <c r="B10" s="772"/>
      <c r="C10" s="737"/>
    </row>
    <row r="11" spans="1:3" ht="15.75" customHeight="1" x14ac:dyDescent="0.25">
      <c r="A11" s="199" t="s">
        <v>488</v>
      </c>
      <c r="B11" s="184"/>
      <c r="C11" s="246">
        <f>SUM(C12:C15)</f>
        <v>0</v>
      </c>
    </row>
    <row r="12" spans="1:3" ht="15.75" customHeight="1" x14ac:dyDescent="0.25">
      <c r="A12" s="202" t="s">
        <v>362</v>
      </c>
      <c r="B12" s="203"/>
      <c r="C12" s="370"/>
    </row>
    <row r="13" spans="1:3" s="768" customFormat="1" ht="33.75" customHeight="1" x14ac:dyDescent="0.25">
      <c r="A13" s="774" t="s">
        <v>363</v>
      </c>
      <c r="B13" s="775"/>
      <c r="C13" s="737"/>
    </row>
    <row r="14" spans="1:3" ht="15.75" customHeight="1" x14ac:dyDescent="0.25">
      <c r="A14" s="202" t="s">
        <v>489</v>
      </c>
      <c r="B14" s="203"/>
      <c r="C14" s="370"/>
    </row>
    <row r="15" spans="1:3" ht="15.75" customHeight="1" x14ac:dyDescent="0.25">
      <c r="A15" s="776" t="s">
        <v>490</v>
      </c>
      <c r="B15" s="776"/>
      <c r="C15" s="531"/>
    </row>
    <row r="16" spans="1:3" s="768" customFormat="1" ht="33" customHeight="1" x14ac:dyDescent="0.25">
      <c r="A16" s="1152" t="s">
        <v>491</v>
      </c>
      <c r="B16" s="1153"/>
      <c r="C16" s="318"/>
    </row>
    <row r="17" spans="1:7" s="733" customFormat="1" ht="31.5" customHeight="1" x14ac:dyDescent="0.25">
      <c r="A17" s="1152" t="s">
        <v>492</v>
      </c>
      <c r="B17" s="1153"/>
      <c r="C17" s="777"/>
    </row>
    <row r="18" spans="1:7" s="785" customFormat="1" ht="30.75" customHeight="1" x14ac:dyDescent="0.25">
      <c r="A18" s="760" t="s">
        <v>493</v>
      </c>
    </row>
    <row r="19" spans="1:7" s="768" customFormat="1" ht="32.25" customHeight="1" thickBot="1" x14ac:dyDescent="0.3">
      <c r="A19" s="1154" t="s">
        <v>494</v>
      </c>
      <c r="B19" s="1155"/>
      <c r="C19" s="1118">
        <f>SUM(C8,C9,C10,C11,C18)-SUM(C16:C17)</f>
        <v>0</v>
      </c>
    </row>
    <row r="20" spans="1:7" ht="15.75" customHeight="1" x14ac:dyDescent="0.25">
      <c r="A20" s="204"/>
      <c r="B20" s="204"/>
      <c r="C20" s="183"/>
    </row>
    <row r="21" spans="1:7" ht="15.75" customHeight="1" x14ac:dyDescent="0.25">
      <c r="A21" s="204"/>
      <c r="B21" s="204"/>
      <c r="C21" s="183"/>
    </row>
    <row r="22" spans="1:7" s="768" customFormat="1" ht="47.25" x14ac:dyDescent="0.25">
      <c r="A22" s="778" t="s">
        <v>495</v>
      </c>
      <c r="B22" s="779"/>
      <c r="C22" s="779"/>
      <c r="D22" s="772"/>
      <c r="E22" s="772"/>
      <c r="F22" s="772"/>
      <c r="G22" s="772"/>
    </row>
    <row r="23" spans="1:7" ht="15.75" customHeight="1" thickBot="1" x14ac:dyDescent="0.3">
      <c r="A23" s="303"/>
      <c r="B23" s="303"/>
      <c r="C23" s="710" t="s">
        <v>377</v>
      </c>
      <c r="D23" s="303"/>
      <c r="E23" s="303"/>
      <c r="F23" s="303"/>
    </row>
    <row r="24" spans="1:7" ht="63" x14ac:dyDescent="0.25">
      <c r="A24" s="304" t="s">
        <v>391</v>
      </c>
      <c r="B24" s="347" t="s">
        <v>496</v>
      </c>
      <c r="C24" s="348" t="s">
        <v>497</v>
      </c>
    </row>
    <row r="25" spans="1:7" ht="15.75" customHeight="1" x14ac:dyDescent="0.25">
      <c r="A25" s="305">
        <v>1</v>
      </c>
      <c r="B25" s="306">
        <v>2</v>
      </c>
      <c r="C25" s="307">
        <v>3</v>
      </c>
    </row>
    <row r="26" spans="1:7" ht="15.75" customHeight="1" x14ac:dyDescent="0.25">
      <c r="A26" s="308" t="s">
        <v>498</v>
      </c>
      <c r="B26" s="298"/>
      <c r="C26" s="400"/>
    </row>
    <row r="27" spans="1:7" ht="15.75" customHeight="1" x14ac:dyDescent="0.25">
      <c r="A27" s="308" t="s">
        <v>499</v>
      </c>
      <c r="B27" s="309">
        <f>B29+B30</f>
        <v>0</v>
      </c>
      <c r="C27" s="310">
        <f>C29+C30</f>
        <v>0</v>
      </c>
    </row>
    <row r="28" spans="1:7" ht="15.75" customHeight="1" x14ac:dyDescent="0.25">
      <c r="A28" s="308" t="s">
        <v>500</v>
      </c>
      <c r="B28" s="381"/>
      <c r="C28" s="382"/>
    </row>
    <row r="29" spans="1:7" ht="15.75" customHeight="1" x14ac:dyDescent="0.25">
      <c r="A29" s="308" t="s">
        <v>501</v>
      </c>
      <c r="B29" s="298"/>
      <c r="C29" s="299"/>
    </row>
    <row r="30" spans="1:7" ht="15.75" customHeight="1" x14ac:dyDescent="0.25">
      <c r="A30" s="308" t="s">
        <v>502</v>
      </c>
      <c r="B30" s="298"/>
      <c r="C30" s="299"/>
    </row>
    <row r="31" spans="1:7" s="768" customFormat="1" ht="32.25" customHeight="1" thickBot="1" x14ac:dyDescent="0.3">
      <c r="A31" s="789" t="s">
        <v>503</v>
      </c>
      <c r="B31" s="790"/>
      <c r="C31" s="791"/>
      <c r="D31" s="792"/>
      <c r="E31" s="792"/>
      <c r="F31" s="793"/>
      <c r="G31" s="793"/>
    </row>
    <row r="32" spans="1:7" ht="15.75" customHeight="1" x14ac:dyDescent="0.25">
      <c r="A32" s="311"/>
      <c r="B32" s="204"/>
      <c r="C32" s="205"/>
      <c r="D32" s="311"/>
      <c r="E32" s="311"/>
      <c r="F32" s="312"/>
      <c r="G32" s="312"/>
    </row>
    <row r="33" spans="1:7" ht="15.75" customHeight="1" x14ac:dyDescent="0.25">
      <c r="A33" s="311"/>
      <c r="B33" s="204"/>
      <c r="C33" s="205"/>
      <c r="D33" s="311"/>
      <c r="E33" s="311"/>
      <c r="F33" s="312"/>
      <c r="G33" s="312"/>
    </row>
    <row r="34" spans="1:7" ht="15.75" x14ac:dyDescent="0.25">
      <c r="A34" s="204" t="s">
        <v>504</v>
      </c>
      <c r="B34" s="204"/>
      <c r="C34" s="205"/>
      <c r="D34" s="311"/>
      <c r="E34" s="311"/>
      <c r="F34" s="312"/>
      <c r="G34" s="312"/>
    </row>
    <row r="35" spans="1:7" ht="16.5" thickBot="1" x14ac:dyDescent="0.3">
      <c r="A35" s="204"/>
      <c r="B35" s="206"/>
      <c r="C35" s="710" t="s">
        <v>429</v>
      </c>
    </row>
    <row r="36" spans="1:7" s="768" customFormat="1" ht="31.5" x14ac:dyDescent="0.25">
      <c r="A36" s="766" t="s">
        <v>505</v>
      </c>
      <c r="B36" s="780"/>
      <c r="C36" s="781"/>
    </row>
    <row r="37" spans="1:7" s="768" customFormat="1" ht="47.25" x14ac:dyDescent="0.25">
      <c r="A37" s="771" t="s">
        <v>506</v>
      </c>
      <c r="B37" s="772"/>
      <c r="C37" s="737"/>
    </row>
    <row r="38" spans="1:7" s="768" customFormat="1" ht="47.25" x14ac:dyDescent="0.25">
      <c r="A38" s="769" t="s">
        <v>507</v>
      </c>
      <c r="B38" s="770"/>
      <c r="C38" s="246">
        <f>SUM(C36:C37)</f>
        <v>0</v>
      </c>
    </row>
    <row r="39" spans="1:7" ht="15.75" x14ac:dyDescent="0.25">
      <c r="A39" s="200" t="s">
        <v>508</v>
      </c>
      <c r="B39" s="201"/>
      <c r="C39" s="370"/>
    </row>
    <row r="40" spans="1:7" s="768" customFormat="1" ht="31.5" x14ac:dyDescent="0.25">
      <c r="A40" s="769" t="s">
        <v>509</v>
      </c>
      <c r="B40" s="770"/>
      <c r="C40" s="737"/>
    </row>
    <row r="41" spans="1:7" s="768" customFormat="1" ht="47.25" x14ac:dyDescent="0.25">
      <c r="A41" s="771" t="s">
        <v>510</v>
      </c>
      <c r="B41" s="772"/>
      <c r="C41" s="737"/>
    </row>
    <row r="42" spans="1:7" s="768" customFormat="1" ht="47.25" x14ac:dyDescent="0.25">
      <c r="A42" s="769" t="s">
        <v>511</v>
      </c>
      <c r="B42" s="770"/>
      <c r="C42" s="737"/>
    </row>
    <row r="43" spans="1:7" s="768" customFormat="1" ht="47.25" x14ac:dyDescent="0.25">
      <c r="A43" s="771" t="s">
        <v>512</v>
      </c>
      <c r="B43" s="772"/>
      <c r="C43" s="737"/>
    </row>
    <row r="44" spans="1:7" s="768" customFormat="1" ht="47.25" x14ac:dyDescent="0.25">
      <c r="A44" s="782" t="s">
        <v>525</v>
      </c>
      <c r="B44" s="783"/>
      <c r="C44" s="737"/>
    </row>
    <row r="45" spans="1:7" s="768" customFormat="1" ht="47.25" x14ac:dyDescent="0.25">
      <c r="A45" s="769" t="s">
        <v>524</v>
      </c>
      <c r="B45" s="770"/>
      <c r="C45" s="737"/>
    </row>
    <row r="46" spans="1:7" s="768" customFormat="1" ht="31.5" x14ac:dyDescent="0.25">
      <c r="A46" s="784" t="s">
        <v>513</v>
      </c>
      <c r="B46" s="780"/>
      <c r="C46" s="737"/>
    </row>
    <row r="47" spans="1:7" s="768" customFormat="1" ht="32.25" thickBot="1" x14ac:dyDescent="0.3">
      <c r="A47" s="794" t="s">
        <v>514</v>
      </c>
      <c r="B47" s="795"/>
      <c r="C47" s="1118">
        <f>SUM(C38:C41,C46)-(C42+C43+C44+C45)</f>
        <v>0</v>
      </c>
    </row>
    <row r="48" spans="1:7" ht="15.75" x14ac:dyDescent="0.25">
      <c r="A48" s="198"/>
      <c r="B48" s="198"/>
      <c r="C48" s="196"/>
    </row>
    <row r="49" spans="1:3" ht="15.75" x14ac:dyDescent="0.25">
      <c r="A49" s="198"/>
      <c r="B49" s="198"/>
      <c r="C49" s="196"/>
    </row>
    <row r="50" spans="1:3" ht="15.75" x14ac:dyDescent="0.25">
      <c r="A50" s="207"/>
      <c r="B50" s="207"/>
      <c r="C50" s="201"/>
    </row>
    <row r="51" spans="1:3" ht="15.75" x14ac:dyDescent="0.25">
      <c r="A51" s="242"/>
      <c r="B51" s="208"/>
      <c r="C51" s="201"/>
    </row>
  </sheetData>
  <mergeCells count="4">
    <mergeCell ref="B2:C2"/>
    <mergeCell ref="A16:B16"/>
    <mergeCell ref="A17:B17"/>
    <mergeCell ref="A19:B19"/>
  </mergeCells>
  <phoneticPr fontId="0" type="noConversion"/>
  <conditionalFormatting sqref="C39">
    <cfRule type="cellIs" dxfId="16" priority="4" stopIfTrue="1" operator="notEqual">
      <formula>$C$9</formula>
    </cfRule>
    <cfRule type="cellIs" dxfId="15" priority="5" stopIfTrue="1" operator="notEqual">
      <formula>YTDPROFIT</formula>
    </cfRule>
  </conditionalFormatting>
  <conditionalFormatting sqref="C20:C22">
    <cfRule type="cellIs" dxfId="14" priority="6" stopIfTrue="1" operator="notEqual">
      <formula>TOTCAP</formula>
    </cfRule>
  </conditionalFormatting>
  <conditionalFormatting sqref="C19">
    <cfRule type="cellIs" dxfId="13" priority="2" stopIfTrue="1" operator="notEqual">
      <formula>TOTCAP</formula>
    </cfRule>
  </conditionalFormatting>
  <conditionalFormatting sqref="C47">
    <cfRule type="cellIs" dxfId="12" priority="1" stopIfTrue="1" operator="notEqual">
      <formula>RETAINCAP</formula>
    </cfRule>
  </conditionalFormatting>
  <pageMargins left="0.75" right="0.75" top="1" bottom="1" header="0.5" footer="0.5"/>
  <pageSetup scale="50" orientation="portrait" r:id="rId1"/>
  <headerFooter alignWithMargins="0"/>
  <ignoredErrors>
    <ignoredError sqref="C9:C10 C39:C46"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opLeftCell="A30" zoomScale="85" zoomScaleNormal="85" workbookViewId="0">
      <selection activeCell="G41" sqref="G41"/>
    </sheetView>
  </sheetViews>
  <sheetFormatPr defaultRowHeight="12.75" x14ac:dyDescent="0.2"/>
  <cols>
    <col min="1" max="1" width="85.42578125" customWidth="1"/>
    <col min="2" max="2" width="14.140625" customWidth="1"/>
  </cols>
  <sheetData>
    <row r="1" spans="1:10" ht="15.75" x14ac:dyDescent="0.25">
      <c r="A1" s="687" t="s">
        <v>277</v>
      </c>
      <c r="B1" s="687" t="s">
        <v>270</v>
      </c>
      <c r="C1" s="196"/>
      <c r="D1" s="196"/>
      <c r="E1" s="196"/>
      <c r="G1" s="196"/>
      <c r="H1" s="196"/>
      <c r="I1" s="196"/>
      <c r="J1" s="196"/>
    </row>
    <row r="2" spans="1:10" ht="15.75" x14ac:dyDescent="0.25">
      <c r="A2" s="588"/>
      <c r="B2" s="196"/>
      <c r="C2" s="196"/>
      <c r="D2" s="196"/>
      <c r="G2" s="224"/>
      <c r="H2" s="224"/>
      <c r="I2" s="224"/>
    </row>
    <row r="3" spans="1:10" ht="15.75" x14ac:dyDescent="0.25">
      <c r="A3" s="581" t="s">
        <v>517</v>
      </c>
      <c r="B3" s="698"/>
    </row>
    <row r="4" spans="1:10" ht="16.5" thickBot="1" x14ac:dyDescent="0.3">
      <c r="A4" s="582"/>
      <c r="B4" s="710" t="s">
        <v>377</v>
      </c>
    </row>
    <row r="5" spans="1:10" ht="16.5" thickBot="1" x14ac:dyDescent="0.3">
      <c r="A5" s="585" t="s">
        <v>324</v>
      </c>
      <c r="B5" s="577" t="s">
        <v>282</v>
      </c>
    </row>
    <row r="6" spans="1:10" ht="15.75" x14ac:dyDescent="0.25">
      <c r="A6" s="586">
        <v>1</v>
      </c>
      <c r="B6" s="578">
        <v>2</v>
      </c>
    </row>
    <row r="7" spans="1:10" ht="63" x14ac:dyDescent="0.25">
      <c r="A7" s="591" t="s">
        <v>518</v>
      </c>
      <c r="B7" s="579">
        <f>SUM(B8:B10)</f>
        <v>0</v>
      </c>
    </row>
    <row r="8" spans="1:10" ht="63" x14ac:dyDescent="0.25">
      <c r="A8" s="592" t="s">
        <v>519</v>
      </c>
      <c r="B8" s="994"/>
    </row>
    <row r="9" spans="1:10" ht="31.5" x14ac:dyDescent="0.25">
      <c r="A9" s="592" t="s">
        <v>520</v>
      </c>
      <c r="B9" s="994"/>
    </row>
    <row r="10" spans="1:10" ht="47.25" x14ac:dyDescent="0.25">
      <c r="A10" s="592" t="s">
        <v>521</v>
      </c>
      <c r="B10" s="994"/>
    </row>
    <row r="11" spans="1:10" ht="47.25" x14ac:dyDescent="0.25">
      <c r="A11" s="591" t="s">
        <v>522</v>
      </c>
      <c r="B11" s="1120">
        <f>SUM(B12:B13)</f>
        <v>0</v>
      </c>
    </row>
    <row r="12" spans="1:10" ht="31.5" x14ac:dyDescent="0.25">
      <c r="A12" s="592" t="s">
        <v>523</v>
      </c>
      <c r="B12" s="994"/>
    </row>
    <row r="13" spans="1:10" ht="31.5" x14ac:dyDescent="0.25">
      <c r="A13" s="592" t="s">
        <v>526</v>
      </c>
      <c r="B13" s="994"/>
    </row>
    <row r="14" spans="1:10" ht="47.25" x14ac:dyDescent="0.25">
      <c r="A14" s="591" t="s">
        <v>527</v>
      </c>
      <c r="B14" s="1120">
        <f>SUM(B15:B16)</f>
        <v>0</v>
      </c>
    </row>
    <row r="15" spans="1:10" ht="31.5" x14ac:dyDescent="0.25">
      <c r="A15" s="592" t="s">
        <v>528</v>
      </c>
      <c r="B15" s="994"/>
    </row>
    <row r="16" spans="1:10" ht="31.5" x14ac:dyDescent="0.25">
      <c r="A16" s="592" t="s">
        <v>529</v>
      </c>
      <c r="B16" s="994"/>
    </row>
    <row r="17" spans="1:3" ht="78.75" x14ac:dyDescent="0.25">
      <c r="A17" s="591" t="s">
        <v>530</v>
      </c>
      <c r="B17" s="1120">
        <f>SUM(B18:B20)</f>
        <v>0</v>
      </c>
    </row>
    <row r="18" spans="1:3" ht="63" x14ac:dyDescent="0.25">
      <c r="A18" s="592" t="s">
        <v>519</v>
      </c>
      <c r="B18" s="994"/>
    </row>
    <row r="19" spans="1:3" ht="31.5" x14ac:dyDescent="0.25">
      <c r="A19" s="592" t="s">
        <v>531</v>
      </c>
      <c r="B19" s="994"/>
    </row>
    <row r="20" spans="1:3" ht="47.25" x14ac:dyDescent="0.25">
      <c r="A20" s="592" t="s">
        <v>532</v>
      </c>
      <c r="B20" s="994"/>
    </row>
    <row r="21" spans="1:3" ht="63" x14ac:dyDescent="0.25">
      <c r="A21" s="591" t="s">
        <v>533</v>
      </c>
      <c r="B21" s="1120">
        <f>SUM(B22:B23)</f>
        <v>0</v>
      </c>
    </row>
    <row r="22" spans="1:3" ht="31.5" x14ac:dyDescent="0.25">
      <c r="A22" s="592" t="s">
        <v>523</v>
      </c>
      <c r="B22" s="994"/>
    </row>
    <row r="23" spans="1:3" ht="31.5" x14ac:dyDescent="0.25">
      <c r="A23" s="592" t="s">
        <v>526</v>
      </c>
      <c r="B23" s="994"/>
    </row>
    <row r="24" spans="1:3" ht="63" x14ac:dyDescent="0.25">
      <c r="A24" s="591" t="s">
        <v>534</v>
      </c>
      <c r="B24" s="1120">
        <f>SUM(B25:B26)</f>
        <v>0</v>
      </c>
    </row>
    <row r="25" spans="1:3" ht="31.5" x14ac:dyDescent="0.25">
      <c r="A25" s="592" t="s">
        <v>528</v>
      </c>
      <c r="B25" s="994"/>
      <c r="C25" s="574"/>
    </row>
    <row r="26" spans="1:3" ht="31.5" x14ac:dyDescent="0.25">
      <c r="A26" s="592" t="s">
        <v>529</v>
      </c>
      <c r="B26" s="994"/>
      <c r="C26" s="574"/>
    </row>
    <row r="27" spans="1:3" ht="63" x14ac:dyDescent="0.25">
      <c r="A27" s="591" t="s">
        <v>535</v>
      </c>
      <c r="B27" s="1120">
        <f>SUM(B28:B30)</f>
        <v>0</v>
      </c>
      <c r="C27" s="574"/>
    </row>
    <row r="28" spans="1:3" ht="63" x14ac:dyDescent="0.25">
      <c r="A28" s="592" t="s">
        <v>519</v>
      </c>
      <c r="B28" s="994"/>
      <c r="C28" s="574"/>
    </row>
    <row r="29" spans="1:3" ht="31.5" x14ac:dyDescent="0.25">
      <c r="A29" s="592" t="s">
        <v>531</v>
      </c>
      <c r="B29" s="994"/>
      <c r="C29" s="574"/>
    </row>
    <row r="30" spans="1:3" ht="47.25" x14ac:dyDescent="0.25">
      <c r="A30" s="592" t="s">
        <v>521</v>
      </c>
      <c r="B30" s="994"/>
      <c r="C30" s="574"/>
    </row>
    <row r="31" spans="1:3" ht="47.25" x14ac:dyDescent="0.25">
      <c r="A31" s="591" t="s">
        <v>536</v>
      </c>
      <c r="B31" s="1120">
        <f>SUM(B32:B35)</f>
        <v>0</v>
      </c>
      <c r="C31" s="574"/>
    </row>
    <row r="32" spans="1:3" ht="31.5" x14ac:dyDescent="0.25">
      <c r="A32" s="592" t="s">
        <v>523</v>
      </c>
      <c r="B32" s="994"/>
      <c r="C32" s="574"/>
    </row>
    <row r="33" spans="1:3" ht="31.5" x14ac:dyDescent="0.25">
      <c r="A33" s="592" t="s">
        <v>537</v>
      </c>
      <c r="B33" s="994"/>
      <c r="C33" s="574"/>
    </row>
    <row r="34" spans="1:3" ht="15.75" x14ac:dyDescent="0.25">
      <c r="A34" s="593" t="s">
        <v>538</v>
      </c>
      <c r="B34" s="995"/>
      <c r="C34" s="589"/>
    </row>
    <row r="35" spans="1:3" ht="15.75" x14ac:dyDescent="0.25">
      <c r="A35" s="593" t="s">
        <v>539</v>
      </c>
      <c r="B35" s="995"/>
      <c r="C35" s="589"/>
    </row>
    <row r="36" spans="1:3" ht="15.75" x14ac:dyDescent="0.25">
      <c r="A36" s="594" t="s">
        <v>540</v>
      </c>
      <c r="B36" s="1120">
        <f>SUM(B7+B11+B14+B17+B21+B24+B27+B31)-B34-B35</f>
        <v>0</v>
      </c>
      <c r="C36" s="574"/>
    </row>
    <row r="37" spans="1:3" ht="47.25" x14ac:dyDescent="0.25">
      <c r="A37" s="594" t="s">
        <v>541</v>
      </c>
      <c r="B37" s="1120">
        <f>SUM(B38:B40)</f>
        <v>0</v>
      </c>
      <c r="C37" s="574"/>
    </row>
    <row r="38" spans="1:3" s="787" customFormat="1" ht="47.25" x14ac:dyDescent="0.25">
      <c r="A38" s="591" t="s">
        <v>542</v>
      </c>
      <c r="B38" s="796"/>
    </row>
    <row r="39" spans="1:3" s="785" customFormat="1" ht="47.25" x14ac:dyDescent="0.25">
      <c r="A39" s="591" t="s">
        <v>543</v>
      </c>
      <c r="B39" s="796"/>
    </row>
    <row r="40" spans="1:3" s="787" customFormat="1" ht="32.25" thickBot="1" x14ac:dyDescent="0.3">
      <c r="A40" s="886" t="s">
        <v>544</v>
      </c>
      <c r="B40" s="887"/>
    </row>
    <row r="41" spans="1:3" ht="15.75" x14ac:dyDescent="0.25">
      <c r="A41" s="583"/>
      <c r="B41" s="580"/>
    </row>
    <row r="42" spans="1:3" ht="15.75" x14ac:dyDescent="0.25">
      <c r="A42" s="575"/>
      <c r="B42" s="584"/>
    </row>
    <row r="43" spans="1:3" ht="15.75" x14ac:dyDescent="0.25">
      <c r="A43" s="590"/>
      <c r="B43" s="584"/>
    </row>
    <row r="44" spans="1:3" ht="15.75" x14ac:dyDescent="0.25">
      <c r="A44" s="587"/>
      <c r="B44" s="576"/>
    </row>
    <row r="45" spans="1:3" ht="15.75" x14ac:dyDescent="0.25">
      <c r="A45" s="587"/>
      <c r="B45" s="576"/>
    </row>
  </sheetData>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18"/>
  <sheetViews>
    <sheetView view="pageBreakPreview" zoomScale="70" zoomScaleNormal="70" zoomScaleSheetLayoutView="70" workbookViewId="0">
      <selection activeCell="E36" sqref="E36:E37"/>
    </sheetView>
  </sheetViews>
  <sheetFormatPr defaultColWidth="9.140625" defaultRowHeight="15.75" x14ac:dyDescent="0.25"/>
  <cols>
    <col min="1" max="1" width="67" style="196" customWidth="1"/>
    <col min="2" max="2" width="19.140625" style="196" customWidth="1"/>
    <col min="3" max="3" width="16.7109375" style="196" customWidth="1"/>
    <col min="4" max="4" width="15.7109375" style="196" customWidth="1"/>
    <col min="5" max="5" width="12.140625" style="196" customWidth="1"/>
    <col min="6" max="6" width="12" style="196" customWidth="1"/>
    <col min="7" max="7" width="13.28515625" style="196" customWidth="1"/>
    <col min="8" max="8" width="13" style="196" customWidth="1"/>
    <col min="9" max="9" width="12.7109375" style="196" customWidth="1"/>
    <col min="10" max="11" width="12.85546875" style="196" customWidth="1"/>
    <col min="12" max="12" width="13" style="196" customWidth="1"/>
    <col min="13" max="16384" width="9.140625" style="196"/>
  </cols>
  <sheetData>
    <row r="1" spans="1:12" x14ac:dyDescent="0.25">
      <c r="A1" s="687" t="s">
        <v>545</v>
      </c>
      <c r="L1" s="686" t="s">
        <v>270</v>
      </c>
    </row>
    <row r="2" spans="1:12" x14ac:dyDescent="0.25">
      <c r="A2" s="190"/>
      <c r="G2" s="1151"/>
      <c r="H2" s="1151"/>
      <c r="I2" s="1151"/>
      <c r="J2" s="1151"/>
      <c r="K2" s="1151"/>
      <c r="L2" s="1151"/>
    </row>
    <row r="5" spans="1:12" s="888" customFormat="1" ht="33.75" customHeight="1" x14ac:dyDescent="0.25">
      <c r="A5" s="1156" t="s">
        <v>546</v>
      </c>
      <c r="B5" s="1157"/>
      <c r="C5" s="1157"/>
      <c r="D5" s="1157"/>
      <c r="E5" s="1157"/>
      <c r="F5" s="1157"/>
      <c r="G5" s="1157"/>
      <c r="H5" s="1157"/>
      <c r="I5" s="1157"/>
      <c r="J5" s="1157"/>
      <c r="K5" s="1157"/>
      <c r="L5" s="1157"/>
    </row>
    <row r="6" spans="1:12" s="301" customFormat="1" x14ac:dyDescent="0.25">
      <c r="A6" s="709" t="s">
        <v>547</v>
      </c>
      <c r="B6" s="709"/>
      <c r="C6" s="709"/>
      <c r="D6" s="709"/>
      <c r="E6" s="709"/>
      <c r="F6" s="709"/>
      <c r="G6" s="709"/>
      <c r="H6" s="709"/>
      <c r="I6" s="709"/>
      <c r="J6" s="709"/>
      <c r="K6" s="709"/>
      <c r="L6" s="709"/>
    </row>
    <row r="7" spans="1:12" s="201" customFormat="1" ht="12.75" customHeight="1" thickBot="1" x14ac:dyDescent="0.3">
      <c r="B7" s="313"/>
      <c r="C7" s="313"/>
      <c r="D7" s="313"/>
      <c r="E7" s="314"/>
      <c r="F7" s="314"/>
      <c r="G7" s="314"/>
      <c r="H7" s="314"/>
      <c r="I7" s="314"/>
      <c r="J7" s="314"/>
      <c r="K7" s="314"/>
      <c r="L7" s="710" t="s">
        <v>377</v>
      </c>
    </row>
    <row r="8" spans="1:12" ht="138.75" customHeight="1" x14ac:dyDescent="0.25">
      <c r="A8" s="560" t="s">
        <v>324</v>
      </c>
      <c r="B8" s="560" t="s">
        <v>548</v>
      </c>
      <c r="C8" s="560" t="s">
        <v>549</v>
      </c>
      <c r="D8" s="560" t="s">
        <v>550</v>
      </c>
      <c r="E8" s="560" t="s">
        <v>551</v>
      </c>
      <c r="F8" s="560" t="s">
        <v>552</v>
      </c>
      <c r="G8" s="560" t="s">
        <v>553</v>
      </c>
      <c r="H8" s="560" t="s">
        <v>554</v>
      </c>
      <c r="I8" s="560" t="s">
        <v>555</v>
      </c>
      <c r="J8" s="560" t="s">
        <v>556</v>
      </c>
      <c r="K8" s="560" t="s">
        <v>557</v>
      </c>
      <c r="L8" s="560" t="s">
        <v>558</v>
      </c>
    </row>
    <row r="9" spans="1:12" x14ac:dyDescent="0.25">
      <c r="A9" s="561">
        <v>1</v>
      </c>
      <c r="B9" s="315">
        <v>2</v>
      </c>
      <c r="C9" s="562">
        <v>3</v>
      </c>
      <c r="D9" s="315">
        <v>4</v>
      </c>
      <c r="E9" s="315">
        <v>5</v>
      </c>
      <c r="F9" s="315">
        <v>6</v>
      </c>
      <c r="G9" s="315">
        <v>7</v>
      </c>
      <c r="H9" s="315">
        <v>8</v>
      </c>
      <c r="I9" s="315">
        <v>9</v>
      </c>
      <c r="J9" s="315">
        <v>10</v>
      </c>
      <c r="K9" s="315">
        <v>11</v>
      </c>
      <c r="L9" s="315">
        <v>12</v>
      </c>
    </row>
    <row r="10" spans="1:12" x14ac:dyDescent="0.25">
      <c r="A10" s="563" t="s">
        <v>559</v>
      </c>
      <c r="B10" s="157">
        <f>C10+D10</f>
        <v>0</v>
      </c>
      <c r="C10" s="506"/>
      <c r="D10" s="157">
        <f>SUM(E10:L10)</f>
        <v>0</v>
      </c>
      <c r="E10" s="318"/>
      <c r="F10" s="318"/>
      <c r="G10" s="318"/>
      <c r="H10" s="318"/>
      <c r="I10" s="318"/>
      <c r="J10" s="318"/>
      <c r="K10" s="318"/>
      <c r="L10" s="318"/>
    </row>
    <row r="11" spans="1:12" ht="47.25" x14ac:dyDescent="0.25">
      <c r="A11" s="564" t="s">
        <v>560</v>
      </c>
      <c r="B11" s="157">
        <f>C11+D11</f>
        <v>0</v>
      </c>
      <c r="C11" s="507"/>
      <c r="D11" s="157">
        <f>SUM(E11:L11)</f>
        <v>0</v>
      </c>
      <c r="E11" s="319"/>
      <c r="F11" s="319"/>
      <c r="G11" s="319"/>
      <c r="H11" s="319"/>
      <c r="I11" s="319"/>
      <c r="J11" s="319"/>
      <c r="K11" s="319"/>
      <c r="L11" s="319"/>
    </row>
    <row r="12" spans="1:12" x14ac:dyDescent="0.25">
      <c r="A12" s="564" t="s">
        <v>561</v>
      </c>
      <c r="B12" s="157">
        <f>C12+D12</f>
        <v>0</v>
      </c>
      <c r="C12" s="506"/>
      <c r="D12" s="157">
        <f>SUM(E12:L12)</f>
        <v>0</v>
      </c>
      <c r="E12" s="318"/>
      <c r="F12" s="318"/>
      <c r="G12" s="318"/>
      <c r="H12" s="318"/>
      <c r="I12" s="318"/>
      <c r="J12" s="318"/>
      <c r="K12" s="318"/>
      <c r="L12" s="318"/>
    </row>
    <row r="13" spans="1:12" x14ac:dyDescent="0.25">
      <c r="A13" s="565" t="s">
        <v>562</v>
      </c>
      <c r="B13" s="157">
        <f>C13+D13</f>
        <v>0</v>
      </c>
      <c r="C13" s="505">
        <f t="shared" ref="C13" si="0">SUM(C10:C12)</f>
        <v>0</v>
      </c>
      <c r="D13" s="505">
        <f>SUM(D10:D12)</f>
        <v>0</v>
      </c>
      <c r="E13" s="505">
        <f>SUM(E10:E12)</f>
        <v>0</v>
      </c>
      <c r="F13" s="505">
        <f>SUM(F10:F12)</f>
        <v>0</v>
      </c>
      <c r="G13" s="505">
        <f>SUM(G10:G12)</f>
        <v>0</v>
      </c>
      <c r="H13" s="505">
        <f>SUM(H10:H12)</f>
        <v>0</v>
      </c>
      <c r="I13" s="505">
        <f t="shared" ref="I13" si="1">SUM(I10:I12)</f>
        <v>0</v>
      </c>
      <c r="J13" s="505">
        <f>SUM(J10:J12)</f>
        <v>0</v>
      </c>
      <c r="K13" s="505"/>
      <c r="L13" s="505">
        <f>SUM(L10:L12)</f>
        <v>0</v>
      </c>
    </row>
    <row r="14" spans="1:12" ht="15" hidden="1" customHeight="1" thickBot="1" x14ac:dyDescent="0.3">
      <c r="A14" s="566" t="s">
        <v>21</v>
      </c>
      <c r="B14" s="533">
        <f>SUM(C14,D14,)</f>
        <v>0</v>
      </c>
      <c r="C14" s="567"/>
      <c r="D14" s="533">
        <f>SUM(E14:L14)</f>
        <v>0</v>
      </c>
      <c r="E14" s="554"/>
      <c r="F14" s="554"/>
      <c r="G14" s="554"/>
      <c r="H14" s="554"/>
      <c r="I14" s="554"/>
      <c r="J14" s="554"/>
      <c r="K14" s="554"/>
      <c r="L14" s="554"/>
    </row>
    <row r="15" spans="1:12" ht="63" x14ac:dyDescent="0.25">
      <c r="A15" s="568" t="s">
        <v>563</v>
      </c>
      <c r="B15" s="185"/>
      <c r="C15" s="996"/>
      <c r="D15" s="996"/>
      <c r="E15" s="996"/>
      <c r="F15" s="996"/>
      <c r="G15" s="996"/>
      <c r="H15" s="996"/>
      <c r="I15" s="996"/>
      <c r="J15" s="996"/>
      <c r="K15" s="996"/>
      <c r="L15" s="996"/>
    </row>
    <row r="16" spans="1:12" ht="31.5" x14ac:dyDescent="0.25">
      <c r="A16" s="568" t="s">
        <v>564</v>
      </c>
      <c r="B16" s="185"/>
      <c r="C16" s="996"/>
      <c r="D16" s="996"/>
      <c r="E16" s="996"/>
      <c r="F16" s="996"/>
      <c r="G16" s="996"/>
      <c r="H16" s="996"/>
      <c r="I16" s="996"/>
      <c r="J16" s="996"/>
      <c r="K16" s="996"/>
      <c r="L16" s="996"/>
    </row>
    <row r="17" spans="1:11" x14ac:dyDescent="0.25">
      <c r="A17" s="207"/>
      <c r="C17" s="208"/>
      <c r="D17" s="208"/>
      <c r="E17" s="208"/>
      <c r="F17" s="208"/>
      <c r="G17" s="208"/>
      <c r="H17" s="208"/>
      <c r="I17" s="208"/>
      <c r="J17" s="208"/>
      <c r="K17" s="208"/>
    </row>
    <row r="18" spans="1:11" x14ac:dyDescent="0.25">
      <c r="A18" s="242"/>
      <c r="B18" s="208"/>
      <c r="C18" s="208"/>
      <c r="D18" s="208"/>
      <c r="E18" s="208"/>
      <c r="F18" s="208"/>
      <c r="G18" s="208"/>
      <c r="H18" s="208"/>
      <c r="I18" s="208"/>
      <c r="J18" s="208"/>
      <c r="K18" s="208"/>
    </row>
  </sheetData>
  <customSheetViews>
    <customSheetView guid="{329BB6F7-9D6E-4837-BA20-1046B6864E59}" scale="80" fitToPage="1" showRuler="0">
      <selection activeCell="C12" sqref="C12"/>
      <pageMargins left="0.75" right="0.75" top="1" bottom="1" header="0.5" footer="0.5"/>
      <pageSetup paperSize="9" scale="52" orientation="landscape" r:id="rId1"/>
      <headerFooter alignWithMargins="0"/>
    </customSheetView>
  </customSheetViews>
  <mergeCells count="2">
    <mergeCell ref="G2:L2"/>
    <mergeCell ref="A5:L5"/>
  </mergeCells>
  <phoneticPr fontId="0" type="noConversion"/>
  <dataValidations count="1">
    <dataValidation operator="greaterThanOrEqual" allowBlank="1" showInputMessage="1" showErrorMessage="1" sqref="B10:L14"/>
  </dataValidations>
  <printOptions horizontalCentered="1"/>
  <pageMargins left="0.75" right="0.75" top="1" bottom="1" header="0.5" footer="0.5"/>
  <pageSetup paperSize="9" scale="60" orientation="landscape" r:id="rId2"/>
  <headerFooter alignWithMargins="0">
    <oddFooter>&amp;L&amp;8&amp;D&amp;C&amp;P / &amp;N&amp;R&amp;8&amp;A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M33"/>
  <sheetViews>
    <sheetView view="pageBreakPreview" zoomScale="55" zoomScaleNormal="75" zoomScaleSheetLayoutView="55" workbookViewId="0">
      <pane xSplit="1" ySplit="8" topLeftCell="B9" activePane="bottomRight" state="frozen"/>
      <selection activeCell="I27" sqref="I27"/>
      <selection pane="topRight" activeCell="I27" sqref="I27"/>
      <selection pane="bottomLeft" activeCell="I27" sqref="I27"/>
      <selection pane="bottomRight" activeCell="I27" sqref="I27"/>
    </sheetView>
  </sheetViews>
  <sheetFormatPr defaultColWidth="9.140625" defaultRowHeight="15.75" x14ac:dyDescent="0.2"/>
  <cols>
    <col min="1" max="1" width="46" style="226" customWidth="1"/>
    <col min="2" max="2" width="15.7109375" style="226" customWidth="1"/>
    <col min="3" max="3" width="13.7109375" style="226" customWidth="1"/>
    <col min="4" max="4" width="15.28515625" style="226" customWidth="1"/>
    <col min="5" max="5" width="15.7109375" style="226" customWidth="1"/>
    <col min="6" max="6" width="25.42578125" style="226" customWidth="1"/>
    <col min="7" max="8" width="15.7109375" style="226" customWidth="1"/>
    <col min="9" max="9" width="17" style="226" customWidth="1"/>
    <col min="10" max="10" width="16.5703125" style="226" customWidth="1"/>
    <col min="11" max="11" width="16.7109375" style="226" customWidth="1"/>
    <col min="12" max="12" width="19" style="226" customWidth="1"/>
    <col min="13" max="13" width="24.140625" style="226" customWidth="1"/>
    <col min="14" max="16384" width="9.140625" style="226"/>
  </cols>
  <sheetData>
    <row r="1" spans="1:13" x14ac:dyDescent="0.2">
      <c r="A1" s="233">
        <f>[2]Титульный!A27</f>
        <v>0</v>
      </c>
      <c r="L1" s="320" t="s">
        <v>38</v>
      </c>
    </row>
    <row r="2" spans="1:13" x14ac:dyDescent="0.2">
      <c r="A2" s="227" t="e">
        <f>#REF!</f>
        <v>#REF!</v>
      </c>
      <c r="L2" s="320" t="s">
        <v>39</v>
      </c>
    </row>
    <row r="3" spans="1:13" x14ac:dyDescent="0.2">
      <c r="J3" s="1160" t="e">
        <f>#REF!</f>
        <v>#REF!</v>
      </c>
      <c r="K3" s="1160"/>
      <c r="L3" s="1160"/>
    </row>
    <row r="5" spans="1:13" x14ac:dyDescent="0.2">
      <c r="A5" s="1161" t="s">
        <v>22</v>
      </c>
      <c r="B5" s="1161"/>
      <c r="C5" s="1161"/>
      <c r="D5" s="1161"/>
      <c r="E5" s="1161"/>
      <c r="F5" s="1161"/>
      <c r="G5" s="1161"/>
      <c r="H5" s="1161"/>
      <c r="I5" s="1161"/>
      <c r="J5" s="321"/>
      <c r="K5" s="321"/>
      <c r="L5" s="321"/>
    </row>
    <row r="6" spans="1:13" ht="16.5" thickBot="1" x14ac:dyDescent="0.25">
      <c r="A6" s="322"/>
      <c r="B6" s="322"/>
      <c r="C6" s="322"/>
      <c r="D6" s="322"/>
      <c r="E6" s="322"/>
      <c r="F6" s="322"/>
      <c r="G6" s="322"/>
      <c r="H6" s="322"/>
      <c r="I6" s="322"/>
      <c r="J6" s="322"/>
      <c r="K6" s="322"/>
      <c r="L6" s="323" t="s">
        <v>117</v>
      </c>
    </row>
    <row r="7" spans="1:13" x14ac:dyDescent="0.2">
      <c r="A7" s="1162" t="s">
        <v>85</v>
      </c>
      <c r="B7" s="1164" t="s">
        <v>44</v>
      </c>
      <c r="C7" s="1164" t="s">
        <v>120</v>
      </c>
      <c r="D7" s="451" t="s">
        <v>44</v>
      </c>
      <c r="E7" s="449" t="s">
        <v>23</v>
      </c>
      <c r="F7" s="449" t="s">
        <v>24</v>
      </c>
      <c r="G7" s="449" t="s">
        <v>25</v>
      </c>
      <c r="H7" s="449" t="s">
        <v>26</v>
      </c>
      <c r="I7" s="1166" t="s">
        <v>27</v>
      </c>
      <c r="J7" s="1166" t="s">
        <v>28</v>
      </c>
      <c r="K7" s="1164" t="s">
        <v>52</v>
      </c>
      <c r="L7" s="1166" t="s">
        <v>119</v>
      </c>
      <c r="M7" s="1158" t="s">
        <v>118</v>
      </c>
    </row>
    <row r="8" spans="1:13" x14ac:dyDescent="0.2">
      <c r="A8" s="1163"/>
      <c r="B8" s="1165"/>
      <c r="C8" s="1165"/>
      <c r="D8" s="452" t="s">
        <v>29</v>
      </c>
      <c r="E8" s="452" t="s">
        <v>30</v>
      </c>
      <c r="F8" s="241" t="s">
        <v>30</v>
      </c>
      <c r="G8" s="241" t="s">
        <v>31</v>
      </c>
      <c r="H8" s="452" t="s">
        <v>32</v>
      </c>
      <c r="I8" s="1167"/>
      <c r="J8" s="1167"/>
      <c r="K8" s="1165"/>
      <c r="L8" s="1167"/>
      <c r="M8" s="1159"/>
    </row>
    <row r="9" spans="1:13" x14ac:dyDescent="0.2">
      <c r="A9" s="324">
        <v>1</v>
      </c>
      <c r="B9" s="325">
        <v>2</v>
      </c>
      <c r="C9" s="326">
        <v>3</v>
      </c>
      <c r="D9" s="326">
        <v>4</v>
      </c>
      <c r="E9" s="326">
        <v>5</v>
      </c>
      <c r="F9" s="326">
        <v>6</v>
      </c>
      <c r="G9" s="326">
        <v>7</v>
      </c>
      <c r="H9" s="326">
        <v>8</v>
      </c>
      <c r="I9" s="326">
        <v>9</v>
      </c>
      <c r="J9" s="326">
        <v>10</v>
      </c>
      <c r="K9" s="326">
        <v>11</v>
      </c>
      <c r="L9" s="326">
        <v>12</v>
      </c>
      <c r="M9" s="326">
        <v>13</v>
      </c>
    </row>
    <row r="10" spans="1:13" ht="31.5" x14ac:dyDescent="0.2">
      <c r="A10" s="317" t="s">
        <v>18</v>
      </c>
      <c r="B10" s="328">
        <f>SUM(B11:B13)</f>
        <v>0</v>
      </c>
      <c r="C10" s="328">
        <f>SUM(C11:C13)</f>
        <v>0</v>
      </c>
      <c r="D10" s="329">
        <f>SUM(H10,L10)</f>
        <v>0</v>
      </c>
      <c r="E10" s="328">
        <f t="shared" ref="E10:L10" si="0">SUM(E11:E13)</f>
        <v>0</v>
      </c>
      <c r="F10" s="328">
        <f t="shared" si="0"/>
        <v>0</v>
      </c>
      <c r="G10" s="328">
        <f t="shared" si="0"/>
        <v>0</v>
      </c>
      <c r="H10" s="328">
        <f t="shared" si="0"/>
        <v>0</v>
      </c>
      <c r="I10" s="328">
        <f t="shared" si="0"/>
        <v>0</v>
      </c>
      <c r="J10" s="328">
        <f t="shared" si="0"/>
        <v>0</v>
      </c>
      <c r="K10" s="328">
        <f t="shared" si="0"/>
        <v>0</v>
      </c>
      <c r="L10" s="328">
        <f t="shared" si="0"/>
        <v>0</v>
      </c>
      <c r="M10" s="377"/>
    </row>
    <row r="11" spans="1:13" ht="47.25" x14ac:dyDescent="0.2">
      <c r="A11" s="411" t="s">
        <v>17</v>
      </c>
      <c r="B11" s="328">
        <f>SUM(C11,E11,F11,G11,I11:K11)</f>
        <v>0</v>
      </c>
      <c r="C11" s="454">
        <v>0</v>
      </c>
      <c r="D11" s="329">
        <f t="shared" ref="D11:D28" si="1">SUM(H11,L11)</f>
        <v>0</v>
      </c>
      <c r="E11" s="454"/>
      <c r="F11" s="454">
        <v>0</v>
      </c>
      <c r="G11" s="454">
        <v>0</v>
      </c>
      <c r="H11" s="454">
        <v>0</v>
      </c>
      <c r="I11" s="454">
        <v>0</v>
      </c>
      <c r="J11" s="454">
        <v>0</v>
      </c>
      <c r="K11" s="454">
        <v>0</v>
      </c>
      <c r="L11" s="454">
        <v>0</v>
      </c>
      <c r="M11" s="377"/>
    </row>
    <row r="12" spans="1:13" ht="31.5" x14ac:dyDescent="0.2">
      <c r="A12" s="411" t="s">
        <v>136</v>
      </c>
      <c r="B12" s="328">
        <f>SUM(C12,E12,F12,G12,I12:K12)</f>
        <v>0</v>
      </c>
      <c r="C12" s="454">
        <v>0</v>
      </c>
      <c r="D12" s="329">
        <f>SUM(H12,L12)</f>
        <v>0</v>
      </c>
      <c r="E12" s="454"/>
      <c r="F12" s="454">
        <v>0</v>
      </c>
      <c r="G12" s="454">
        <v>0</v>
      </c>
      <c r="H12" s="454">
        <v>0</v>
      </c>
      <c r="I12" s="454">
        <v>0</v>
      </c>
      <c r="J12" s="454">
        <v>0</v>
      </c>
      <c r="K12" s="454">
        <v>0</v>
      </c>
      <c r="L12" s="454">
        <v>0</v>
      </c>
      <c r="M12" s="377"/>
    </row>
    <row r="13" spans="1:13" x14ac:dyDescent="0.2">
      <c r="A13" s="411" t="s">
        <v>135</v>
      </c>
      <c r="B13" s="328">
        <f>SUM(C13,E13,F13,G13,I13:K13)</f>
        <v>0</v>
      </c>
      <c r="C13" s="454"/>
      <c r="D13" s="329">
        <f>SUM(H13,L13)</f>
        <v>0</v>
      </c>
      <c r="E13" s="454"/>
      <c r="F13" s="454">
        <v>0</v>
      </c>
      <c r="G13" s="454">
        <v>0</v>
      </c>
      <c r="H13" s="454">
        <v>0</v>
      </c>
      <c r="I13" s="456">
        <v>0</v>
      </c>
      <c r="J13" s="454">
        <v>0</v>
      </c>
      <c r="K13" s="454">
        <v>0</v>
      </c>
      <c r="L13" s="454">
        <v>0</v>
      </c>
      <c r="M13" s="377"/>
    </row>
    <row r="14" spans="1:13" ht="31.5" x14ac:dyDescent="0.2">
      <c r="A14" s="317" t="s">
        <v>64</v>
      </c>
      <c r="B14" s="329">
        <f>SUM(B15:B21)</f>
        <v>0</v>
      </c>
      <c r="C14" s="329">
        <f>SUM(C15:C21)</f>
        <v>0</v>
      </c>
      <c r="D14" s="329">
        <f t="shared" si="1"/>
        <v>0</v>
      </c>
      <c r="E14" s="329">
        <f t="shared" ref="E14:M14" si="2">SUM(E15:E21)</f>
        <v>0</v>
      </c>
      <c r="F14" s="329">
        <f t="shared" si="2"/>
        <v>0</v>
      </c>
      <c r="G14" s="329">
        <f t="shared" si="2"/>
        <v>0</v>
      </c>
      <c r="H14" s="329">
        <f t="shared" si="2"/>
        <v>0</v>
      </c>
      <c r="I14" s="330">
        <f t="shared" si="2"/>
        <v>0</v>
      </c>
      <c r="J14" s="329">
        <f t="shared" si="2"/>
        <v>0</v>
      </c>
      <c r="K14" s="329">
        <f t="shared" si="2"/>
        <v>0</v>
      </c>
      <c r="L14" s="329">
        <f t="shared" si="2"/>
        <v>0</v>
      </c>
      <c r="M14" s="329">
        <f t="shared" si="2"/>
        <v>0</v>
      </c>
    </row>
    <row r="15" spans="1:13" x14ac:dyDescent="0.2">
      <c r="A15" s="411" t="s">
        <v>81</v>
      </c>
      <c r="B15" s="328">
        <f>SUM(C15,E15,F15,G15,I15:K15)</f>
        <v>0</v>
      </c>
      <c r="C15" s="454"/>
      <c r="D15" s="329">
        <f t="shared" si="1"/>
        <v>0</v>
      </c>
      <c r="E15" s="454"/>
      <c r="F15" s="454"/>
      <c r="G15" s="454"/>
      <c r="H15" s="454"/>
      <c r="I15" s="454"/>
      <c r="J15" s="454"/>
      <c r="K15" s="454"/>
      <c r="L15" s="454"/>
      <c r="M15" s="457"/>
    </row>
    <row r="16" spans="1:13" ht="31.5" x14ac:dyDescent="0.2">
      <c r="A16" s="411" t="s">
        <v>58</v>
      </c>
      <c r="B16" s="328">
        <f t="shared" ref="B16:B21" si="3">SUM(C16,E16,F16,G16,I16:K16)</f>
        <v>0</v>
      </c>
      <c r="C16" s="454"/>
      <c r="D16" s="329">
        <f t="shared" si="1"/>
        <v>0</v>
      </c>
      <c r="E16" s="454"/>
      <c r="F16" s="454"/>
      <c r="G16" s="454"/>
      <c r="H16" s="454"/>
      <c r="I16" s="454"/>
      <c r="J16" s="454"/>
      <c r="K16" s="454"/>
      <c r="L16" s="454"/>
      <c r="M16" s="457"/>
    </row>
    <row r="17" spans="1:13" ht="31.5" x14ac:dyDescent="0.2">
      <c r="A17" s="411" t="s">
        <v>82</v>
      </c>
      <c r="B17" s="328">
        <f t="shared" si="3"/>
        <v>0</v>
      </c>
      <c r="C17" s="454"/>
      <c r="D17" s="329">
        <f t="shared" si="1"/>
        <v>0</v>
      </c>
      <c r="E17" s="454"/>
      <c r="F17" s="454"/>
      <c r="G17" s="454"/>
      <c r="H17" s="454"/>
      <c r="I17" s="454"/>
      <c r="J17" s="454"/>
      <c r="K17" s="454"/>
      <c r="L17" s="454"/>
      <c r="M17" s="457"/>
    </row>
    <row r="18" spans="1:13" x14ac:dyDescent="0.2">
      <c r="A18" s="411" t="s">
        <v>83</v>
      </c>
      <c r="B18" s="328">
        <f t="shared" si="3"/>
        <v>0</v>
      </c>
      <c r="C18" s="454"/>
      <c r="D18" s="329">
        <f t="shared" si="1"/>
        <v>0</v>
      </c>
      <c r="E18" s="454"/>
      <c r="F18" s="454"/>
      <c r="G18" s="454"/>
      <c r="H18" s="454"/>
      <c r="I18" s="454"/>
      <c r="J18" s="454"/>
      <c r="K18" s="454"/>
      <c r="L18" s="454"/>
      <c r="M18" s="457"/>
    </row>
    <row r="19" spans="1:13" x14ac:dyDescent="0.2">
      <c r="A19" s="411" t="s">
        <v>84</v>
      </c>
      <c r="B19" s="328">
        <f t="shared" si="3"/>
        <v>0</v>
      </c>
      <c r="C19" s="454"/>
      <c r="D19" s="329">
        <f t="shared" si="1"/>
        <v>0</v>
      </c>
      <c r="E19" s="454"/>
      <c r="F19" s="454"/>
      <c r="G19" s="454"/>
      <c r="H19" s="454"/>
      <c r="I19" s="454"/>
      <c r="J19" s="454"/>
      <c r="K19" s="454"/>
      <c r="L19" s="454"/>
      <c r="M19" s="457"/>
    </row>
    <row r="20" spans="1:13" x14ac:dyDescent="0.2">
      <c r="A20" s="411" t="s">
        <v>42</v>
      </c>
      <c r="B20" s="328">
        <f t="shared" si="3"/>
        <v>0</v>
      </c>
      <c r="C20" s="454"/>
      <c r="D20" s="329">
        <f t="shared" si="1"/>
        <v>0</v>
      </c>
      <c r="E20" s="454"/>
      <c r="F20" s="454"/>
      <c r="G20" s="454"/>
      <c r="H20" s="454"/>
      <c r="I20" s="454"/>
      <c r="J20" s="454"/>
      <c r="K20" s="454"/>
      <c r="L20" s="454"/>
      <c r="M20" s="457"/>
    </row>
    <row r="21" spans="1:13" x14ac:dyDescent="0.2">
      <c r="A21" s="411" t="s">
        <v>59</v>
      </c>
      <c r="B21" s="328">
        <f t="shared" si="3"/>
        <v>0</v>
      </c>
      <c r="C21" s="454"/>
      <c r="D21" s="329">
        <f t="shared" si="1"/>
        <v>0</v>
      </c>
      <c r="E21" s="454"/>
      <c r="F21" s="454"/>
      <c r="G21" s="454"/>
      <c r="H21" s="454"/>
      <c r="I21" s="454"/>
      <c r="J21" s="454"/>
      <c r="K21" s="454"/>
      <c r="L21" s="454"/>
      <c r="M21" s="457"/>
    </row>
    <row r="22" spans="1:13" x14ac:dyDescent="0.2">
      <c r="A22" s="332" t="s">
        <v>75</v>
      </c>
      <c r="B22" s="329">
        <f>SUM(B10,B14)</f>
        <v>0</v>
      </c>
      <c r="C22" s="329">
        <f>SUM(C10,C14)</f>
        <v>0</v>
      </c>
      <c r="D22" s="329">
        <f t="shared" si="1"/>
        <v>0</v>
      </c>
      <c r="E22" s="329">
        <f t="shared" ref="E22:L22" si="4">SUM(E10,E14)</f>
        <v>0</v>
      </c>
      <c r="F22" s="329">
        <f t="shared" si="4"/>
        <v>0</v>
      </c>
      <c r="G22" s="329">
        <f t="shared" si="4"/>
        <v>0</v>
      </c>
      <c r="H22" s="329">
        <f t="shared" si="4"/>
        <v>0</v>
      </c>
      <c r="I22" s="330">
        <f t="shared" si="4"/>
        <v>0</v>
      </c>
      <c r="J22" s="329">
        <f t="shared" si="4"/>
        <v>0</v>
      </c>
      <c r="K22" s="329">
        <f t="shared" si="4"/>
        <v>0</v>
      </c>
      <c r="L22" s="329">
        <f t="shared" si="4"/>
        <v>0</v>
      </c>
      <c r="M22" s="377"/>
    </row>
    <row r="23" spans="1:13" x14ac:dyDescent="0.2">
      <c r="A23" s="333" t="s">
        <v>86</v>
      </c>
      <c r="B23" s="328">
        <f>SUM(C23,E23,F23,G23,I23:K23)</f>
        <v>0</v>
      </c>
      <c r="C23" s="454"/>
      <c r="D23" s="329">
        <f t="shared" si="1"/>
        <v>0</v>
      </c>
      <c r="E23" s="454"/>
      <c r="F23" s="454">
        <v>0</v>
      </c>
      <c r="G23" s="454">
        <v>0</v>
      </c>
      <c r="H23" s="454">
        <v>0</v>
      </c>
      <c r="I23" s="454">
        <v>0</v>
      </c>
      <c r="J23" s="454">
        <v>0</v>
      </c>
      <c r="K23" s="454">
        <v>0</v>
      </c>
      <c r="L23" s="454">
        <v>0</v>
      </c>
      <c r="M23" s="377"/>
    </row>
    <row r="24" spans="1:13" ht="31.5" x14ac:dyDescent="0.2">
      <c r="A24" s="317" t="s">
        <v>87</v>
      </c>
      <c r="B24" s="328">
        <f>SUM(C24,E24,F24,G24,I24:K24)</f>
        <v>0</v>
      </c>
      <c r="C24" s="454"/>
      <c r="D24" s="329">
        <f t="shared" si="1"/>
        <v>0</v>
      </c>
      <c r="E24" s="454"/>
      <c r="F24" s="454">
        <v>0</v>
      </c>
      <c r="G24" s="454">
        <v>0</v>
      </c>
      <c r="H24" s="454">
        <v>0</v>
      </c>
      <c r="I24" s="454"/>
      <c r="J24" s="454"/>
      <c r="K24" s="454"/>
      <c r="L24" s="454"/>
      <c r="M24" s="377"/>
    </row>
    <row r="25" spans="1:13" x14ac:dyDescent="0.2">
      <c r="A25" s="334" t="s">
        <v>88</v>
      </c>
      <c r="B25" s="328">
        <f>SUM(C25,E25,F25,G25,I25:K25)</f>
        <v>0</v>
      </c>
      <c r="C25" s="454"/>
      <c r="D25" s="329">
        <f t="shared" si="1"/>
        <v>0</v>
      </c>
      <c r="E25" s="454"/>
      <c r="F25" s="454">
        <v>0</v>
      </c>
      <c r="G25" s="454">
        <v>0</v>
      </c>
      <c r="H25" s="454">
        <v>0</v>
      </c>
      <c r="I25" s="454"/>
      <c r="J25" s="454"/>
      <c r="K25" s="454"/>
      <c r="L25" s="454"/>
      <c r="M25" s="377"/>
    </row>
    <row r="26" spans="1:13" ht="31.5" x14ac:dyDescent="0.2">
      <c r="A26" s="332" t="s">
        <v>76</v>
      </c>
      <c r="B26" s="329">
        <f>SUM(B22:B25)</f>
        <v>0</v>
      </c>
      <c r="C26" s="329">
        <f>SUM(C22:C25)</f>
        <v>0</v>
      </c>
      <c r="D26" s="329">
        <f t="shared" si="1"/>
        <v>0</v>
      </c>
      <c r="E26" s="329">
        <f t="shared" ref="E26:L26" si="5">SUM(E22:E25)</f>
        <v>0</v>
      </c>
      <c r="F26" s="329">
        <f t="shared" si="5"/>
        <v>0</v>
      </c>
      <c r="G26" s="329">
        <f t="shared" si="5"/>
        <v>0</v>
      </c>
      <c r="H26" s="329">
        <f t="shared" si="5"/>
        <v>0</v>
      </c>
      <c r="I26" s="329">
        <f t="shared" si="5"/>
        <v>0</v>
      </c>
      <c r="J26" s="329">
        <f t="shared" si="5"/>
        <v>0</v>
      </c>
      <c r="K26" s="329">
        <f t="shared" si="5"/>
        <v>0</v>
      </c>
      <c r="L26" s="329">
        <f t="shared" si="5"/>
        <v>0</v>
      </c>
      <c r="M26" s="377"/>
    </row>
    <row r="27" spans="1:13" x14ac:dyDescent="0.2">
      <c r="A27" s="334" t="s">
        <v>159</v>
      </c>
      <c r="B27" s="329">
        <f>SUM(E27,F27,G27,I27:K27)</f>
        <v>0</v>
      </c>
      <c r="C27" s="454">
        <v>0</v>
      </c>
      <c r="D27" s="329">
        <f t="shared" si="1"/>
        <v>0</v>
      </c>
      <c r="E27" s="454"/>
      <c r="F27" s="454"/>
      <c r="G27" s="454"/>
      <c r="H27" s="454"/>
      <c r="I27" s="454"/>
      <c r="J27" s="454"/>
      <c r="K27" s="454"/>
      <c r="L27" s="454"/>
      <c r="M27" s="377"/>
    </row>
    <row r="28" spans="1:13" ht="48" thickBot="1" x14ac:dyDescent="0.25">
      <c r="A28" s="335" t="s">
        <v>77</v>
      </c>
      <c r="B28" s="336">
        <f>SUM(B26:B27)</f>
        <v>0</v>
      </c>
      <c r="C28" s="336">
        <f>SUM(C26:C27)</f>
        <v>0</v>
      </c>
      <c r="D28" s="337">
        <f t="shared" si="1"/>
        <v>0</v>
      </c>
      <c r="E28" s="336">
        <f t="shared" ref="E28:L28" si="6">SUM(E26:E27)</f>
        <v>0</v>
      </c>
      <c r="F28" s="336">
        <f t="shared" si="6"/>
        <v>0</v>
      </c>
      <c r="G28" s="336">
        <f t="shared" si="6"/>
        <v>0</v>
      </c>
      <c r="H28" s="337">
        <f>SUM(H26:H27)</f>
        <v>0</v>
      </c>
      <c r="I28" s="336">
        <f t="shared" si="6"/>
        <v>0</v>
      </c>
      <c r="J28" s="336">
        <f t="shared" si="6"/>
        <v>0</v>
      </c>
      <c r="K28" s="336">
        <f t="shared" si="6"/>
        <v>0</v>
      </c>
      <c r="L28" s="337">
        <f t="shared" si="6"/>
        <v>0</v>
      </c>
      <c r="M28" s="378"/>
    </row>
    <row r="32" spans="1:13" x14ac:dyDescent="0.2">
      <c r="A32" s="228"/>
    </row>
    <row r="33" spans="1:1" x14ac:dyDescent="0.25">
      <c r="A33" s="242" t="e">
        <f>#REF!</f>
        <v>#REF!</v>
      </c>
    </row>
  </sheetData>
  <sheetProtection sheet="1"/>
  <mergeCells count="10">
    <mergeCell ref="M7:M8"/>
    <mergeCell ref="J3:L3"/>
    <mergeCell ref="A5:I5"/>
    <mergeCell ref="A7:A8"/>
    <mergeCell ref="B7:B8"/>
    <mergeCell ref="C7:C8"/>
    <mergeCell ref="I7:I8"/>
    <mergeCell ref="J7:J8"/>
    <mergeCell ref="K7:K8"/>
    <mergeCell ref="L7:L8"/>
  </mergeCells>
  <phoneticPr fontId="0" type="noConversion"/>
  <conditionalFormatting sqref="D22">
    <cfRule type="cellIs" dxfId="11" priority="1" stopIfTrue="1" operator="notEqual">
      <formula>SUM(SPECRES1,SPECRES2,TOTRES1,TOTRES2)</formula>
    </cfRule>
  </conditionalFormatting>
  <conditionalFormatting sqref="D28">
    <cfRule type="cellIs" dxfId="10" priority="2" stopIfTrue="1" operator="notEqual">
      <formula>SUM(TOTALL1,TOTALL2,TOTALL3)</formula>
    </cfRule>
  </conditionalFormatting>
  <conditionalFormatting sqref="H28">
    <cfRule type="cellIs" dxfId="9" priority="3" stopIfTrue="1" operator="notEqual">
      <formula>TOTRES1+TOTRES2+TOTRES3</formula>
    </cfRule>
  </conditionalFormatting>
  <conditionalFormatting sqref="L28">
    <cfRule type="cellIs" dxfId="8" priority="4" stopIfTrue="1" operator="notEqual">
      <formula>SUM(SPECRES1+SPECRES2+SPECRES3)</formula>
    </cfRule>
  </conditionalFormatting>
  <dataValidations count="1">
    <dataValidation operator="greaterThanOrEqual" allowBlank="1" showInputMessage="1" showErrorMessage="1" sqref="M14 B10:L28"/>
  </dataValidations>
  <printOptions horizontalCentered="1"/>
  <pageMargins left="0.24" right="0.16" top="1" bottom="1" header="0.5" footer="0.5"/>
  <pageSetup paperSize="9" scale="57" orientation="landscape" r:id="rId1"/>
  <headerFooter alignWithMargins="0">
    <oddFooter>&amp;L&amp;8&amp;D&amp;C&amp;P / &amp;N&amp;R&amp;8&amp;A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zoomScale="50" zoomScaleNormal="50" workbookViewId="0">
      <selection activeCell="H18" sqref="H18"/>
    </sheetView>
  </sheetViews>
  <sheetFormatPr defaultRowHeight="12.75" x14ac:dyDescent="0.2"/>
  <cols>
    <col min="1" max="1" width="39.140625" style="894" customWidth="1"/>
    <col min="2" max="2" width="13.7109375" style="894" customWidth="1"/>
    <col min="3" max="5" width="13.85546875" style="894" customWidth="1"/>
    <col min="6" max="6" width="16.85546875" style="894" customWidth="1"/>
    <col min="7" max="25" width="13.85546875" style="894" customWidth="1"/>
    <col min="26" max="16384" width="9.140625" style="894"/>
  </cols>
  <sheetData>
    <row r="1" spans="1:26" ht="25.5" x14ac:dyDescent="0.2">
      <c r="A1" s="889" t="s">
        <v>277</v>
      </c>
      <c r="B1" s="890"/>
      <c r="C1" s="890"/>
      <c r="D1" s="890"/>
      <c r="E1" s="890"/>
      <c r="F1" s="890"/>
      <c r="G1" s="890"/>
      <c r="H1" s="890"/>
      <c r="I1" s="890"/>
      <c r="J1" s="890"/>
      <c r="K1" s="890"/>
      <c r="L1" s="891"/>
      <c r="M1" s="891"/>
      <c r="N1" s="891"/>
      <c r="O1" s="891"/>
      <c r="P1" s="892"/>
      <c r="Q1" s="891"/>
      <c r="R1" s="891"/>
      <c r="S1" s="891"/>
      <c r="T1" s="891"/>
      <c r="U1" s="892"/>
      <c r="V1" s="890"/>
      <c r="W1" s="890"/>
      <c r="X1" s="890"/>
      <c r="Y1" s="893" t="s">
        <v>603</v>
      </c>
      <c r="Z1" s="890"/>
    </row>
    <row r="2" spans="1:26" x14ac:dyDescent="0.2">
      <c r="A2" s="895"/>
      <c r="B2" s="890"/>
      <c r="C2" s="890"/>
      <c r="D2" s="890"/>
      <c r="E2" s="890"/>
      <c r="F2" s="890"/>
      <c r="G2" s="890"/>
      <c r="H2" s="890"/>
      <c r="I2" s="890"/>
      <c r="J2" s="890"/>
      <c r="K2" s="890"/>
      <c r="L2" s="891"/>
      <c r="M2" s="891"/>
      <c r="N2" s="891"/>
      <c r="O2" s="891"/>
      <c r="P2" s="892"/>
      <c r="Q2" s="891"/>
      <c r="R2" s="891"/>
      <c r="S2" s="891"/>
      <c r="T2" s="891"/>
      <c r="U2" s="892"/>
      <c r="V2" s="890"/>
      <c r="W2" s="890"/>
      <c r="X2" s="890"/>
      <c r="Y2" s="890"/>
      <c r="Z2" s="890"/>
    </row>
    <row r="3" spans="1:26" x14ac:dyDescent="0.2">
      <c r="A3" s="896" t="s">
        <v>565</v>
      </c>
      <c r="B3" s="890"/>
      <c r="C3" s="890"/>
      <c r="D3" s="890"/>
      <c r="E3" s="890"/>
      <c r="F3" s="890"/>
      <c r="G3" s="890"/>
      <c r="H3" s="890"/>
      <c r="I3" s="890"/>
      <c r="J3" s="890"/>
      <c r="K3" s="890"/>
      <c r="L3" s="897"/>
      <c r="M3" s="897"/>
      <c r="N3" s="897"/>
      <c r="O3" s="897"/>
      <c r="P3" s="897"/>
      <c r="Q3" s="890"/>
      <c r="R3" s="890"/>
      <c r="S3" s="890"/>
      <c r="T3" s="890"/>
      <c r="U3" s="890"/>
      <c r="V3" s="890"/>
      <c r="W3" s="890"/>
      <c r="X3" s="890"/>
      <c r="Y3" s="890"/>
      <c r="Z3" s="890"/>
    </row>
    <row r="4" spans="1:26" x14ac:dyDescent="0.2">
      <c r="A4" s="890"/>
      <c r="B4" s="890"/>
      <c r="C4" s="890"/>
      <c r="D4" s="890"/>
      <c r="E4" s="890"/>
      <c r="F4" s="890"/>
      <c r="G4" s="890"/>
      <c r="H4" s="890"/>
      <c r="I4" s="890"/>
      <c r="J4" s="890"/>
      <c r="K4" s="890"/>
      <c r="L4" s="897"/>
      <c r="M4" s="898"/>
      <c r="N4" s="897"/>
      <c r="O4" s="897"/>
      <c r="P4" s="897"/>
      <c r="Q4" s="890"/>
      <c r="R4" s="890"/>
      <c r="S4" s="890"/>
      <c r="T4" s="890"/>
      <c r="U4" s="898"/>
      <c r="V4" s="890"/>
      <c r="W4" s="890"/>
      <c r="X4" s="890"/>
      <c r="Y4" s="890"/>
      <c r="Z4" s="890"/>
    </row>
    <row r="5" spans="1:26" ht="13.5" thickBot="1" x14ac:dyDescent="0.25">
      <c r="A5" s="899" t="s">
        <v>566</v>
      </c>
      <c r="B5" s="890"/>
      <c r="C5" s="890"/>
      <c r="D5" s="890"/>
      <c r="E5" s="890"/>
      <c r="F5" s="890"/>
      <c r="G5" s="890"/>
      <c r="H5" s="890"/>
      <c r="I5" s="890"/>
      <c r="J5" s="890"/>
      <c r="K5" s="890"/>
      <c r="L5" s="897"/>
      <c r="M5" s="898"/>
      <c r="N5" s="897"/>
      <c r="O5" s="897"/>
      <c r="P5" s="897"/>
      <c r="Q5" s="890"/>
      <c r="R5" s="890"/>
      <c r="S5" s="890"/>
      <c r="T5" s="890"/>
      <c r="U5" s="898"/>
      <c r="V5" s="890"/>
      <c r="W5" s="890"/>
      <c r="X5" s="890"/>
      <c r="Y5" s="900" t="s">
        <v>377</v>
      </c>
      <c r="Z5" s="890"/>
    </row>
    <row r="6" spans="1:26" ht="44.25" customHeight="1" x14ac:dyDescent="0.2">
      <c r="A6" s="1175" t="s">
        <v>324</v>
      </c>
      <c r="B6" s="1174" t="s">
        <v>282</v>
      </c>
      <c r="C6" s="1177"/>
      <c r="D6" s="1174" t="s">
        <v>580</v>
      </c>
      <c r="E6" s="1174"/>
      <c r="F6" s="1174" t="s">
        <v>581</v>
      </c>
      <c r="G6" s="1174"/>
      <c r="H6" s="1174" t="s">
        <v>582</v>
      </c>
      <c r="I6" s="1174"/>
      <c r="J6" s="1174" t="s">
        <v>583</v>
      </c>
      <c r="K6" s="1174"/>
      <c r="L6" s="1174" t="s">
        <v>584</v>
      </c>
      <c r="M6" s="1174"/>
      <c r="N6" s="1174" t="s">
        <v>585</v>
      </c>
      <c r="O6" s="1174"/>
      <c r="P6" s="1174" t="s">
        <v>586</v>
      </c>
      <c r="Q6" s="1174"/>
      <c r="R6" s="1174" t="s">
        <v>587</v>
      </c>
      <c r="S6" s="1174"/>
      <c r="T6" s="1174" t="s">
        <v>588</v>
      </c>
      <c r="U6" s="1174"/>
      <c r="V6" s="1174" t="s">
        <v>589</v>
      </c>
      <c r="W6" s="1174"/>
      <c r="X6" s="1170" t="s">
        <v>120</v>
      </c>
      <c r="Y6" s="1172" t="s">
        <v>568</v>
      </c>
      <c r="Z6" s="901"/>
    </row>
    <row r="7" spans="1:26" ht="85.5" customHeight="1" thickBot="1" x14ac:dyDescent="0.25">
      <c r="A7" s="1176"/>
      <c r="B7" s="902" t="s">
        <v>569</v>
      </c>
      <c r="C7" s="903" t="s">
        <v>20</v>
      </c>
      <c r="D7" s="903" t="s">
        <v>567</v>
      </c>
      <c r="E7" s="903" t="s">
        <v>20</v>
      </c>
      <c r="F7" s="903" t="s">
        <v>567</v>
      </c>
      <c r="G7" s="903" t="s">
        <v>20</v>
      </c>
      <c r="H7" s="903" t="s">
        <v>567</v>
      </c>
      <c r="I7" s="903" t="s">
        <v>20</v>
      </c>
      <c r="J7" s="903" t="s">
        <v>567</v>
      </c>
      <c r="K7" s="903" t="s">
        <v>20</v>
      </c>
      <c r="L7" s="903" t="s">
        <v>567</v>
      </c>
      <c r="M7" s="903" t="s">
        <v>20</v>
      </c>
      <c r="N7" s="903" t="s">
        <v>567</v>
      </c>
      <c r="O7" s="903" t="s">
        <v>20</v>
      </c>
      <c r="P7" s="903" t="s">
        <v>567</v>
      </c>
      <c r="Q7" s="903" t="s">
        <v>20</v>
      </c>
      <c r="R7" s="903" t="s">
        <v>567</v>
      </c>
      <c r="S7" s="903" t="s">
        <v>20</v>
      </c>
      <c r="T7" s="903" t="s">
        <v>567</v>
      </c>
      <c r="U7" s="903" t="s">
        <v>20</v>
      </c>
      <c r="V7" s="903" t="s">
        <v>567</v>
      </c>
      <c r="W7" s="903" t="s">
        <v>20</v>
      </c>
      <c r="X7" s="1171"/>
      <c r="Y7" s="1173"/>
      <c r="Z7" s="890"/>
    </row>
    <row r="8" spans="1:26" ht="13.5" thickBot="1" x14ac:dyDescent="0.25">
      <c r="A8" s="904">
        <v>1</v>
      </c>
      <c r="B8" s="904">
        <v>2</v>
      </c>
      <c r="C8" s="905">
        <v>3</v>
      </c>
      <c r="D8" s="904">
        <v>4</v>
      </c>
      <c r="E8" s="905">
        <v>5</v>
      </c>
      <c r="F8" s="904">
        <v>6</v>
      </c>
      <c r="G8" s="905">
        <v>7</v>
      </c>
      <c r="H8" s="904">
        <v>8</v>
      </c>
      <c r="I8" s="905">
        <v>9</v>
      </c>
      <c r="J8" s="904">
        <v>10</v>
      </c>
      <c r="K8" s="905">
        <v>11</v>
      </c>
      <c r="L8" s="904">
        <v>12</v>
      </c>
      <c r="M8" s="905">
        <v>13</v>
      </c>
      <c r="N8" s="904">
        <v>14</v>
      </c>
      <c r="O8" s="905">
        <v>15</v>
      </c>
      <c r="P8" s="904">
        <v>16</v>
      </c>
      <c r="Q8" s="905">
        <v>17</v>
      </c>
      <c r="R8" s="904">
        <v>18</v>
      </c>
      <c r="S8" s="905">
        <v>19</v>
      </c>
      <c r="T8" s="904">
        <v>20</v>
      </c>
      <c r="U8" s="905">
        <v>21</v>
      </c>
      <c r="V8" s="904">
        <v>22</v>
      </c>
      <c r="W8" s="905">
        <v>23</v>
      </c>
      <c r="X8" s="905">
        <v>24</v>
      </c>
      <c r="Y8" s="904">
        <v>25</v>
      </c>
      <c r="Z8" s="890"/>
    </row>
    <row r="9" spans="1:26" ht="39" x14ac:dyDescent="0.25">
      <c r="A9" s="906" t="s">
        <v>570</v>
      </c>
      <c r="B9" s="997">
        <f t="shared" ref="B9:G9" si="0">SUM(B11:B15)</f>
        <v>0</v>
      </c>
      <c r="C9" s="997">
        <f t="shared" si="0"/>
        <v>0</v>
      </c>
      <c r="D9" s="997">
        <f t="shared" si="0"/>
        <v>0</v>
      </c>
      <c r="E9" s="997">
        <f t="shared" si="0"/>
        <v>0</v>
      </c>
      <c r="F9" s="997">
        <f t="shared" si="0"/>
        <v>0</v>
      </c>
      <c r="G9" s="997">
        <f t="shared" si="0"/>
        <v>0</v>
      </c>
      <c r="H9" s="997">
        <f t="shared" ref="H9:Y9" si="1">SUM(H11:H15)</f>
        <v>0</v>
      </c>
      <c r="I9" s="997">
        <f t="shared" si="1"/>
        <v>0</v>
      </c>
      <c r="J9" s="997">
        <f t="shared" si="1"/>
        <v>0</v>
      </c>
      <c r="K9" s="997">
        <f t="shared" si="1"/>
        <v>0</v>
      </c>
      <c r="L9" s="997">
        <f t="shared" si="1"/>
        <v>0</v>
      </c>
      <c r="M9" s="997">
        <f t="shared" si="1"/>
        <v>0</v>
      </c>
      <c r="N9" s="997">
        <f t="shared" si="1"/>
        <v>0</v>
      </c>
      <c r="O9" s="997">
        <f t="shared" si="1"/>
        <v>0</v>
      </c>
      <c r="P9" s="997">
        <f t="shared" si="1"/>
        <v>0</v>
      </c>
      <c r="Q9" s="997">
        <f t="shared" si="1"/>
        <v>0</v>
      </c>
      <c r="R9" s="997">
        <f t="shared" si="1"/>
        <v>0</v>
      </c>
      <c r="S9" s="997">
        <f t="shared" si="1"/>
        <v>0</v>
      </c>
      <c r="T9" s="997">
        <f t="shared" si="1"/>
        <v>0</v>
      </c>
      <c r="U9" s="997">
        <f t="shared" si="1"/>
        <v>0</v>
      </c>
      <c r="V9" s="997">
        <f t="shared" si="1"/>
        <v>0</v>
      </c>
      <c r="W9" s="997">
        <f t="shared" si="1"/>
        <v>0</v>
      </c>
      <c r="X9" s="997">
        <f t="shared" si="1"/>
        <v>0</v>
      </c>
      <c r="Y9" s="997">
        <f t="shared" si="1"/>
        <v>0</v>
      </c>
      <c r="Z9" s="890"/>
    </row>
    <row r="10" spans="1:26" ht="15.75" x14ac:dyDescent="0.25">
      <c r="A10" s="906" t="s">
        <v>500</v>
      </c>
      <c r="B10" s="998"/>
      <c r="C10" s="999"/>
      <c r="D10" s="999"/>
      <c r="E10" s="999"/>
      <c r="F10" s="999"/>
      <c r="G10" s="999"/>
      <c r="H10" s="999"/>
      <c r="I10" s="999"/>
      <c r="J10" s="999"/>
      <c r="K10" s="999"/>
      <c r="L10" s="999"/>
      <c r="M10" s="999"/>
      <c r="N10" s="999"/>
      <c r="O10" s="999"/>
      <c r="P10" s="999"/>
      <c r="Q10" s="999"/>
      <c r="R10" s="999"/>
      <c r="S10" s="999"/>
      <c r="T10" s="999"/>
      <c r="U10" s="999"/>
      <c r="V10" s="999"/>
      <c r="W10" s="999"/>
      <c r="X10" s="1000"/>
      <c r="Y10" s="1001"/>
      <c r="Z10" s="890"/>
    </row>
    <row r="11" spans="1:26" ht="39" x14ac:dyDescent="0.25">
      <c r="A11" s="906" t="s">
        <v>571</v>
      </c>
      <c r="B11" s="998">
        <f>D11+F11</f>
        <v>0</v>
      </c>
      <c r="C11" s="998">
        <f>E11+G11</f>
        <v>0</v>
      </c>
      <c r="D11" s="1002"/>
      <c r="E11" s="1002"/>
      <c r="F11" s="999">
        <f>H11+J11+L11+N11+P11+R11+T11+V11</f>
        <v>0</v>
      </c>
      <c r="G11" s="999">
        <f t="shared" ref="F11:G15" si="2">I11+K11+M11+O11+Q11+S11+U11+W11</f>
        <v>0</v>
      </c>
      <c r="H11" s="1002"/>
      <c r="I11" s="1002"/>
      <c r="J11" s="1002"/>
      <c r="K11" s="1002"/>
      <c r="L11" s="1002"/>
      <c r="M11" s="1002"/>
      <c r="N11" s="1002"/>
      <c r="O11" s="1002"/>
      <c r="P11" s="1002"/>
      <c r="Q11" s="1002"/>
      <c r="R11" s="1002"/>
      <c r="S11" s="1002"/>
      <c r="T11" s="1002"/>
      <c r="U11" s="1002"/>
      <c r="V11" s="1002"/>
      <c r="W11" s="1002"/>
      <c r="X11" s="1003"/>
      <c r="Y11" s="1004"/>
      <c r="Z11" s="890"/>
    </row>
    <row r="12" spans="1:26" ht="39" x14ac:dyDescent="0.25">
      <c r="A12" s="906" t="s">
        <v>572</v>
      </c>
      <c r="B12" s="998">
        <f t="shared" ref="B12:C15" si="3">D12+F12</f>
        <v>0</v>
      </c>
      <c r="C12" s="998">
        <f t="shared" si="3"/>
        <v>0</v>
      </c>
      <c r="D12" s="1002"/>
      <c r="E12" s="1002"/>
      <c r="F12" s="999">
        <f t="shared" si="2"/>
        <v>0</v>
      </c>
      <c r="G12" s="999">
        <f t="shared" si="2"/>
        <v>0</v>
      </c>
      <c r="H12" s="1002"/>
      <c r="I12" s="1002"/>
      <c r="J12" s="1002"/>
      <c r="K12" s="1002"/>
      <c r="L12" s="1002"/>
      <c r="M12" s="1002"/>
      <c r="N12" s="1002"/>
      <c r="O12" s="1002"/>
      <c r="P12" s="1002"/>
      <c r="Q12" s="1002"/>
      <c r="R12" s="1002"/>
      <c r="S12" s="1002"/>
      <c r="T12" s="1002"/>
      <c r="U12" s="1002"/>
      <c r="V12" s="1002"/>
      <c r="W12" s="1002"/>
      <c r="X12" s="1003"/>
      <c r="Y12" s="1004"/>
      <c r="Z12" s="890"/>
    </row>
    <row r="13" spans="1:26" ht="39" x14ac:dyDescent="0.25">
      <c r="A13" s="906" t="s">
        <v>573</v>
      </c>
      <c r="B13" s="998">
        <f t="shared" si="3"/>
        <v>0</v>
      </c>
      <c r="C13" s="998">
        <f t="shared" si="3"/>
        <v>0</v>
      </c>
      <c r="D13" s="1002"/>
      <c r="E13" s="1002"/>
      <c r="F13" s="999">
        <f t="shared" si="2"/>
        <v>0</v>
      </c>
      <c r="G13" s="999">
        <f t="shared" si="2"/>
        <v>0</v>
      </c>
      <c r="H13" s="1002"/>
      <c r="I13" s="1002"/>
      <c r="J13" s="1002"/>
      <c r="K13" s="1002"/>
      <c r="L13" s="1002"/>
      <c r="M13" s="1002"/>
      <c r="N13" s="1002"/>
      <c r="O13" s="1002"/>
      <c r="P13" s="1002"/>
      <c r="Q13" s="1002"/>
      <c r="R13" s="1002"/>
      <c r="S13" s="1002"/>
      <c r="T13" s="1002"/>
      <c r="U13" s="1002"/>
      <c r="V13" s="1002"/>
      <c r="W13" s="1002"/>
      <c r="X13" s="1003"/>
      <c r="Y13" s="1004"/>
      <c r="Z13" s="890"/>
    </row>
    <row r="14" spans="1:26" ht="39" x14ac:dyDescent="0.25">
      <c r="A14" s="906" t="s">
        <v>574</v>
      </c>
      <c r="B14" s="998">
        <f t="shared" si="3"/>
        <v>0</v>
      </c>
      <c r="C14" s="998">
        <f t="shared" si="3"/>
        <v>0</v>
      </c>
      <c r="D14" s="1005"/>
      <c r="E14" s="1005"/>
      <c r="F14" s="999">
        <f t="shared" si="2"/>
        <v>0</v>
      </c>
      <c r="G14" s="999">
        <f t="shared" si="2"/>
        <v>0</v>
      </c>
      <c r="H14" s="1005"/>
      <c r="I14" s="1005"/>
      <c r="J14" s="1005"/>
      <c r="K14" s="1005"/>
      <c r="L14" s="1005"/>
      <c r="M14" s="1005"/>
      <c r="N14" s="1005"/>
      <c r="O14" s="1005"/>
      <c r="P14" s="1005"/>
      <c r="Q14" s="1005"/>
      <c r="R14" s="1005"/>
      <c r="S14" s="1005"/>
      <c r="T14" s="1005"/>
      <c r="U14" s="1005"/>
      <c r="V14" s="1005"/>
      <c r="W14" s="1005"/>
      <c r="X14" s="1006"/>
      <c r="Y14" s="1007"/>
      <c r="Z14" s="890"/>
    </row>
    <row r="15" spans="1:26" ht="39" x14ac:dyDescent="0.25">
      <c r="A15" s="906" t="s">
        <v>575</v>
      </c>
      <c r="B15" s="998">
        <f t="shared" si="3"/>
        <v>0</v>
      </c>
      <c r="C15" s="998">
        <f t="shared" si="3"/>
        <v>0</v>
      </c>
      <c r="D15" s="1005"/>
      <c r="E15" s="1005"/>
      <c r="F15" s="999">
        <f t="shared" si="2"/>
        <v>0</v>
      </c>
      <c r="G15" s="999">
        <f t="shared" si="2"/>
        <v>0</v>
      </c>
      <c r="H15" s="1005"/>
      <c r="I15" s="1005"/>
      <c r="J15" s="1005"/>
      <c r="K15" s="1005"/>
      <c r="L15" s="1005"/>
      <c r="M15" s="1005"/>
      <c r="N15" s="1005"/>
      <c r="O15" s="1005"/>
      <c r="P15" s="1005"/>
      <c r="Q15" s="1005"/>
      <c r="R15" s="1005"/>
      <c r="S15" s="1005"/>
      <c r="T15" s="1005"/>
      <c r="U15" s="1005"/>
      <c r="V15" s="1005"/>
      <c r="W15" s="1005"/>
      <c r="X15" s="1006"/>
      <c r="Y15" s="1007"/>
    </row>
    <row r="16" spans="1:26" ht="15.75" x14ac:dyDescent="0.25">
      <c r="A16" s="906" t="s">
        <v>576</v>
      </c>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row>
    <row r="17" spans="1:25" ht="102.75" x14ac:dyDescent="0.25">
      <c r="A17" s="907" t="s">
        <v>577</v>
      </c>
      <c r="B17" s="998">
        <f t="shared" ref="B17:C19" si="4">D17+F17</f>
        <v>0</v>
      </c>
      <c r="C17" s="998">
        <f t="shared" si="4"/>
        <v>0</v>
      </c>
      <c r="D17" s="1002"/>
      <c r="E17" s="1002"/>
      <c r="F17" s="999">
        <f t="shared" ref="F17:G19" si="5">H17+J17+L17+N17+P17+R17+T17+V17</f>
        <v>0</v>
      </c>
      <c r="G17" s="999">
        <f t="shared" si="5"/>
        <v>0</v>
      </c>
      <c r="H17" s="1002"/>
      <c r="I17" s="1002"/>
      <c r="J17" s="1002"/>
      <c r="K17" s="1002"/>
      <c r="L17" s="1002"/>
      <c r="M17" s="1002"/>
      <c r="N17" s="1002"/>
      <c r="O17" s="1002"/>
      <c r="P17" s="1002"/>
      <c r="Q17" s="1002"/>
      <c r="R17" s="1002"/>
      <c r="S17" s="1002"/>
      <c r="T17" s="1002"/>
      <c r="U17" s="1002"/>
      <c r="V17" s="1002"/>
      <c r="W17" s="1002"/>
      <c r="X17" s="1003"/>
      <c r="Y17" s="1004"/>
    </row>
    <row r="18" spans="1:25" ht="90" x14ac:dyDescent="0.25">
      <c r="A18" s="907" t="s">
        <v>578</v>
      </c>
      <c r="B18" s="998">
        <f t="shared" si="4"/>
        <v>0</v>
      </c>
      <c r="C18" s="998">
        <f t="shared" si="4"/>
        <v>0</v>
      </c>
      <c r="D18" s="1005"/>
      <c r="E18" s="1005"/>
      <c r="F18" s="999">
        <f t="shared" si="5"/>
        <v>0</v>
      </c>
      <c r="G18" s="999">
        <f t="shared" si="5"/>
        <v>0</v>
      </c>
      <c r="H18" s="1005"/>
      <c r="I18" s="1005"/>
      <c r="J18" s="1005"/>
      <c r="K18" s="1005"/>
      <c r="L18" s="1005"/>
      <c r="M18" s="1005"/>
      <c r="N18" s="1005"/>
      <c r="O18" s="1005"/>
      <c r="P18" s="1005"/>
      <c r="Q18" s="1005"/>
      <c r="R18" s="1005"/>
      <c r="S18" s="1005"/>
      <c r="T18" s="1005"/>
      <c r="U18" s="1005"/>
      <c r="V18" s="1005"/>
      <c r="W18" s="1005"/>
      <c r="X18" s="1003"/>
      <c r="Y18" s="1007"/>
    </row>
    <row r="19" spans="1:25" ht="90.75" thickBot="1" x14ac:dyDescent="0.3">
      <c r="A19" s="907" t="s">
        <v>579</v>
      </c>
      <c r="B19" s="1009">
        <f t="shared" si="4"/>
        <v>0</v>
      </c>
      <c r="C19" s="1009">
        <f t="shared" si="4"/>
        <v>0</v>
      </c>
      <c r="D19" s="1010"/>
      <c r="E19" s="1010"/>
      <c r="F19" s="1011">
        <f t="shared" si="5"/>
        <v>0</v>
      </c>
      <c r="G19" s="1011">
        <f t="shared" si="5"/>
        <v>0</v>
      </c>
      <c r="H19" s="1010"/>
      <c r="I19" s="1010"/>
      <c r="J19" s="1010"/>
      <c r="K19" s="1010"/>
      <c r="L19" s="1010"/>
      <c r="M19" s="1010"/>
      <c r="N19" s="1010"/>
      <c r="O19" s="1010"/>
      <c r="P19" s="1010"/>
      <c r="Q19" s="1010"/>
      <c r="R19" s="1010"/>
      <c r="S19" s="1010"/>
      <c r="T19" s="1010"/>
      <c r="U19" s="1010"/>
      <c r="V19" s="1010"/>
      <c r="W19" s="1010"/>
      <c r="X19" s="1012"/>
      <c r="Y19" s="1013"/>
    </row>
    <row r="20" spans="1:25" x14ac:dyDescent="0.2">
      <c r="A20" s="908"/>
      <c r="B20" s="908"/>
      <c r="C20" s="909"/>
      <c r="D20" s="910"/>
      <c r="E20" s="910"/>
      <c r="F20" s="910"/>
      <c r="G20" s="910"/>
      <c r="H20" s="910"/>
      <c r="I20" s="910"/>
      <c r="J20" s="910"/>
      <c r="K20" s="910"/>
      <c r="L20" s="910"/>
      <c r="M20" s="910"/>
      <c r="N20" s="910"/>
      <c r="O20" s="910"/>
      <c r="P20" s="910"/>
      <c r="Q20" s="910"/>
      <c r="R20" s="910"/>
      <c r="S20" s="910"/>
      <c r="T20" s="910"/>
      <c r="U20" s="910"/>
      <c r="V20" s="910"/>
      <c r="W20" s="910"/>
      <c r="X20" s="910"/>
      <c r="Y20" s="909"/>
    </row>
    <row r="21" spans="1:25" ht="13.5" thickBot="1" x14ac:dyDescent="0.25">
      <c r="A21" s="911" t="s">
        <v>590</v>
      </c>
      <c r="B21" s="912"/>
      <c r="C21" s="912"/>
      <c r="D21" s="912"/>
      <c r="E21" s="912"/>
      <c r="F21" s="912"/>
      <c r="G21" s="912"/>
      <c r="H21" s="912"/>
      <c r="I21" s="912"/>
      <c r="J21" s="912"/>
      <c r="K21" s="912"/>
      <c r="L21" s="912"/>
      <c r="M21" s="912"/>
      <c r="N21" s="912"/>
      <c r="O21" s="912"/>
      <c r="P21" s="912"/>
      <c r="Q21" s="912"/>
      <c r="R21" s="912"/>
      <c r="S21" s="912"/>
      <c r="T21" s="912"/>
      <c r="U21" s="912"/>
      <c r="V21" s="912"/>
      <c r="W21" s="900" t="s">
        <v>274</v>
      </c>
      <c r="X21" s="912"/>
      <c r="Y21" s="912"/>
    </row>
    <row r="22" spans="1:25" ht="43.5" customHeight="1" x14ac:dyDescent="0.2">
      <c r="A22" s="1169" t="s">
        <v>324</v>
      </c>
      <c r="B22" s="1169" t="s">
        <v>282</v>
      </c>
      <c r="C22" s="1169" t="s">
        <v>120</v>
      </c>
      <c r="D22" s="1168" t="s">
        <v>591</v>
      </c>
      <c r="E22" s="1168" t="s">
        <v>597</v>
      </c>
      <c r="F22" s="1168"/>
      <c r="G22" s="1168"/>
      <c r="H22" s="1168" t="s">
        <v>598</v>
      </c>
      <c r="I22" s="1168"/>
      <c r="J22" s="1168"/>
      <c r="K22" s="1168"/>
      <c r="L22" s="1169" t="s">
        <v>599</v>
      </c>
      <c r="M22" s="1169"/>
      <c r="N22" s="1169"/>
      <c r="O22" s="1169"/>
      <c r="P22" s="1168" t="s">
        <v>592</v>
      </c>
      <c r="Q22" s="1168" t="s">
        <v>600</v>
      </c>
      <c r="R22" s="1168"/>
      <c r="S22" s="1168"/>
      <c r="T22" s="1168" t="s">
        <v>601</v>
      </c>
      <c r="U22" s="1168" t="s">
        <v>602</v>
      </c>
      <c r="V22" s="1168" t="s">
        <v>593</v>
      </c>
      <c r="W22" s="1168" t="s">
        <v>594</v>
      </c>
      <c r="X22" s="912"/>
      <c r="Y22" s="912"/>
    </row>
    <row r="23" spans="1:25" ht="104.25" customHeight="1" x14ac:dyDescent="0.2">
      <c r="A23" s="1169"/>
      <c r="B23" s="1169"/>
      <c r="C23" s="1169"/>
      <c r="D23" s="1168"/>
      <c r="E23" s="913" t="s">
        <v>282</v>
      </c>
      <c r="F23" s="914">
        <v>0</v>
      </c>
      <c r="G23" s="914">
        <v>0.02</v>
      </c>
      <c r="H23" s="913" t="s">
        <v>282</v>
      </c>
      <c r="I23" s="914">
        <v>0.01</v>
      </c>
      <c r="J23" s="914">
        <v>0.02</v>
      </c>
      <c r="K23" s="915">
        <v>2.5000000000000001E-2</v>
      </c>
      <c r="L23" s="916" t="s">
        <v>282</v>
      </c>
      <c r="M23" s="917">
        <v>0.05</v>
      </c>
      <c r="N23" s="917">
        <v>0.1</v>
      </c>
      <c r="O23" s="917">
        <v>0.15</v>
      </c>
      <c r="P23" s="1168"/>
      <c r="Q23" s="913" t="s">
        <v>282</v>
      </c>
      <c r="R23" s="914">
        <v>0.15</v>
      </c>
      <c r="S23" s="914">
        <v>0.25</v>
      </c>
      <c r="T23" s="1168"/>
      <c r="U23" s="1168"/>
      <c r="V23" s="1168"/>
      <c r="W23" s="1168"/>
      <c r="X23" s="912"/>
      <c r="Y23" s="912"/>
    </row>
    <row r="24" spans="1:25" x14ac:dyDescent="0.2">
      <c r="A24" s="918">
        <v>1</v>
      </c>
      <c r="B24" s="916">
        <v>2</v>
      </c>
      <c r="C24" s="918">
        <v>3</v>
      </c>
      <c r="D24" s="918">
        <v>4</v>
      </c>
      <c r="E24" s="918">
        <v>5</v>
      </c>
      <c r="F24" s="919" t="s">
        <v>122</v>
      </c>
      <c r="G24" s="919" t="s">
        <v>123</v>
      </c>
      <c r="H24" s="916">
        <v>6</v>
      </c>
      <c r="I24" s="919" t="s">
        <v>124</v>
      </c>
      <c r="J24" s="919" t="s">
        <v>125</v>
      </c>
      <c r="K24" s="919" t="s">
        <v>126</v>
      </c>
      <c r="L24" s="919">
        <v>7</v>
      </c>
      <c r="M24" s="919" t="s">
        <v>127</v>
      </c>
      <c r="N24" s="919" t="s">
        <v>128</v>
      </c>
      <c r="O24" s="919" t="s">
        <v>129</v>
      </c>
      <c r="P24" s="919">
        <v>8</v>
      </c>
      <c r="Q24" s="919">
        <v>9</v>
      </c>
      <c r="R24" s="919" t="s">
        <v>130</v>
      </c>
      <c r="S24" s="919" t="s">
        <v>131</v>
      </c>
      <c r="T24" s="919">
        <v>10</v>
      </c>
      <c r="U24" s="919">
        <v>11</v>
      </c>
      <c r="V24" s="919">
        <v>12</v>
      </c>
      <c r="W24" s="919">
        <v>13</v>
      </c>
      <c r="X24" s="912"/>
      <c r="Y24" s="912"/>
    </row>
    <row r="25" spans="1:25" ht="51" x14ac:dyDescent="0.25">
      <c r="A25" s="920" t="s">
        <v>595</v>
      </c>
      <c r="B25" s="1014">
        <f>SUM(E25,H25,L25,Q25,T25,U25)</f>
        <v>0</v>
      </c>
      <c r="C25" s="1015"/>
      <c r="D25" s="1014"/>
      <c r="E25" s="1014">
        <f>SUM(F25:G25)</f>
        <v>0</v>
      </c>
      <c r="F25" s="1016"/>
      <c r="G25" s="1016"/>
      <c r="H25" s="1017">
        <f>SUM(I25:K25)</f>
        <v>0</v>
      </c>
      <c r="I25" s="1015"/>
      <c r="J25" s="1015"/>
      <c r="K25" s="1015"/>
      <c r="L25" s="1014">
        <f>SUM(M25:O25)</f>
        <v>0</v>
      </c>
      <c r="M25" s="1015"/>
      <c r="N25" s="1015"/>
      <c r="O25" s="1015"/>
      <c r="P25" s="1018"/>
      <c r="Q25" s="1014">
        <f>SUM(R25:S25)</f>
        <v>0</v>
      </c>
      <c r="R25" s="1015"/>
      <c r="S25" s="1015"/>
      <c r="T25" s="1015"/>
      <c r="U25" s="1015"/>
      <c r="V25" s="1018"/>
      <c r="W25" s="1014"/>
      <c r="X25" s="912"/>
      <c r="Y25" s="912"/>
    </row>
    <row r="26" spans="1:25" ht="63.75" customHeight="1" x14ac:dyDescent="0.25">
      <c r="A26" s="921" t="s">
        <v>596</v>
      </c>
      <c r="B26" s="1014">
        <f>SUM(E26,H26,L26,Q26,T26,U26)</f>
        <v>0</v>
      </c>
      <c r="C26" s="1015"/>
      <c r="D26" s="1019">
        <f>P26+V26</f>
        <v>0</v>
      </c>
      <c r="E26" s="1014">
        <f>SUM(F26:G26)</f>
        <v>0</v>
      </c>
      <c r="F26" s="1016"/>
      <c r="G26" s="1016"/>
      <c r="H26" s="1017">
        <f>SUM(I26:K26)</f>
        <v>0</v>
      </c>
      <c r="I26" s="1015"/>
      <c r="J26" s="1015"/>
      <c r="K26" s="1015"/>
      <c r="L26" s="1014">
        <f>SUM(M26:O26)</f>
        <v>0</v>
      </c>
      <c r="M26" s="1015"/>
      <c r="N26" s="1015"/>
      <c r="O26" s="1015"/>
      <c r="P26" s="1018"/>
      <c r="Q26" s="1014">
        <f>SUM(R26:S26)</f>
        <v>0</v>
      </c>
      <c r="R26" s="1015"/>
      <c r="S26" s="1015"/>
      <c r="T26" s="1015"/>
      <c r="U26" s="1015"/>
      <c r="V26" s="1018"/>
      <c r="W26" s="1020"/>
      <c r="X26" s="922"/>
      <c r="Y26" s="922"/>
    </row>
    <row r="27" spans="1:25" x14ac:dyDescent="0.2">
      <c r="A27" s="922"/>
      <c r="B27" s="922"/>
      <c r="C27" s="922"/>
      <c r="D27" s="922"/>
      <c r="E27" s="922"/>
      <c r="F27" s="922"/>
      <c r="G27" s="922"/>
      <c r="H27" s="922"/>
      <c r="I27" s="922"/>
      <c r="J27" s="922"/>
      <c r="K27" s="922"/>
      <c r="L27" s="922"/>
      <c r="M27" s="922"/>
      <c r="N27" s="922"/>
      <c r="O27" s="922"/>
      <c r="P27" s="922"/>
      <c r="Q27" s="922"/>
      <c r="R27" s="922"/>
      <c r="S27" s="922"/>
      <c r="T27" s="922"/>
      <c r="U27" s="922"/>
      <c r="V27" s="922"/>
      <c r="W27" s="922"/>
      <c r="X27" s="922"/>
      <c r="Y27" s="922"/>
    </row>
    <row r="28" spans="1:25" x14ac:dyDescent="0.2">
      <c r="A28" s="923"/>
      <c r="B28" s="908"/>
      <c r="C28" s="908"/>
      <c r="D28" s="909"/>
      <c r="E28" s="908"/>
      <c r="F28" s="908"/>
      <c r="G28" s="909"/>
      <c r="H28" s="922"/>
      <c r="I28" s="922"/>
      <c r="J28" s="922"/>
      <c r="K28" s="922"/>
      <c r="L28" s="922"/>
      <c r="M28" s="922"/>
      <c r="N28" s="922"/>
      <c r="O28" s="922"/>
      <c r="P28" s="922"/>
      <c r="Q28" s="922"/>
      <c r="R28" s="922"/>
      <c r="S28" s="922"/>
      <c r="T28" s="922"/>
      <c r="U28" s="922"/>
      <c r="V28" s="922"/>
      <c r="W28" s="922"/>
      <c r="X28" s="922"/>
      <c r="Y28" s="922"/>
    </row>
    <row r="29" spans="1:25" x14ac:dyDescent="0.2">
      <c r="A29" s="923"/>
      <c r="B29" s="908"/>
      <c r="C29" s="908"/>
      <c r="D29" s="909"/>
      <c r="E29" s="908"/>
      <c r="F29" s="908"/>
      <c r="G29" s="909"/>
      <c r="H29" s="922"/>
      <c r="I29" s="922"/>
      <c r="J29" s="922"/>
      <c r="K29" s="922"/>
      <c r="L29" s="922"/>
      <c r="M29" s="922"/>
      <c r="N29" s="922"/>
      <c r="O29" s="922"/>
      <c r="P29" s="922"/>
      <c r="Q29" s="922"/>
      <c r="R29" s="922"/>
      <c r="S29" s="922"/>
      <c r="T29" s="922"/>
      <c r="U29" s="922"/>
      <c r="V29" s="922"/>
      <c r="W29" s="922"/>
      <c r="X29" s="922"/>
      <c r="Y29" s="922"/>
    </row>
    <row r="30" spans="1:25" x14ac:dyDescent="0.2">
      <c r="A30" s="922"/>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row>
    <row r="31" spans="1:25" x14ac:dyDescent="0.2">
      <c r="A31" s="922"/>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row>
    <row r="32" spans="1:25" x14ac:dyDescent="0.2">
      <c r="A32" s="922"/>
      <c r="B32" s="922"/>
      <c r="C32" s="922"/>
      <c r="D32" s="922"/>
      <c r="E32" s="922"/>
      <c r="F32" s="922"/>
      <c r="G32" s="922"/>
      <c r="H32" s="922"/>
      <c r="I32" s="922"/>
      <c r="J32" s="922"/>
      <c r="K32" s="922"/>
      <c r="L32" s="922"/>
      <c r="M32" s="922"/>
      <c r="N32" s="922"/>
      <c r="O32" s="922"/>
      <c r="P32" s="922"/>
      <c r="Q32" s="922"/>
      <c r="R32" s="922"/>
      <c r="S32" s="922"/>
      <c r="T32" s="922"/>
      <c r="U32" s="922"/>
      <c r="V32" s="922"/>
      <c r="W32" s="922"/>
      <c r="X32" s="922"/>
      <c r="Y32" s="922"/>
    </row>
    <row r="33" spans="1:25" x14ac:dyDescent="0.2">
      <c r="A33" s="922"/>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row>
    <row r="34" spans="1:25" x14ac:dyDescent="0.2">
      <c r="A34" s="922"/>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row>
    <row r="35" spans="1:25" x14ac:dyDescent="0.2">
      <c r="A35" s="922"/>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row>
    <row r="36" spans="1:25" x14ac:dyDescent="0.2">
      <c r="A36" s="922"/>
      <c r="B36" s="922"/>
      <c r="C36" s="922"/>
      <c r="D36" s="922"/>
      <c r="E36" s="922"/>
      <c r="F36" s="922"/>
      <c r="G36" s="922"/>
      <c r="H36" s="922"/>
      <c r="I36" s="922"/>
      <c r="J36" s="922"/>
      <c r="K36" s="922"/>
      <c r="L36" s="922"/>
      <c r="M36" s="922"/>
      <c r="N36" s="922"/>
      <c r="O36" s="922"/>
      <c r="P36" s="922"/>
      <c r="Q36" s="922"/>
      <c r="R36" s="922"/>
      <c r="S36" s="922"/>
      <c r="T36" s="922"/>
      <c r="U36" s="922"/>
      <c r="V36" s="922"/>
      <c r="W36" s="922"/>
      <c r="X36" s="922"/>
      <c r="Y36" s="922"/>
    </row>
  </sheetData>
  <mergeCells count="27">
    <mergeCell ref="H6:I6"/>
    <mergeCell ref="J6:K6"/>
    <mergeCell ref="L6:M6"/>
    <mergeCell ref="A6:A7"/>
    <mergeCell ref="B6:C6"/>
    <mergeCell ref="D6:E6"/>
    <mergeCell ref="F6:G6"/>
    <mergeCell ref="Y6:Y7"/>
    <mergeCell ref="T6:U6"/>
    <mergeCell ref="V6:W6"/>
    <mergeCell ref="N6:O6"/>
    <mergeCell ref="P6:Q6"/>
    <mergeCell ref="R6:S6"/>
    <mergeCell ref="V22:V23"/>
    <mergeCell ref="W22:W23"/>
    <mergeCell ref="P22:P23"/>
    <mergeCell ref="X6:X7"/>
    <mergeCell ref="U22:U23"/>
    <mergeCell ref="Q22:S22"/>
    <mergeCell ref="E22:G22"/>
    <mergeCell ref="T22:T23"/>
    <mergeCell ref="A22:A23"/>
    <mergeCell ref="B22:B23"/>
    <mergeCell ref="C22:C23"/>
    <mergeCell ref="D22:D23"/>
    <mergeCell ref="H22:K22"/>
    <mergeCell ref="L22:O22"/>
  </mergeCells>
  <phoneticPr fontId="59" type="noConversion"/>
  <pageMargins left="0.7" right="0.7" top="0.75" bottom="0.75" header="0.3" footer="0.3"/>
  <pageSetup paperSize="9" scale="3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20"/>
  <sheetViews>
    <sheetView view="pageBreakPreview" zoomScale="85" zoomScaleNormal="75" zoomScaleSheetLayoutView="85" workbookViewId="0">
      <selection activeCell="S14" sqref="S14"/>
    </sheetView>
  </sheetViews>
  <sheetFormatPr defaultColWidth="9.140625" defaultRowHeight="12.75" x14ac:dyDescent="0.2"/>
  <cols>
    <col min="1" max="1" width="46" style="924" customWidth="1"/>
    <col min="2" max="2" width="15.28515625" style="924" customWidth="1"/>
    <col min="3" max="3" width="12.28515625" style="924" customWidth="1"/>
    <col min="4" max="5" width="13.42578125" style="924" customWidth="1"/>
    <col min="6" max="6" width="12" style="924" customWidth="1"/>
    <col min="7" max="7" width="12.7109375" style="924" customWidth="1"/>
    <col min="8" max="8" width="12.28515625" style="924" customWidth="1"/>
    <col min="9" max="9" width="12" style="924" customWidth="1"/>
    <col min="10" max="16" width="12.42578125" style="924" bestFit="1" customWidth="1"/>
    <col min="17" max="17" width="12.42578125" style="924" customWidth="1"/>
    <col min="18" max="18" width="12.42578125" style="924" bestFit="1" customWidth="1"/>
    <col min="19" max="19" width="12.7109375" style="924" customWidth="1"/>
    <col min="20" max="20" width="13.7109375" style="924" customWidth="1"/>
    <col min="21" max="21" width="13.5703125" style="924" customWidth="1"/>
    <col min="22" max="16384" width="9.140625" style="924"/>
  </cols>
  <sheetData>
    <row r="1" spans="1:21" ht="38.25" x14ac:dyDescent="0.2">
      <c r="A1" s="889" t="s">
        <v>277</v>
      </c>
      <c r="S1" s="925"/>
      <c r="U1" s="893" t="s">
        <v>622</v>
      </c>
    </row>
    <row r="2" spans="1:21" x14ac:dyDescent="0.2">
      <c r="A2" s="926"/>
      <c r="Q2" s="927"/>
      <c r="R2" s="927"/>
      <c r="S2" s="927"/>
    </row>
    <row r="4" spans="1:21" ht="13.5" x14ac:dyDescent="0.2">
      <c r="A4" s="1178" t="s">
        <v>604</v>
      </c>
      <c r="B4" s="1178"/>
      <c r="C4" s="1178"/>
      <c r="D4" s="1178"/>
      <c r="E4" s="1178"/>
      <c r="F4" s="1178"/>
      <c r="G4" s="1178"/>
      <c r="H4" s="1178"/>
      <c r="I4" s="1178"/>
      <c r="J4" s="1178"/>
      <c r="K4" s="1178"/>
      <c r="L4" s="1178"/>
      <c r="M4" s="1178"/>
      <c r="N4" s="1178"/>
      <c r="O4" s="928"/>
      <c r="P4" s="928"/>
      <c r="Q4" s="929"/>
      <c r="R4" s="929"/>
      <c r="S4" s="929"/>
    </row>
    <row r="5" spans="1:21" ht="13.5" thickBot="1" x14ac:dyDescent="0.25">
      <c r="A5" s="930"/>
      <c r="B5" s="930"/>
      <c r="C5" s="930"/>
      <c r="D5" s="930"/>
      <c r="E5" s="930"/>
      <c r="F5" s="930"/>
      <c r="G5" s="930"/>
      <c r="H5" s="930"/>
      <c r="I5" s="930"/>
      <c r="J5" s="930"/>
      <c r="K5" s="930"/>
      <c r="L5" s="930"/>
      <c r="M5" s="930"/>
      <c r="N5" s="930"/>
      <c r="O5" s="930"/>
      <c r="P5" s="930"/>
      <c r="Q5" s="930"/>
      <c r="R5" s="930"/>
      <c r="S5" s="900" t="s">
        <v>377</v>
      </c>
    </row>
    <row r="6" spans="1:21" ht="48.75" customHeight="1" x14ac:dyDescent="0.2">
      <c r="A6" s="1180" t="s">
        <v>324</v>
      </c>
      <c r="B6" s="1180" t="s">
        <v>282</v>
      </c>
      <c r="C6" s="1180" t="s">
        <v>120</v>
      </c>
      <c r="D6" s="1179" t="s">
        <v>605</v>
      </c>
      <c r="E6" s="1179" t="s">
        <v>606</v>
      </c>
      <c r="F6" s="1179" t="s">
        <v>607</v>
      </c>
      <c r="G6" s="1179"/>
      <c r="H6" s="1179"/>
      <c r="I6" s="1179" t="s">
        <v>599</v>
      </c>
      <c r="J6" s="1179"/>
      <c r="K6" s="1179"/>
      <c r="L6" s="1179"/>
      <c r="M6" s="1179" t="s">
        <v>592</v>
      </c>
      <c r="N6" s="1179" t="s">
        <v>608</v>
      </c>
      <c r="O6" s="1179"/>
      <c r="P6" s="1179"/>
      <c r="Q6" s="1179" t="s">
        <v>609</v>
      </c>
      <c r="R6" s="1180" t="s">
        <v>610</v>
      </c>
      <c r="S6" s="1179" t="s">
        <v>611</v>
      </c>
      <c r="T6" s="1179" t="s">
        <v>612</v>
      </c>
      <c r="U6" s="1179"/>
    </row>
    <row r="7" spans="1:21" ht="85.5" customHeight="1" x14ac:dyDescent="0.2">
      <c r="A7" s="1180"/>
      <c r="B7" s="1180"/>
      <c r="C7" s="1180"/>
      <c r="D7" s="1179"/>
      <c r="E7" s="1179"/>
      <c r="F7" s="931" t="s">
        <v>282</v>
      </c>
      <c r="G7" s="932">
        <v>0.01</v>
      </c>
      <c r="H7" s="932">
        <v>0.02</v>
      </c>
      <c r="I7" s="933" t="s">
        <v>44</v>
      </c>
      <c r="J7" s="934">
        <v>0.05</v>
      </c>
      <c r="K7" s="934">
        <v>0.1</v>
      </c>
      <c r="L7" s="934">
        <v>0.15</v>
      </c>
      <c r="M7" s="1179"/>
      <c r="N7" s="931" t="s">
        <v>44</v>
      </c>
      <c r="O7" s="932">
        <v>0.15</v>
      </c>
      <c r="P7" s="932">
        <v>0.25</v>
      </c>
      <c r="Q7" s="1179"/>
      <c r="R7" s="1180"/>
      <c r="S7" s="1179"/>
      <c r="T7" s="931" t="s">
        <v>613</v>
      </c>
      <c r="U7" s="931" t="s">
        <v>614</v>
      </c>
    </row>
    <row r="8" spans="1:21" x14ac:dyDescent="0.2">
      <c r="A8" s="935">
        <v>1</v>
      </c>
      <c r="B8" s="933">
        <v>2</v>
      </c>
      <c r="C8" s="935">
        <v>3</v>
      </c>
      <c r="D8" s="935">
        <v>4</v>
      </c>
      <c r="E8" s="935">
        <v>5</v>
      </c>
      <c r="F8" s="933">
        <v>6</v>
      </c>
      <c r="G8" s="933">
        <v>6.1</v>
      </c>
      <c r="H8" s="933">
        <v>6.2</v>
      </c>
      <c r="I8" s="933">
        <v>7</v>
      </c>
      <c r="J8" s="933">
        <v>7.1</v>
      </c>
      <c r="K8" s="933">
        <v>7.2</v>
      </c>
      <c r="L8" s="933">
        <v>7.3</v>
      </c>
      <c r="M8" s="935">
        <v>8</v>
      </c>
      <c r="N8" s="933">
        <v>9</v>
      </c>
      <c r="O8" s="933">
        <v>9.1</v>
      </c>
      <c r="P8" s="933">
        <v>9.1999999999999993</v>
      </c>
      <c r="Q8" s="935">
        <v>10</v>
      </c>
      <c r="R8" s="935">
        <v>11</v>
      </c>
      <c r="S8" s="935">
        <v>12</v>
      </c>
      <c r="T8" s="935">
        <v>13</v>
      </c>
      <c r="U8" s="935">
        <v>14</v>
      </c>
    </row>
    <row r="9" spans="1:21" ht="15.75" x14ac:dyDescent="0.2">
      <c r="A9" s="936" t="s">
        <v>615</v>
      </c>
      <c r="B9" s="328">
        <f>SUM(E9,F9,I9,N9,Q9,R9)</f>
        <v>0</v>
      </c>
      <c r="C9" s="1021"/>
      <c r="D9" s="329">
        <f t="shared" ref="D9:D12" si="0">SUM(M9,S9)</f>
        <v>0</v>
      </c>
      <c r="E9" s="1021"/>
      <c r="F9" s="1022">
        <f>SUM(G9:H9)</f>
        <v>0</v>
      </c>
      <c r="G9" s="1021"/>
      <c r="H9" s="1021"/>
      <c r="I9" s="1022">
        <f>SUM(J9:L9)</f>
        <v>0</v>
      </c>
      <c r="J9" s="1021"/>
      <c r="K9" s="1021"/>
      <c r="L9" s="1021"/>
      <c r="M9" s="1021"/>
      <c r="N9" s="1022">
        <f>SUM(O9:P9)</f>
        <v>0</v>
      </c>
      <c r="O9" s="1021"/>
      <c r="P9" s="1021"/>
      <c r="Q9" s="1021"/>
      <c r="R9" s="1021"/>
      <c r="S9" s="1021"/>
      <c r="T9" s="1023"/>
      <c r="U9" s="1023"/>
    </row>
    <row r="10" spans="1:21" ht="38.25" x14ac:dyDescent="0.2">
      <c r="A10" s="937" t="s">
        <v>616</v>
      </c>
      <c r="B10" s="328">
        <f>SUM(E10,F10,I10,N10,Q10,R10)</f>
        <v>0</v>
      </c>
      <c r="C10" s="1021"/>
      <c r="D10" s="329">
        <f t="shared" si="0"/>
        <v>0</v>
      </c>
      <c r="E10" s="1021"/>
      <c r="F10" s="1022">
        <f>SUM(G10:H10)</f>
        <v>0</v>
      </c>
      <c r="G10" s="1021"/>
      <c r="H10" s="1021"/>
      <c r="I10" s="1022">
        <f>SUM(J10:L10)</f>
        <v>0</v>
      </c>
      <c r="J10" s="1021"/>
      <c r="K10" s="1021"/>
      <c r="L10" s="1021"/>
      <c r="M10" s="1021"/>
      <c r="N10" s="1022">
        <f>SUM(O10:P10)</f>
        <v>0</v>
      </c>
      <c r="O10" s="1021"/>
      <c r="P10" s="1021"/>
      <c r="Q10" s="1021"/>
      <c r="R10" s="1021"/>
      <c r="S10" s="1021"/>
      <c r="T10" s="570"/>
      <c r="U10" s="570"/>
    </row>
    <row r="11" spans="1:21" ht="38.25" x14ac:dyDescent="0.2">
      <c r="A11" s="939" t="s">
        <v>617</v>
      </c>
      <c r="B11" s="328">
        <f>SUM(E11,F11,I11,N11,Q11,R11)</f>
        <v>0</v>
      </c>
      <c r="C11" s="1021"/>
      <c r="D11" s="329">
        <f t="shared" si="0"/>
        <v>0</v>
      </c>
      <c r="E11" s="1021"/>
      <c r="F11" s="1022">
        <f>SUM(G11:H11)</f>
        <v>0</v>
      </c>
      <c r="G11" s="1021"/>
      <c r="H11" s="1021"/>
      <c r="I11" s="1022">
        <f>SUM(J11:L11)</f>
        <v>0</v>
      </c>
      <c r="J11" s="1021"/>
      <c r="K11" s="1021"/>
      <c r="L11" s="1021"/>
      <c r="M11" s="1021"/>
      <c r="N11" s="1022">
        <f>SUM(O11:P11)</f>
        <v>0</v>
      </c>
      <c r="O11" s="1021"/>
      <c r="P11" s="1021"/>
      <c r="Q11" s="1021"/>
      <c r="R11" s="1021"/>
      <c r="S11" s="1021"/>
      <c r="T11" s="1023"/>
      <c r="U11" s="1023"/>
    </row>
    <row r="12" spans="1:21" ht="15.75" x14ac:dyDescent="0.2">
      <c r="A12" s="938" t="s">
        <v>618</v>
      </c>
      <c r="B12" s="328">
        <f>SUM(E12,F12,I12,N12,Q12,R12)</f>
        <v>0</v>
      </c>
      <c r="C12" s="1021"/>
      <c r="D12" s="329">
        <f t="shared" si="0"/>
        <v>0</v>
      </c>
      <c r="E12" s="1021"/>
      <c r="F12" s="1022">
        <f>SUM(G12:H12)</f>
        <v>0</v>
      </c>
      <c r="G12" s="1021"/>
      <c r="H12" s="1021"/>
      <c r="I12" s="1022">
        <f>SUM(J12:L12)</f>
        <v>0</v>
      </c>
      <c r="J12" s="1021"/>
      <c r="K12" s="1021"/>
      <c r="L12" s="1021"/>
      <c r="M12" s="1021"/>
      <c r="N12" s="1022">
        <f>SUM(O12:P12)</f>
        <v>0</v>
      </c>
      <c r="O12" s="1021"/>
      <c r="P12" s="1021"/>
      <c r="Q12" s="1021"/>
      <c r="R12" s="1021"/>
      <c r="S12" s="1021"/>
      <c r="T12" s="1023"/>
      <c r="U12" s="1023"/>
    </row>
    <row r="13" spans="1:21" ht="38.25" x14ac:dyDescent="0.2">
      <c r="A13" s="931" t="s">
        <v>619</v>
      </c>
      <c r="B13" s="329">
        <f>SUM(B10:B12)</f>
        <v>0</v>
      </c>
      <c r="C13" s="329">
        <f>SUM(C10:C12)</f>
        <v>0</v>
      </c>
      <c r="D13" s="329">
        <f>SUM(M13,S13)</f>
        <v>0</v>
      </c>
      <c r="E13" s="329">
        <f>SUM(E10:E12)</f>
        <v>0</v>
      </c>
      <c r="F13" s="329">
        <f>SUM(F10:F12)</f>
        <v>0</v>
      </c>
      <c r="G13" s="329">
        <f t="shared" ref="G13:S13" si="1">SUM(G10:G12)</f>
        <v>0</v>
      </c>
      <c r="H13" s="329">
        <f>SUM(H10:H12)</f>
        <v>0</v>
      </c>
      <c r="I13" s="329">
        <f t="shared" si="1"/>
        <v>0</v>
      </c>
      <c r="J13" s="329">
        <f t="shared" si="1"/>
        <v>0</v>
      </c>
      <c r="K13" s="329">
        <f t="shared" si="1"/>
        <v>0</v>
      </c>
      <c r="L13" s="329">
        <f t="shared" si="1"/>
        <v>0</v>
      </c>
      <c r="M13" s="329">
        <f t="shared" si="1"/>
        <v>0</v>
      </c>
      <c r="N13" s="329">
        <f t="shared" si="1"/>
        <v>0</v>
      </c>
      <c r="O13" s="329">
        <f t="shared" si="1"/>
        <v>0</v>
      </c>
      <c r="P13" s="329">
        <f t="shared" si="1"/>
        <v>0</v>
      </c>
      <c r="Q13" s="329">
        <f t="shared" si="1"/>
        <v>0</v>
      </c>
      <c r="R13" s="329">
        <f t="shared" si="1"/>
        <v>0</v>
      </c>
      <c r="S13" s="329">
        <f t="shared" si="1"/>
        <v>0</v>
      </c>
      <c r="T13" s="1023"/>
      <c r="U13" s="1023"/>
    </row>
    <row r="14" spans="1:21" s="967" customFormat="1" ht="25.5" x14ac:dyDescent="0.2">
      <c r="A14" s="939" t="s">
        <v>620</v>
      </c>
      <c r="B14" s="329">
        <f>SUM(E14,F14,I14,N14,Q14,R14)</f>
        <v>0</v>
      </c>
      <c r="C14" s="1021"/>
      <c r="D14" s="329">
        <f>SUM(M14,S14)</f>
        <v>0</v>
      </c>
      <c r="E14" s="1021"/>
      <c r="F14" s="1022">
        <f>SUM(G14:H14)</f>
        <v>0</v>
      </c>
      <c r="G14" s="1021"/>
      <c r="H14" s="1021"/>
      <c r="I14" s="1022">
        <f>SUM(J14:L14)</f>
        <v>0</v>
      </c>
      <c r="J14" s="1021"/>
      <c r="K14" s="1021"/>
      <c r="L14" s="1021"/>
      <c r="M14" s="1021"/>
      <c r="N14" s="1022">
        <f>SUM(O14:P14)</f>
        <v>0</v>
      </c>
      <c r="O14" s="1021"/>
      <c r="P14" s="1021"/>
      <c r="Q14" s="1021"/>
      <c r="R14" s="1021"/>
      <c r="S14" s="1021"/>
      <c r="T14" s="1023"/>
      <c r="U14" s="1023"/>
    </row>
    <row r="15" spans="1:21" ht="51" x14ac:dyDescent="0.2">
      <c r="A15" s="940" t="s">
        <v>621</v>
      </c>
      <c r="B15" s="328">
        <f>SUM(B13:B14)</f>
        <v>0</v>
      </c>
      <c r="C15" s="328">
        <f>SUM(C13:C14)</f>
        <v>0</v>
      </c>
      <c r="D15" s="329">
        <f>SUM(M15,S15)</f>
        <v>0</v>
      </c>
      <c r="E15" s="328">
        <f t="shared" ref="E15:O15" si="2">SUM(E13:E14)</f>
        <v>0</v>
      </c>
      <c r="F15" s="340">
        <f t="shared" si="2"/>
        <v>0</v>
      </c>
      <c r="G15" s="328">
        <f t="shared" si="2"/>
        <v>0</v>
      </c>
      <c r="H15" s="328">
        <f t="shared" si="2"/>
        <v>0</v>
      </c>
      <c r="I15" s="340">
        <f t="shared" si="2"/>
        <v>0</v>
      </c>
      <c r="J15" s="328">
        <f t="shared" si="2"/>
        <v>0</v>
      </c>
      <c r="K15" s="328">
        <f t="shared" si="2"/>
        <v>0</v>
      </c>
      <c r="L15" s="328">
        <f t="shared" si="2"/>
        <v>0</v>
      </c>
      <c r="M15" s="329">
        <f t="shared" si="2"/>
        <v>0</v>
      </c>
      <c r="N15" s="328">
        <f t="shared" si="2"/>
        <v>0</v>
      </c>
      <c r="O15" s="328">
        <f t="shared" si="2"/>
        <v>0</v>
      </c>
      <c r="P15" s="328">
        <f t="shared" ref="P15:S15" si="3">SUM(P13:P14)</f>
        <v>0</v>
      </c>
      <c r="Q15" s="328">
        <f t="shared" si="3"/>
        <v>0</v>
      </c>
      <c r="R15" s="328">
        <f t="shared" si="3"/>
        <v>0</v>
      </c>
      <c r="S15" s="329">
        <f t="shared" si="3"/>
        <v>0</v>
      </c>
      <c r="T15" s="1023"/>
      <c r="U15" s="1023"/>
    </row>
    <row r="19" spans="1:1" x14ac:dyDescent="0.2">
      <c r="A19" s="926"/>
    </row>
    <row r="20" spans="1:1" x14ac:dyDescent="0.2">
      <c r="A20" s="889"/>
    </row>
  </sheetData>
  <customSheetViews>
    <customSheetView guid="{329BB6F7-9D6E-4837-BA20-1046B6864E59}" scale="60" showPageBreaks="1" fitToPage="1" printArea="1" view="pageBreakPreview" showRuler="0" topLeftCell="B2">
      <selection activeCell="C12" sqref="C12"/>
      <pageMargins left="0.75" right="0.75" top="1" bottom="1" header="0.5" footer="0.5"/>
      <pageSetup paperSize="9" scale="51" orientation="landscape" r:id="rId1"/>
      <headerFooter alignWithMargins="0"/>
    </customSheetView>
  </customSheetViews>
  <mergeCells count="14">
    <mergeCell ref="T6:U6"/>
    <mergeCell ref="R6:R7"/>
    <mergeCell ref="S6:S7"/>
    <mergeCell ref="D6:D7"/>
    <mergeCell ref="E6:E7"/>
    <mergeCell ref="I6:L6"/>
    <mergeCell ref="M6:M7"/>
    <mergeCell ref="N6:P6"/>
    <mergeCell ref="Q6:Q7"/>
    <mergeCell ref="A4:N4"/>
    <mergeCell ref="F6:H6"/>
    <mergeCell ref="A6:A7"/>
    <mergeCell ref="B6:B7"/>
    <mergeCell ref="C6:C7"/>
  </mergeCells>
  <phoneticPr fontId="0" type="noConversion"/>
  <conditionalFormatting sqref="D15">
    <cfRule type="cellIs" dxfId="7" priority="1" stopIfTrue="1" operator="notEqual">
      <formula>SUM(TOTALL1,TOTALL2,TOTALL3)</formula>
    </cfRule>
  </conditionalFormatting>
  <conditionalFormatting sqref="M15">
    <cfRule type="cellIs" dxfId="6" priority="2" stopIfTrue="1" operator="notEqual">
      <formula>TOTRES1+TOTRES2+TOTRES3</formula>
    </cfRule>
  </conditionalFormatting>
  <conditionalFormatting sqref="S15">
    <cfRule type="cellIs" dxfId="5" priority="3" stopIfTrue="1" operator="notEqual">
      <formula>SUM(SPECRES1+SPECRES2+SPECRES3)</formula>
    </cfRule>
  </conditionalFormatting>
  <dataValidations count="1">
    <dataValidation operator="greaterThanOrEqual" allowBlank="1" showInputMessage="1" showErrorMessage="1" sqref="B9:S15"/>
  </dataValidations>
  <printOptions horizontalCentered="1"/>
  <pageMargins left="0.24" right="0.16" top="1" bottom="1" header="0.5" footer="0.5"/>
  <pageSetup paperSize="9" scale="46" orientation="landscape" r:id="rId2"/>
  <headerFooter alignWithMargins="0">
    <oddFooter>&amp;L&amp;8&amp;D&amp;C&amp;P / &amp;N&amp;R&amp;8&amp;A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L33"/>
  <sheetViews>
    <sheetView view="pageBreakPreview" zoomScale="70" zoomScaleNormal="75" zoomScaleSheetLayoutView="75" workbookViewId="0">
      <pane xSplit="1" ySplit="9" topLeftCell="B11" activePane="bottomRight" state="frozen"/>
      <selection activeCell="I18" sqref="I18"/>
      <selection pane="topRight" activeCell="I18" sqref="I18"/>
      <selection pane="bottomLeft" activeCell="I18" sqref="I18"/>
      <selection pane="bottomRight" activeCell="I27" sqref="I27"/>
    </sheetView>
  </sheetViews>
  <sheetFormatPr defaultColWidth="9.140625" defaultRowHeight="15.75" x14ac:dyDescent="0.2"/>
  <cols>
    <col min="1" max="1" width="46.5703125" style="108" customWidth="1"/>
    <col min="2" max="4" width="15.85546875" style="108" customWidth="1"/>
    <col min="5" max="5" width="16.42578125" style="108" customWidth="1"/>
    <col min="6" max="6" width="22.5703125" style="108" customWidth="1"/>
    <col min="7" max="7" width="15.85546875" style="108" customWidth="1"/>
    <col min="8" max="8" width="14.140625" style="108" customWidth="1"/>
    <col min="9" max="9" width="19.85546875" style="108" customWidth="1"/>
    <col min="10" max="10" width="17.28515625" style="108" customWidth="1"/>
    <col min="11" max="11" width="12" style="108" customWidth="1"/>
    <col min="12" max="12" width="16.85546875" style="108" customWidth="1"/>
    <col min="13" max="16384" width="9.140625" style="108"/>
  </cols>
  <sheetData>
    <row r="1" spans="1:12" x14ac:dyDescent="0.2">
      <c r="A1" s="112" t="e">
        <f>#REF!</f>
        <v>#REF!</v>
      </c>
      <c r="L1" s="109" t="s">
        <v>38</v>
      </c>
    </row>
    <row r="2" spans="1:12" x14ac:dyDescent="0.2">
      <c r="A2" s="110" t="e">
        <f>#REF!</f>
        <v>#REF!</v>
      </c>
      <c r="L2" s="109" t="s">
        <v>39</v>
      </c>
    </row>
    <row r="3" spans="1:12" x14ac:dyDescent="0.2">
      <c r="J3" s="1181" t="e">
        <f>#REF!</f>
        <v>#REF!</v>
      </c>
      <c r="K3" s="1181"/>
      <c r="L3" s="1181"/>
    </row>
    <row r="5" spans="1:12" x14ac:dyDescent="0.2">
      <c r="A5" s="1161" t="s">
        <v>41</v>
      </c>
      <c r="B5" s="1161"/>
      <c r="C5" s="1161"/>
      <c r="D5" s="1161"/>
      <c r="E5" s="1161"/>
      <c r="F5" s="1161"/>
      <c r="G5" s="1161"/>
      <c r="H5" s="1161"/>
      <c r="I5" s="321"/>
      <c r="J5" s="321"/>
      <c r="K5" s="321"/>
      <c r="L5" s="226"/>
    </row>
    <row r="6" spans="1:12" ht="16.5" thickBot="1" x14ac:dyDescent="0.25">
      <c r="A6" s="322"/>
      <c r="B6" s="322"/>
      <c r="C6" s="322"/>
      <c r="D6" s="322"/>
      <c r="E6" s="322"/>
      <c r="F6" s="322"/>
      <c r="G6" s="322"/>
      <c r="H6" s="322"/>
      <c r="I6" s="322"/>
      <c r="J6" s="322"/>
      <c r="K6" s="226"/>
      <c r="L6" s="323" t="s">
        <v>117</v>
      </c>
    </row>
    <row r="7" spans="1:12" x14ac:dyDescent="0.2">
      <c r="A7" s="1162" t="s">
        <v>43</v>
      </c>
      <c r="B7" s="1164" t="s">
        <v>44</v>
      </c>
      <c r="C7" s="1164" t="s">
        <v>120</v>
      </c>
      <c r="D7" s="451" t="s">
        <v>44</v>
      </c>
      <c r="E7" s="449" t="s">
        <v>23</v>
      </c>
      <c r="F7" s="449" t="s">
        <v>24</v>
      </c>
      <c r="G7" s="449" t="s">
        <v>25</v>
      </c>
      <c r="H7" s="449" t="s">
        <v>26</v>
      </c>
      <c r="I7" s="1164" t="s">
        <v>51</v>
      </c>
      <c r="J7" s="1164" t="s">
        <v>33</v>
      </c>
      <c r="K7" s="1164" t="s">
        <v>52</v>
      </c>
      <c r="L7" s="450" t="s">
        <v>34</v>
      </c>
    </row>
    <row r="8" spans="1:12" x14ac:dyDescent="0.2">
      <c r="A8" s="1163"/>
      <c r="B8" s="1165"/>
      <c r="C8" s="1165"/>
      <c r="D8" s="452" t="s">
        <v>29</v>
      </c>
      <c r="E8" s="452" t="s">
        <v>30</v>
      </c>
      <c r="F8" s="241" t="s">
        <v>30</v>
      </c>
      <c r="G8" s="241" t="s">
        <v>31</v>
      </c>
      <c r="H8" s="452" t="s">
        <v>32</v>
      </c>
      <c r="I8" s="1165"/>
      <c r="J8" s="1165"/>
      <c r="K8" s="1165"/>
      <c r="L8" s="453" t="s">
        <v>32</v>
      </c>
    </row>
    <row r="9" spans="1:12" x14ac:dyDescent="0.2">
      <c r="A9" s="324">
        <v>1</v>
      </c>
      <c r="B9" s="325">
        <v>2</v>
      </c>
      <c r="C9" s="326">
        <v>3</v>
      </c>
      <c r="D9" s="326">
        <v>4</v>
      </c>
      <c r="E9" s="326">
        <v>5</v>
      </c>
      <c r="F9" s="326">
        <v>6</v>
      </c>
      <c r="G9" s="326">
        <v>7</v>
      </c>
      <c r="H9" s="326">
        <v>8</v>
      </c>
      <c r="I9" s="326">
        <v>9</v>
      </c>
      <c r="J9" s="326">
        <v>10</v>
      </c>
      <c r="K9" s="326">
        <v>11</v>
      </c>
      <c r="L9" s="327">
        <v>12</v>
      </c>
    </row>
    <row r="10" spans="1:12" ht="31.5" x14ac:dyDescent="0.2">
      <c r="A10" s="317" t="s">
        <v>18</v>
      </c>
      <c r="B10" s="328">
        <f>SUM(B11:B13)</f>
        <v>0</v>
      </c>
      <c r="C10" s="328">
        <f>SUM(C11:C13)</f>
        <v>0</v>
      </c>
      <c r="D10" s="329">
        <f>SUM(H10,L10)</f>
        <v>0</v>
      </c>
      <c r="E10" s="329">
        <f>SUM(E11:E13)</f>
        <v>0</v>
      </c>
      <c r="F10" s="329">
        <f t="shared" ref="F10:L10" si="0">SUM(F11:F13)</f>
        <v>0</v>
      </c>
      <c r="G10" s="329">
        <f t="shared" si="0"/>
        <v>0</v>
      </c>
      <c r="H10" s="329">
        <f t="shared" si="0"/>
        <v>0</v>
      </c>
      <c r="I10" s="329">
        <f t="shared" si="0"/>
        <v>0</v>
      </c>
      <c r="J10" s="329">
        <f t="shared" si="0"/>
        <v>0</v>
      </c>
      <c r="K10" s="329">
        <f t="shared" si="0"/>
        <v>0</v>
      </c>
      <c r="L10" s="329">
        <f t="shared" si="0"/>
        <v>0</v>
      </c>
    </row>
    <row r="11" spans="1:12" ht="47.25" x14ac:dyDescent="0.2">
      <c r="A11" s="411" t="s">
        <v>17</v>
      </c>
      <c r="B11" s="328">
        <f>SUM(C11,E11:G11,I11:K11)</f>
        <v>0</v>
      </c>
      <c r="C11" s="454">
        <v>0</v>
      </c>
      <c r="D11" s="329">
        <f t="shared" ref="D11:D28" si="1">SUM(H11,L11)</f>
        <v>0</v>
      </c>
      <c r="E11" s="454"/>
      <c r="F11" s="454">
        <v>0</v>
      </c>
      <c r="G11" s="454">
        <v>0</v>
      </c>
      <c r="H11" s="454">
        <v>0</v>
      </c>
      <c r="I11" s="454">
        <v>0</v>
      </c>
      <c r="J11" s="454">
        <v>0</v>
      </c>
      <c r="K11" s="454">
        <v>0</v>
      </c>
      <c r="L11" s="455">
        <v>0</v>
      </c>
    </row>
    <row r="12" spans="1:12" ht="31.5" x14ac:dyDescent="0.2">
      <c r="A12" s="411" t="s">
        <v>136</v>
      </c>
      <c r="B12" s="328">
        <f>SUM(C12,E12:G12,I12:K12)</f>
        <v>0</v>
      </c>
      <c r="C12" s="454">
        <v>0</v>
      </c>
      <c r="D12" s="329">
        <f t="shared" si="1"/>
        <v>0</v>
      </c>
      <c r="E12" s="454"/>
      <c r="F12" s="454">
        <v>0</v>
      </c>
      <c r="G12" s="454">
        <v>0</v>
      </c>
      <c r="H12" s="454">
        <v>0</v>
      </c>
      <c r="I12" s="454">
        <v>0</v>
      </c>
      <c r="J12" s="454">
        <v>0</v>
      </c>
      <c r="K12" s="454">
        <v>0</v>
      </c>
      <c r="L12" s="455">
        <v>0</v>
      </c>
    </row>
    <row r="13" spans="1:12" x14ac:dyDescent="0.2">
      <c r="A13" s="411" t="s">
        <v>135</v>
      </c>
      <c r="B13" s="328">
        <f>SUM(C13,E13:G13,I13:K13)</f>
        <v>0</v>
      </c>
      <c r="C13" s="454"/>
      <c r="D13" s="329">
        <f t="shared" si="1"/>
        <v>0</v>
      </c>
      <c r="E13" s="454"/>
      <c r="F13" s="454">
        <v>0</v>
      </c>
      <c r="G13" s="454">
        <v>0</v>
      </c>
      <c r="H13" s="454">
        <v>0</v>
      </c>
      <c r="I13" s="454">
        <v>0</v>
      </c>
      <c r="J13" s="454">
        <v>0</v>
      </c>
      <c r="K13" s="454">
        <v>0</v>
      </c>
      <c r="L13" s="455">
        <v>0</v>
      </c>
    </row>
    <row r="14" spans="1:12" ht="31.5" x14ac:dyDescent="0.2">
      <c r="A14" s="317" t="s">
        <v>64</v>
      </c>
      <c r="B14" s="329">
        <f>SUM(B15:B21)</f>
        <v>0</v>
      </c>
      <c r="C14" s="329">
        <f>SUM(C15:C21)</f>
        <v>0</v>
      </c>
      <c r="D14" s="329">
        <f t="shared" si="1"/>
        <v>0</v>
      </c>
      <c r="E14" s="329">
        <f t="shared" ref="E14:L14" si="2">SUM(E15:E21)</f>
        <v>0</v>
      </c>
      <c r="F14" s="329">
        <f t="shared" si="2"/>
        <v>0</v>
      </c>
      <c r="G14" s="329">
        <f t="shared" si="2"/>
        <v>0</v>
      </c>
      <c r="H14" s="329">
        <f t="shared" si="2"/>
        <v>0</v>
      </c>
      <c r="I14" s="329">
        <f t="shared" si="2"/>
        <v>0</v>
      </c>
      <c r="J14" s="329">
        <f t="shared" si="2"/>
        <v>0</v>
      </c>
      <c r="K14" s="329">
        <f t="shared" si="2"/>
        <v>0</v>
      </c>
      <c r="L14" s="331">
        <f t="shared" si="2"/>
        <v>0</v>
      </c>
    </row>
    <row r="15" spans="1:12" x14ac:dyDescent="0.2">
      <c r="A15" s="411" t="s">
        <v>81</v>
      </c>
      <c r="B15" s="328">
        <f>SUM(C15,E15:G15,I15:K15)</f>
        <v>0</v>
      </c>
      <c r="C15" s="454"/>
      <c r="D15" s="329">
        <f t="shared" si="1"/>
        <v>0</v>
      </c>
      <c r="E15" s="454"/>
      <c r="F15" s="454"/>
      <c r="G15" s="454"/>
      <c r="H15" s="454"/>
      <c r="I15" s="454"/>
      <c r="J15" s="454"/>
      <c r="K15" s="454"/>
      <c r="L15" s="455"/>
    </row>
    <row r="16" spans="1:12" ht="31.5" x14ac:dyDescent="0.2">
      <c r="A16" s="411" t="s">
        <v>58</v>
      </c>
      <c r="B16" s="328">
        <f t="shared" ref="B16:B25" si="3">SUM(C16,E16:G16,I16:K16)</f>
        <v>0</v>
      </c>
      <c r="C16" s="454"/>
      <c r="D16" s="329">
        <f t="shared" si="1"/>
        <v>0</v>
      </c>
      <c r="E16" s="454"/>
      <c r="F16" s="454"/>
      <c r="G16" s="454"/>
      <c r="H16" s="454"/>
      <c r="I16" s="454"/>
      <c r="J16" s="454"/>
      <c r="K16" s="454"/>
      <c r="L16" s="455"/>
    </row>
    <row r="17" spans="1:12" ht="31.5" x14ac:dyDescent="0.2">
      <c r="A17" s="411" t="s">
        <v>82</v>
      </c>
      <c r="B17" s="328">
        <f t="shared" si="3"/>
        <v>0</v>
      </c>
      <c r="C17" s="454"/>
      <c r="D17" s="329">
        <f t="shared" si="1"/>
        <v>0</v>
      </c>
      <c r="E17" s="454"/>
      <c r="F17" s="454"/>
      <c r="G17" s="454"/>
      <c r="H17" s="454"/>
      <c r="I17" s="454"/>
      <c r="J17" s="454"/>
      <c r="K17" s="454"/>
      <c r="L17" s="455"/>
    </row>
    <row r="18" spans="1:12" x14ac:dyDescent="0.2">
      <c r="A18" s="411" t="s">
        <v>83</v>
      </c>
      <c r="B18" s="328">
        <f t="shared" si="3"/>
        <v>0</v>
      </c>
      <c r="C18" s="454"/>
      <c r="D18" s="329">
        <f t="shared" si="1"/>
        <v>0</v>
      </c>
      <c r="E18" s="454"/>
      <c r="F18" s="454"/>
      <c r="G18" s="454"/>
      <c r="H18" s="454"/>
      <c r="I18" s="454"/>
      <c r="J18" s="454"/>
      <c r="K18" s="454"/>
      <c r="L18" s="455"/>
    </row>
    <row r="19" spans="1:12" x14ac:dyDescent="0.2">
      <c r="A19" s="411" t="s">
        <v>84</v>
      </c>
      <c r="B19" s="328">
        <f t="shared" si="3"/>
        <v>0</v>
      </c>
      <c r="C19" s="454"/>
      <c r="D19" s="329">
        <f t="shared" si="1"/>
        <v>0</v>
      </c>
      <c r="E19" s="454"/>
      <c r="F19" s="454"/>
      <c r="G19" s="454"/>
      <c r="H19" s="454"/>
      <c r="I19" s="454"/>
      <c r="J19" s="454"/>
      <c r="K19" s="454"/>
      <c r="L19" s="455"/>
    </row>
    <row r="20" spans="1:12" x14ac:dyDescent="0.2">
      <c r="A20" s="411" t="s">
        <v>42</v>
      </c>
      <c r="B20" s="328">
        <f t="shared" si="3"/>
        <v>0</v>
      </c>
      <c r="C20" s="454"/>
      <c r="D20" s="329">
        <f t="shared" si="1"/>
        <v>0</v>
      </c>
      <c r="E20" s="454"/>
      <c r="F20" s="454"/>
      <c r="G20" s="454"/>
      <c r="H20" s="454"/>
      <c r="I20" s="454"/>
      <c r="J20" s="454"/>
      <c r="K20" s="454"/>
      <c r="L20" s="455"/>
    </row>
    <row r="21" spans="1:12" x14ac:dyDescent="0.2">
      <c r="A21" s="411" t="s">
        <v>59</v>
      </c>
      <c r="B21" s="328">
        <f t="shared" si="3"/>
        <v>0</v>
      </c>
      <c r="C21" s="454"/>
      <c r="D21" s="329">
        <f t="shared" si="1"/>
        <v>0</v>
      </c>
      <c r="E21" s="454"/>
      <c r="F21" s="454"/>
      <c r="G21" s="454"/>
      <c r="H21" s="454"/>
      <c r="I21" s="454"/>
      <c r="J21" s="454"/>
      <c r="K21" s="454"/>
      <c r="L21" s="455"/>
    </row>
    <row r="22" spans="1:12" x14ac:dyDescent="0.2">
      <c r="A22" s="332" t="s">
        <v>75</v>
      </c>
      <c r="B22" s="329">
        <f>SUM(B10,B14)</f>
        <v>0</v>
      </c>
      <c r="C22" s="329">
        <f>SUM(C10,C14)</f>
        <v>0</v>
      </c>
      <c r="D22" s="329">
        <f t="shared" si="1"/>
        <v>0</v>
      </c>
      <c r="E22" s="329">
        <f t="shared" ref="E22:L22" si="4">SUM(E10,E14)</f>
        <v>0</v>
      </c>
      <c r="F22" s="329">
        <f t="shared" si="4"/>
        <v>0</v>
      </c>
      <c r="G22" s="329">
        <f t="shared" si="4"/>
        <v>0</v>
      </c>
      <c r="H22" s="329">
        <f t="shared" si="4"/>
        <v>0</v>
      </c>
      <c r="I22" s="329">
        <f t="shared" si="4"/>
        <v>0</v>
      </c>
      <c r="J22" s="329">
        <f t="shared" si="4"/>
        <v>0</v>
      </c>
      <c r="K22" s="329">
        <f t="shared" si="4"/>
        <v>0</v>
      </c>
      <c r="L22" s="331">
        <f t="shared" si="4"/>
        <v>0</v>
      </c>
    </row>
    <row r="23" spans="1:12" ht="18.75" customHeight="1" x14ac:dyDescent="0.2">
      <c r="A23" s="317" t="s">
        <v>86</v>
      </c>
      <c r="B23" s="328">
        <f t="shared" si="3"/>
        <v>0</v>
      </c>
      <c r="C23" s="454">
        <v>0</v>
      </c>
      <c r="D23" s="329">
        <f t="shared" si="1"/>
        <v>0</v>
      </c>
      <c r="E23" s="454">
        <v>0</v>
      </c>
      <c r="F23" s="454">
        <v>0</v>
      </c>
      <c r="G23" s="454">
        <v>0</v>
      </c>
      <c r="H23" s="454">
        <v>0</v>
      </c>
      <c r="I23" s="454">
        <v>0</v>
      </c>
      <c r="J23" s="454">
        <v>0</v>
      </c>
      <c r="K23" s="454">
        <v>0</v>
      </c>
      <c r="L23" s="455">
        <v>0</v>
      </c>
    </row>
    <row r="24" spans="1:12" ht="31.5" x14ac:dyDescent="0.2">
      <c r="A24" s="317" t="s">
        <v>87</v>
      </c>
      <c r="B24" s="328">
        <f t="shared" si="3"/>
        <v>0</v>
      </c>
      <c r="C24" s="454">
        <v>0</v>
      </c>
      <c r="D24" s="329">
        <f t="shared" si="1"/>
        <v>0</v>
      </c>
      <c r="E24" s="454">
        <v>0</v>
      </c>
      <c r="F24" s="454">
        <v>0</v>
      </c>
      <c r="G24" s="454">
        <v>0</v>
      </c>
      <c r="H24" s="454">
        <v>0</v>
      </c>
      <c r="I24" s="454">
        <v>0</v>
      </c>
      <c r="J24" s="454">
        <v>0</v>
      </c>
      <c r="K24" s="454">
        <v>0</v>
      </c>
      <c r="L24" s="455">
        <v>0</v>
      </c>
    </row>
    <row r="25" spans="1:12" x14ac:dyDescent="0.2">
      <c r="A25" s="334" t="s">
        <v>88</v>
      </c>
      <c r="B25" s="328">
        <f t="shared" si="3"/>
        <v>0</v>
      </c>
      <c r="C25" s="454">
        <v>0</v>
      </c>
      <c r="D25" s="329">
        <f t="shared" si="1"/>
        <v>0</v>
      </c>
      <c r="E25" s="454"/>
      <c r="F25" s="454">
        <v>0</v>
      </c>
      <c r="G25" s="454">
        <v>0</v>
      </c>
      <c r="H25" s="454">
        <v>0</v>
      </c>
      <c r="I25" s="454"/>
      <c r="J25" s="454"/>
      <c r="K25" s="454"/>
      <c r="L25" s="455"/>
    </row>
    <row r="26" spans="1:12" ht="31.5" x14ac:dyDescent="0.2">
      <c r="A26" s="332" t="s">
        <v>76</v>
      </c>
      <c r="B26" s="329">
        <f>SUM(B22:B25)</f>
        <v>0</v>
      </c>
      <c r="C26" s="329">
        <f>SUM(C22:C25)</f>
        <v>0</v>
      </c>
      <c r="D26" s="329">
        <f t="shared" si="1"/>
        <v>0</v>
      </c>
      <c r="E26" s="329">
        <f t="shared" ref="E26:L26" si="5">SUM(E22:E25)</f>
        <v>0</v>
      </c>
      <c r="F26" s="329">
        <f t="shared" si="5"/>
        <v>0</v>
      </c>
      <c r="G26" s="329">
        <f t="shared" si="5"/>
        <v>0</v>
      </c>
      <c r="H26" s="329">
        <f t="shared" si="5"/>
        <v>0</v>
      </c>
      <c r="I26" s="329">
        <f t="shared" si="5"/>
        <v>0</v>
      </c>
      <c r="J26" s="329">
        <f t="shared" si="5"/>
        <v>0</v>
      </c>
      <c r="K26" s="329">
        <f t="shared" si="5"/>
        <v>0</v>
      </c>
      <c r="L26" s="331">
        <f t="shared" si="5"/>
        <v>0</v>
      </c>
    </row>
    <row r="27" spans="1:12" x14ac:dyDescent="0.2">
      <c r="A27" s="334" t="s">
        <v>159</v>
      </c>
      <c r="B27" s="328">
        <f>SUM(E27:G27,I27:K27)</f>
        <v>0</v>
      </c>
      <c r="C27" s="328">
        <v>0</v>
      </c>
      <c r="D27" s="329">
        <f t="shared" si="1"/>
        <v>0</v>
      </c>
      <c r="E27" s="454"/>
      <c r="F27" s="454"/>
      <c r="G27" s="454"/>
      <c r="H27" s="454"/>
      <c r="I27" s="454"/>
      <c r="J27" s="454">
        <v>0</v>
      </c>
      <c r="K27" s="454">
        <v>0</v>
      </c>
      <c r="L27" s="455"/>
    </row>
    <row r="28" spans="1:12" ht="48" thickBot="1" x14ac:dyDescent="0.25">
      <c r="A28" s="335" t="s">
        <v>77</v>
      </c>
      <c r="B28" s="336">
        <f>SUM(B26:B27)</f>
        <v>0</v>
      </c>
      <c r="C28" s="336">
        <f>SUM(C26:C27)</f>
        <v>0</v>
      </c>
      <c r="D28" s="337">
        <f t="shared" si="1"/>
        <v>0</v>
      </c>
      <c r="E28" s="336">
        <f t="shared" ref="E28:L28" si="6">SUM(E26:E27)</f>
        <v>0</v>
      </c>
      <c r="F28" s="336">
        <f t="shared" si="6"/>
        <v>0</v>
      </c>
      <c r="G28" s="336">
        <f t="shared" si="6"/>
        <v>0</v>
      </c>
      <c r="H28" s="336">
        <f t="shared" si="6"/>
        <v>0</v>
      </c>
      <c r="I28" s="336">
        <f t="shared" si="6"/>
        <v>0</v>
      </c>
      <c r="J28" s="336">
        <f t="shared" si="6"/>
        <v>0</v>
      </c>
      <c r="K28" s="336">
        <f t="shared" si="6"/>
        <v>0</v>
      </c>
      <c r="L28" s="338">
        <f t="shared" si="6"/>
        <v>0</v>
      </c>
    </row>
    <row r="32" spans="1:12" x14ac:dyDescent="0.2">
      <c r="A32" s="111"/>
    </row>
    <row r="33" spans="1:1" x14ac:dyDescent="0.25">
      <c r="A33" s="242" t="e">
        <f>#REF!</f>
        <v>#REF!</v>
      </c>
    </row>
  </sheetData>
  <sheetProtection sheet="1"/>
  <mergeCells count="8">
    <mergeCell ref="J3:L3"/>
    <mergeCell ref="A5:H5"/>
    <mergeCell ref="A7:A8"/>
    <mergeCell ref="B7:B8"/>
    <mergeCell ref="C7:C8"/>
    <mergeCell ref="I7:I8"/>
    <mergeCell ref="J7:J8"/>
    <mergeCell ref="K7:K8"/>
  </mergeCells>
  <phoneticPr fontId="0" type="noConversion"/>
  <dataValidations count="1">
    <dataValidation operator="greaterThanOrEqual" allowBlank="1" showInputMessage="1" showErrorMessage="1" sqref="B10:L28"/>
  </dataValidations>
  <printOptions horizontalCentered="1"/>
  <pageMargins left="0.75" right="0.75" top="1" bottom="1" header="0.5" footer="0.5"/>
  <pageSetup paperSize="9" scale="57" orientation="landscape" r:id="rId1"/>
  <headerFooter alignWithMargins="0">
    <oddFooter>&amp;L&amp;8&amp;D&amp;C&amp;P / &amp;N&amp;R&amp;8&amp;A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8"/>
  <sheetViews>
    <sheetView view="pageBreakPreview" zoomScale="85" zoomScaleNormal="75" zoomScaleSheetLayoutView="85" workbookViewId="0">
      <selection activeCell="B16" sqref="B16"/>
    </sheetView>
  </sheetViews>
  <sheetFormatPr defaultColWidth="9.140625" defaultRowHeight="15.75" x14ac:dyDescent="0.2"/>
  <cols>
    <col min="1" max="1" width="62.85546875" style="108" customWidth="1"/>
    <col min="2" max="7" width="18.7109375" style="108" customWidth="1"/>
    <col min="8" max="9" width="9.140625" style="108"/>
    <col min="10" max="10" width="73.85546875" style="108" bestFit="1" customWidth="1"/>
    <col min="11" max="16384" width="9.140625" style="108"/>
  </cols>
  <sheetData>
    <row r="1" spans="1:7" ht="31.5" x14ac:dyDescent="0.25">
      <c r="A1" s="687" t="s">
        <v>277</v>
      </c>
      <c r="G1" s="685" t="s">
        <v>622</v>
      </c>
    </row>
    <row r="2" spans="1:7" x14ac:dyDescent="0.2">
      <c r="A2" s="110"/>
      <c r="E2" s="407"/>
      <c r="F2" s="407"/>
      <c r="G2" s="407"/>
    </row>
    <row r="4" spans="1:7" s="95" customFormat="1" x14ac:dyDescent="0.2">
      <c r="A4" s="1182" t="s">
        <v>623</v>
      </c>
      <c r="B4" s="1182"/>
      <c r="C4" s="1182"/>
      <c r="D4" s="1182"/>
      <c r="E4" s="1182"/>
      <c r="F4" s="1182"/>
      <c r="G4" s="113"/>
    </row>
    <row r="5" spans="1:7" s="95" customFormat="1" x14ac:dyDescent="0.2">
      <c r="A5" s="182"/>
      <c r="B5" s="182"/>
      <c r="C5" s="182"/>
      <c r="D5" s="182"/>
      <c r="E5" s="182"/>
      <c r="F5" s="182"/>
      <c r="G5" s="113"/>
    </row>
    <row r="6" spans="1:7" s="941" customFormat="1" ht="54" customHeight="1" x14ac:dyDescent="0.2">
      <c r="A6" s="1184" t="s">
        <v>624</v>
      </c>
      <c r="B6" s="1185"/>
      <c r="C6" s="1185"/>
      <c r="D6" s="1185"/>
      <c r="E6" s="1185"/>
      <c r="F6" s="1185"/>
      <c r="G6" s="1185"/>
    </row>
    <row r="7" spans="1:7" s="95" customFormat="1" ht="16.5" thickBot="1" x14ac:dyDescent="0.3">
      <c r="A7" s="339"/>
      <c r="B7" s="339"/>
      <c r="C7" s="339"/>
      <c r="D7" s="339"/>
      <c r="E7" s="339"/>
      <c r="F7" s="339"/>
      <c r="G7" s="710" t="s">
        <v>274</v>
      </c>
    </row>
    <row r="8" spans="1:7" ht="16.5" customHeight="1" x14ac:dyDescent="0.2">
      <c r="A8" s="1183" t="s">
        <v>625</v>
      </c>
      <c r="B8" s="1183" t="s">
        <v>626</v>
      </c>
      <c r="C8" s="1183"/>
      <c r="D8" s="1183" t="s">
        <v>627</v>
      </c>
      <c r="E8" s="1183"/>
      <c r="F8" s="1183" t="s">
        <v>628</v>
      </c>
      <c r="G8" s="1183"/>
    </row>
    <row r="9" spans="1:7" ht="16.5" customHeight="1" x14ac:dyDescent="0.2">
      <c r="A9" s="1183"/>
      <c r="B9" s="1183"/>
      <c r="C9" s="1183"/>
      <c r="D9" s="1183"/>
      <c r="E9" s="1183"/>
      <c r="F9" s="1183" t="s">
        <v>36</v>
      </c>
      <c r="G9" s="1183"/>
    </row>
    <row r="10" spans="1:7" x14ac:dyDescent="0.2">
      <c r="A10" s="1183"/>
      <c r="B10" s="1183" t="s">
        <v>282</v>
      </c>
      <c r="C10" s="572" t="s">
        <v>16</v>
      </c>
      <c r="D10" s="1183" t="s">
        <v>282</v>
      </c>
      <c r="E10" s="572" t="s">
        <v>35</v>
      </c>
      <c r="F10" s="1183" t="s">
        <v>282</v>
      </c>
      <c r="G10" s="572" t="s">
        <v>16</v>
      </c>
    </row>
    <row r="11" spans="1:7" ht="47.25" x14ac:dyDescent="0.2">
      <c r="A11" s="1183"/>
      <c r="B11" s="1183"/>
      <c r="C11" s="572" t="s">
        <v>629</v>
      </c>
      <c r="D11" s="1183"/>
      <c r="E11" s="572" t="s">
        <v>629</v>
      </c>
      <c r="F11" s="1183"/>
      <c r="G11" s="572" t="s">
        <v>629</v>
      </c>
    </row>
    <row r="12" spans="1:7" x14ac:dyDescent="0.2">
      <c r="A12" s="572">
        <v>1</v>
      </c>
      <c r="B12" s="572">
        <v>2</v>
      </c>
      <c r="C12" s="572">
        <v>3</v>
      </c>
      <c r="D12" s="572">
        <v>4</v>
      </c>
      <c r="E12" s="572">
        <v>5</v>
      </c>
      <c r="F12" s="572">
        <v>6</v>
      </c>
      <c r="G12" s="572">
        <v>7</v>
      </c>
    </row>
    <row r="13" spans="1:7" ht="15.75" customHeight="1" x14ac:dyDescent="0.25">
      <c r="A13" s="553" t="s">
        <v>630</v>
      </c>
      <c r="B13" s="341"/>
      <c r="C13" s="341"/>
      <c r="D13" s="341"/>
      <c r="E13" s="341"/>
      <c r="F13" s="340">
        <f>B13-D13</f>
        <v>0</v>
      </c>
      <c r="G13" s="340">
        <f t="shared" ref="G13:G18" si="0">C13-E13</f>
        <v>0</v>
      </c>
    </row>
    <row r="14" spans="1:7" ht="45.75" customHeight="1" x14ac:dyDescent="0.2">
      <c r="A14" s="569" t="s">
        <v>616</v>
      </c>
      <c r="B14" s="341"/>
      <c r="C14" s="341"/>
      <c r="D14" s="341"/>
      <c r="E14" s="341"/>
      <c r="F14" s="340">
        <f>B14-D14</f>
        <v>0</v>
      </c>
      <c r="G14" s="340">
        <f t="shared" si="0"/>
        <v>0</v>
      </c>
    </row>
    <row r="15" spans="1:7" ht="36.75" customHeight="1" x14ac:dyDescent="0.2">
      <c r="A15" s="564" t="s">
        <v>617</v>
      </c>
      <c r="B15" s="341"/>
      <c r="C15" s="341"/>
      <c r="D15" s="341"/>
      <c r="E15" s="341"/>
      <c r="F15" s="340">
        <f>B15-D15</f>
        <v>0</v>
      </c>
      <c r="G15" s="340">
        <f t="shared" si="0"/>
        <v>0</v>
      </c>
    </row>
    <row r="16" spans="1:7" ht="15.75" customHeight="1" x14ac:dyDescent="0.2">
      <c r="A16" s="570" t="s">
        <v>618</v>
      </c>
      <c r="B16" s="341"/>
      <c r="C16" s="341"/>
      <c r="D16" s="341"/>
      <c r="E16" s="341"/>
      <c r="F16" s="340">
        <f>B16-D16</f>
        <v>0</v>
      </c>
      <c r="G16" s="340">
        <f t="shared" si="0"/>
        <v>0</v>
      </c>
    </row>
    <row r="17" spans="1:7" ht="34.5" customHeight="1" x14ac:dyDescent="0.2">
      <c r="A17" s="448" t="s">
        <v>619</v>
      </c>
      <c r="B17" s="340">
        <f t="shared" ref="B17:G17" si="1">SUM(B13:B16)</f>
        <v>0</v>
      </c>
      <c r="C17" s="340">
        <f t="shared" si="1"/>
        <v>0</v>
      </c>
      <c r="D17" s="340">
        <f t="shared" si="1"/>
        <v>0</v>
      </c>
      <c r="E17" s="340">
        <f t="shared" si="1"/>
        <v>0</v>
      </c>
      <c r="F17" s="340">
        <f t="shared" si="1"/>
        <v>0</v>
      </c>
      <c r="G17" s="340">
        <f t="shared" si="1"/>
        <v>0</v>
      </c>
    </row>
    <row r="18" spans="1:7" ht="30.75" customHeight="1" x14ac:dyDescent="0.2">
      <c r="A18" s="564" t="s">
        <v>631</v>
      </c>
      <c r="B18" s="341"/>
      <c r="C18" s="341"/>
      <c r="D18" s="341"/>
      <c r="E18" s="341"/>
      <c r="F18" s="340">
        <f>B18-D18</f>
        <v>0</v>
      </c>
      <c r="G18" s="340">
        <f t="shared" si="0"/>
        <v>0</v>
      </c>
    </row>
    <row r="19" spans="1:7" ht="63" x14ac:dyDescent="0.2">
      <c r="A19" s="571" t="s">
        <v>621</v>
      </c>
      <c r="B19" s="340">
        <f>SUM(B17:B18)</f>
        <v>0</v>
      </c>
      <c r="C19" s="340">
        <f>SUM(C17:C18)</f>
        <v>0</v>
      </c>
      <c r="D19" s="340">
        <f>SUM(D17:D18)</f>
        <v>0</v>
      </c>
      <c r="E19" s="340">
        <f>SUM(E17:E18)</f>
        <v>0</v>
      </c>
      <c r="F19" s="340">
        <f>B19-D19</f>
        <v>0</v>
      </c>
      <c r="G19" s="340">
        <f>C19-E19</f>
        <v>0</v>
      </c>
    </row>
    <row r="20" spans="1:7" s="232" customFormat="1" ht="63" x14ac:dyDescent="0.25">
      <c r="A20" s="553" t="s">
        <v>632</v>
      </c>
      <c r="B20" s="491"/>
      <c r="C20" s="573"/>
      <c r="D20" s="573"/>
      <c r="E20" s="573"/>
      <c r="F20" s="573"/>
      <c r="G20" s="573"/>
    </row>
    <row r="21" spans="1:7" x14ac:dyDescent="0.2">
      <c r="A21" s="115"/>
    </row>
    <row r="22" spans="1:7" x14ac:dyDescent="0.2">
      <c r="G22" s="116"/>
    </row>
    <row r="23" spans="1:7" x14ac:dyDescent="0.2">
      <c r="A23" s="111"/>
    </row>
    <row r="24" spans="1:7" x14ac:dyDescent="0.25">
      <c r="A24" s="242"/>
    </row>
    <row r="25" spans="1:7" s="134" customFormat="1" hidden="1" x14ac:dyDescent="0.2">
      <c r="A25" s="151"/>
    </row>
    <row r="26" spans="1:7" s="134" customFormat="1" hidden="1" x14ac:dyDescent="0.2">
      <c r="A26" s="1186" t="s">
        <v>65</v>
      </c>
      <c r="B26" s="1189" t="s">
        <v>66</v>
      </c>
      <c r="C26" s="1189"/>
      <c r="D26" s="1189" t="s">
        <v>67</v>
      </c>
      <c r="E26" s="1189"/>
      <c r="F26" s="1186" t="s">
        <v>68</v>
      </c>
      <c r="G26" s="1186"/>
    </row>
    <row r="27" spans="1:7" s="134" customFormat="1" hidden="1" x14ac:dyDescent="0.2">
      <c r="A27" s="1187"/>
      <c r="B27" s="1189"/>
      <c r="C27" s="1189"/>
      <c r="D27" s="1189"/>
      <c r="E27" s="1189"/>
      <c r="F27" s="1188" t="s">
        <v>69</v>
      </c>
      <c r="G27" s="1188"/>
    </row>
    <row r="28" spans="1:7" s="134" customFormat="1" ht="25.5" hidden="1" x14ac:dyDescent="0.2">
      <c r="A28" s="1188"/>
      <c r="B28" s="69" t="s">
        <v>72</v>
      </c>
      <c r="C28" s="69" t="s">
        <v>70</v>
      </c>
      <c r="D28" s="69" t="s">
        <v>72</v>
      </c>
      <c r="E28" s="69" t="s">
        <v>71</v>
      </c>
      <c r="F28" s="69" t="s">
        <v>72</v>
      </c>
      <c r="G28" s="69" t="s">
        <v>71</v>
      </c>
    </row>
    <row r="30" spans="1:7" x14ac:dyDescent="0.2">
      <c r="C30" s="114"/>
      <c r="D30" s="114"/>
      <c r="E30" s="114"/>
      <c r="F30" s="114"/>
      <c r="G30" s="114"/>
    </row>
    <row r="31" spans="1:7" x14ac:dyDescent="0.2">
      <c r="C31" s="153"/>
      <c r="D31" s="114"/>
      <c r="E31" s="114"/>
      <c r="F31" s="114"/>
      <c r="G31" s="114"/>
    </row>
    <row r="32" spans="1:7" x14ac:dyDescent="0.2">
      <c r="C32" s="154"/>
      <c r="D32" s="114"/>
      <c r="E32" s="114"/>
      <c r="F32" s="114"/>
      <c r="G32" s="114"/>
    </row>
    <row r="33" spans="3:7" x14ac:dyDescent="0.2">
      <c r="C33" s="95"/>
      <c r="D33" s="95"/>
      <c r="E33" s="95"/>
      <c r="F33" s="95"/>
      <c r="G33" s="95"/>
    </row>
    <row r="40" spans="3:7" x14ac:dyDescent="0.2">
      <c r="C40" s="154"/>
    </row>
    <row r="41" spans="3:7" x14ac:dyDescent="0.2">
      <c r="C41" s="154"/>
    </row>
    <row r="42" spans="3:7" x14ac:dyDescent="0.2">
      <c r="C42" s="114"/>
    </row>
    <row r="43" spans="3:7" x14ac:dyDescent="0.2">
      <c r="C43" s="114"/>
    </row>
    <row r="44" spans="3:7" x14ac:dyDescent="0.2">
      <c r="C44" s="154"/>
    </row>
    <row r="45" spans="3:7" x14ac:dyDescent="0.2">
      <c r="C45" s="114"/>
    </row>
    <row r="46" spans="3:7" x14ac:dyDescent="0.2">
      <c r="C46" s="114"/>
    </row>
    <row r="47" spans="3:7" x14ac:dyDescent="0.2">
      <c r="C47" s="153"/>
    </row>
    <row r="48" spans="3:7" x14ac:dyDescent="0.2">
      <c r="C48" s="154"/>
    </row>
  </sheetData>
  <customSheetViews>
    <customSheetView guid="{329BB6F7-9D6E-4837-BA20-1046B6864E59}" scale="70" showPageBreaks="1" fitToPage="1" printArea="1" view="pageBreakPreview" showRuler="0">
      <selection activeCell="C12" sqref="C12"/>
      <pageMargins left="0.75" right="0.75" top="1" bottom="1" header="0.5" footer="0.5"/>
      <pageSetup paperSize="9" scale="65" orientation="landscape" r:id="rId1"/>
      <headerFooter alignWithMargins="0"/>
    </customSheetView>
  </customSheetViews>
  <mergeCells count="15">
    <mergeCell ref="A26:A28"/>
    <mergeCell ref="B26:C27"/>
    <mergeCell ref="D26:E27"/>
    <mergeCell ref="F26:G26"/>
    <mergeCell ref="F27:G27"/>
    <mergeCell ref="A4:F4"/>
    <mergeCell ref="A8:A11"/>
    <mergeCell ref="B10:B11"/>
    <mergeCell ref="D10:D11"/>
    <mergeCell ref="F10:F11"/>
    <mergeCell ref="B8:C9"/>
    <mergeCell ref="D8:E9"/>
    <mergeCell ref="F8:G8"/>
    <mergeCell ref="F9:G9"/>
    <mergeCell ref="A6:G6"/>
  </mergeCells>
  <phoneticPr fontId="0" type="noConversion"/>
  <dataValidations count="1">
    <dataValidation operator="greaterThanOrEqual" allowBlank="1" showInputMessage="1" showErrorMessage="1" sqref="B13:G19"/>
  </dataValidations>
  <printOptions horizontalCentered="1"/>
  <pageMargins left="0.75" right="0.75" top="1" bottom="1" header="0.5" footer="0.5"/>
  <pageSetup paperSize="9" scale="75" orientation="landscape" r:id="rId2"/>
  <headerFooter alignWithMargins="0">
    <oddFooter>&amp;L&amp;8&amp;D&amp;C&amp;P / &amp;N&amp;R&amp;8&amp;A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40"/>
  <sheetViews>
    <sheetView tabSelected="1" view="pageBreakPreview" topLeftCell="A10" zoomScale="85" zoomScaleNormal="75" zoomScaleSheetLayoutView="85" workbookViewId="0">
      <selection activeCell="H34" sqref="H34"/>
    </sheetView>
  </sheetViews>
  <sheetFormatPr defaultColWidth="9.140625" defaultRowHeight="12.75" x14ac:dyDescent="0.2"/>
  <cols>
    <col min="1" max="1" width="69.140625" style="75" customWidth="1"/>
    <col min="2" max="2" width="18.85546875" style="75" customWidth="1"/>
    <col min="3" max="3" width="18.140625" style="75" customWidth="1"/>
    <col min="4" max="16384" width="9.140625" style="75"/>
  </cols>
  <sheetData>
    <row r="1" spans="1:3" ht="31.5" x14ac:dyDescent="0.25">
      <c r="A1" s="687" t="s">
        <v>277</v>
      </c>
      <c r="B1" s="23"/>
      <c r="C1" s="685" t="s">
        <v>622</v>
      </c>
    </row>
    <row r="2" spans="1:3" ht="15.75" x14ac:dyDescent="0.25">
      <c r="A2" s="23"/>
      <c r="B2" s="1190"/>
      <c r="C2" s="1190"/>
    </row>
    <row r="4" spans="1:3" ht="41.25" customHeight="1" x14ac:dyDescent="0.2">
      <c r="A4" s="1192" t="s">
        <v>633</v>
      </c>
      <c r="B4" s="1192"/>
      <c r="C4" s="1192"/>
    </row>
    <row r="5" spans="1:3" ht="16.5" thickBot="1" x14ac:dyDescent="0.3">
      <c r="A5" s="76"/>
      <c r="B5" s="710" t="s">
        <v>377</v>
      </c>
    </row>
    <row r="6" spans="1:3" ht="14.25" x14ac:dyDescent="0.2">
      <c r="A6" s="77" t="s">
        <v>625</v>
      </c>
      <c r="B6" s="78" t="s">
        <v>567</v>
      </c>
    </row>
    <row r="7" spans="1:3" ht="14.25" x14ac:dyDescent="0.2">
      <c r="A7" s="79">
        <v>1</v>
      </c>
      <c r="B7" s="80">
        <v>2</v>
      </c>
    </row>
    <row r="8" spans="1:3" ht="30" x14ac:dyDescent="0.25">
      <c r="A8" s="81" t="s">
        <v>634</v>
      </c>
      <c r="B8" s="82">
        <f>SUM(B9:B10)</f>
        <v>0</v>
      </c>
    </row>
    <row r="9" spans="1:3" ht="15" x14ac:dyDescent="0.25">
      <c r="A9" s="83" t="s">
        <v>643</v>
      </c>
      <c r="B9" s="84"/>
    </row>
    <row r="10" spans="1:3" ht="15" x14ac:dyDescent="0.25">
      <c r="A10" s="83" t="s">
        <v>635</v>
      </c>
      <c r="B10" s="84"/>
    </row>
    <row r="11" spans="1:3" ht="30" x14ac:dyDescent="0.25">
      <c r="A11" s="81" t="s">
        <v>636</v>
      </c>
      <c r="B11" s="85">
        <f>'R8.А.'!D14</f>
        <v>0</v>
      </c>
    </row>
    <row r="12" spans="1:3" ht="30" x14ac:dyDescent="0.25">
      <c r="A12" s="81" t="s">
        <v>637</v>
      </c>
      <c r="B12" s="85">
        <f>'R8.А.'!B14</f>
        <v>0</v>
      </c>
    </row>
    <row r="13" spans="1:3" ht="30" x14ac:dyDescent="0.25">
      <c r="A13" s="81" t="s">
        <v>638</v>
      </c>
      <c r="B13" s="84"/>
    </row>
    <row r="14" spans="1:3" ht="15" x14ac:dyDescent="0.25">
      <c r="A14" s="81" t="s">
        <v>639</v>
      </c>
      <c r="B14" s="84"/>
    </row>
    <row r="15" spans="1:3" ht="30" x14ac:dyDescent="0.25">
      <c r="A15" s="81" t="s">
        <v>640</v>
      </c>
      <c r="B15" s="85">
        <f>B8+B11-B12+B13+B14</f>
        <v>0</v>
      </c>
    </row>
    <row r="16" spans="1:3" ht="15" x14ac:dyDescent="0.25">
      <c r="A16" s="83" t="s">
        <v>641</v>
      </c>
      <c r="B16" s="446"/>
    </row>
    <row r="17" spans="1:3" ht="15.75" thickBot="1" x14ac:dyDescent="0.3">
      <c r="A17" s="86" t="s">
        <v>635</v>
      </c>
      <c r="B17" s="447"/>
    </row>
    <row r="18" spans="1:3" ht="15" x14ac:dyDescent="0.25">
      <c r="A18" s="88"/>
      <c r="B18" s="88"/>
    </row>
    <row r="19" spans="1:3" ht="64.5" customHeight="1" x14ac:dyDescent="0.2">
      <c r="A19" s="1191" t="s">
        <v>642</v>
      </c>
      <c r="B19" s="1191"/>
      <c r="C19" s="150"/>
    </row>
    <row r="20" spans="1:3" ht="15.75" customHeight="1" x14ac:dyDescent="0.2">
      <c r="A20" s="1191" t="s">
        <v>60</v>
      </c>
      <c r="B20" s="1193"/>
      <c r="C20" s="150"/>
    </row>
    <row r="21" spans="1:3" ht="16.5" thickBot="1" x14ac:dyDescent="0.3">
      <c r="A21" s="76"/>
      <c r="B21" s="710" t="s">
        <v>377</v>
      </c>
    </row>
    <row r="22" spans="1:3" ht="14.25" x14ac:dyDescent="0.2">
      <c r="A22" s="77" t="s">
        <v>625</v>
      </c>
      <c r="B22" s="78" t="s">
        <v>567</v>
      </c>
    </row>
    <row r="23" spans="1:3" ht="14.25" x14ac:dyDescent="0.2">
      <c r="A23" s="79">
        <v>1</v>
      </c>
      <c r="B23" s="80">
        <v>2</v>
      </c>
    </row>
    <row r="24" spans="1:3" ht="30" x14ac:dyDescent="0.25">
      <c r="A24" s="81" t="s">
        <v>634</v>
      </c>
      <c r="B24" s="82">
        <f>SUM(B25:B26)</f>
        <v>0</v>
      </c>
    </row>
    <row r="25" spans="1:3" ht="15" x14ac:dyDescent="0.25">
      <c r="A25" s="83" t="s">
        <v>644</v>
      </c>
      <c r="B25" s="84"/>
    </row>
    <row r="26" spans="1:3" ht="15" x14ac:dyDescent="0.25">
      <c r="A26" s="83" t="s">
        <v>635</v>
      </c>
      <c r="B26" s="84"/>
    </row>
    <row r="27" spans="1:3" ht="47.25" customHeight="1" x14ac:dyDescent="0.25">
      <c r="A27" s="81" t="s">
        <v>645</v>
      </c>
      <c r="B27" s="85">
        <f>'R8.А.'!D15+'R8.А.'!D16</f>
        <v>0</v>
      </c>
    </row>
    <row r="28" spans="1:3" ht="30" x14ac:dyDescent="0.25">
      <c r="A28" s="81" t="s">
        <v>646</v>
      </c>
      <c r="B28" s="85">
        <f>SUM('R8.А.'!B15:B16)</f>
        <v>0</v>
      </c>
    </row>
    <row r="29" spans="1:3" ht="30" x14ac:dyDescent="0.25">
      <c r="A29" s="81" t="s">
        <v>638</v>
      </c>
      <c r="B29" s="84"/>
    </row>
    <row r="30" spans="1:3" ht="15" x14ac:dyDescent="0.25">
      <c r="A30" s="81" t="s">
        <v>639</v>
      </c>
      <c r="B30" s="84"/>
    </row>
    <row r="31" spans="1:3" ht="30" x14ac:dyDescent="0.25">
      <c r="A31" s="81" t="s">
        <v>640</v>
      </c>
      <c r="B31" s="85">
        <f>B24+B27-B28+B29+B30</f>
        <v>0</v>
      </c>
    </row>
    <row r="32" spans="1:3" ht="15" x14ac:dyDescent="0.25">
      <c r="A32" s="83" t="s">
        <v>647</v>
      </c>
      <c r="B32" s="84"/>
    </row>
    <row r="33" spans="1:2" ht="15.75" thickBot="1" x14ac:dyDescent="0.3">
      <c r="A33" s="86" t="s">
        <v>648</v>
      </c>
      <c r="B33" s="87"/>
    </row>
    <row r="35" spans="1:2" ht="15" x14ac:dyDescent="0.25">
      <c r="A35" s="89"/>
      <c r="B35" s="76"/>
    </row>
    <row r="36" spans="1:2" ht="15" x14ac:dyDescent="0.25">
      <c r="A36" s="89"/>
      <c r="B36" s="76"/>
    </row>
    <row r="38" spans="1:2" ht="15.75" x14ac:dyDescent="0.25">
      <c r="A38" s="23"/>
    </row>
    <row r="39" spans="1:2" ht="15.75" x14ac:dyDescent="0.25">
      <c r="A39" s="242"/>
    </row>
    <row r="40" spans="1:2" x14ac:dyDescent="0.2">
      <c r="A40" s="152"/>
    </row>
  </sheetData>
  <customSheetViews>
    <customSheetView guid="{329BB6F7-9D6E-4837-BA20-1046B6864E59}" fitToPage="1" showRuler="0">
      <selection activeCell="C12" sqref="C12"/>
      <pageMargins left="0.75" right="0.75" top="0.66" bottom="0.66" header="0.5" footer="0.5"/>
      <pageSetup paperSize="9" scale="83" fitToHeight="2" orientation="portrait" r:id="rId1"/>
      <headerFooter alignWithMargins="0"/>
    </customSheetView>
  </customSheetViews>
  <mergeCells count="4">
    <mergeCell ref="B2:C2"/>
    <mergeCell ref="A19:B19"/>
    <mergeCell ref="A4:C4"/>
    <mergeCell ref="A20:B20"/>
  </mergeCells>
  <phoneticPr fontId="0" type="noConversion"/>
  <conditionalFormatting sqref="B11">
    <cfRule type="cellIs" dxfId="4" priority="1" stopIfTrue="1" operator="notEqual">
      <formula>RECOTHERL</formula>
    </cfRule>
  </conditionalFormatting>
  <printOptions horizontalCentered="1"/>
  <pageMargins left="0.71" right="0.35" top="0.5" bottom="0.67" header="0.5" footer="0.5"/>
  <pageSetup paperSize="9" scale="75" orientation="portrait" r:id="rId2"/>
  <headerFooter alignWithMargins="0">
    <oddFooter>&amp;L&amp;8&amp;D&amp;C&amp;P / &amp;N&amp;R&amp;8&amp;A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164"/>
  <sheetViews>
    <sheetView showGridLines="0" view="pageBreakPreview" zoomScale="70" zoomScaleNormal="75" zoomScaleSheetLayoutView="70" workbookViewId="0">
      <selection activeCell="I160" sqref="I160"/>
    </sheetView>
  </sheetViews>
  <sheetFormatPr defaultColWidth="9.140625" defaultRowHeight="15.75" x14ac:dyDescent="0.25"/>
  <cols>
    <col min="1" max="1" width="5.28515625" style="196" customWidth="1"/>
    <col min="2" max="2" width="21.7109375" style="196" customWidth="1"/>
    <col min="3" max="3" width="9.28515625" style="196" customWidth="1"/>
    <col min="4" max="11" width="15.7109375" style="196" customWidth="1"/>
    <col min="12" max="12" width="19.140625" style="196" customWidth="1"/>
    <col min="13" max="13" width="17.140625" style="196" customWidth="1"/>
    <col min="14" max="16384" width="9.140625" style="196"/>
  </cols>
  <sheetData>
    <row r="1" spans="1:13" ht="31.5" x14ac:dyDescent="0.25">
      <c r="A1" s="1205" t="s">
        <v>277</v>
      </c>
      <c r="B1" s="1205"/>
      <c r="C1" s="1205"/>
      <c r="D1" s="1205"/>
      <c r="M1" s="685" t="s">
        <v>622</v>
      </c>
    </row>
    <row r="2" spans="1:13" x14ac:dyDescent="0.25">
      <c r="A2" s="1198"/>
      <c r="B2" s="1198"/>
      <c r="C2" s="1198"/>
      <c r="D2" s="1198"/>
      <c r="K2" s="1206"/>
      <c r="L2" s="1207"/>
      <c r="M2" s="1207"/>
    </row>
    <row r="3" spans="1:13" s="201" customFormat="1" x14ac:dyDescent="0.25">
      <c r="A3" s="210" t="s">
        <v>649</v>
      </c>
      <c r="B3" s="204"/>
      <c r="C3" s="204"/>
    </row>
    <row r="4" spans="1:13" s="201" customFormat="1" ht="16.5" thickBot="1" x14ac:dyDescent="0.3">
      <c r="M4" s="710" t="s">
        <v>660</v>
      </c>
    </row>
    <row r="5" spans="1:13" ht="12.75" customHeight="1" x14ac:dyDescent="0.25">
      <c r="A5" s="1208" t="s">
        <v>62</v>
      </c>
      <c r="B5" s="1213" t="s">
        <v>137</v>
      </c>
      <c r="C5" s="1214"/>
      <c r="D5" s="1214"/>
      <c r="E5" s="1214"/>
      <c r="F5" s="1214"/>
      <c r="G5" s="1214"/>
      <c r="H5" s="1214"/>
      <c r="I5" s="1214"/>
      <c r="J5" s="1214"/>
      <c r="K5" s="1214"/>
      <c r="L5" s="1199" t="s">
        <v>658</v>
      </c>
      <c r="M5" s="1211" t="s">
        <v>659</v>
      </c>
    </row>
    <row r="6" spans="1:13" x14ac:dyDescent="0.25">
      <c r="A6" s="1209"/>
      <c r="B6" s="1201" t="s">
        <v>650</v>
      </c>
      <c r="C6" s="212"/>
      <c r="D6" s="1202" t="s">
        <v>138</v>
      </c>
      <c r="E6" s="1203"/>
      <c r="F6" s="1203"/>
      <c r="G6" s="1203"/>
      <c r="H6" s="1203"/>
      <c r="I6" s="1203"/>
      <c r="J6" s="1203"/>
      <c r="K6" s="1204"/>
      <c r="L6" s="1200"/>
      <c r="M6" s="1212"/>
    </row>
    <row r="7" spans="1:13" ht="156.75" customHeight="1" x14ac:dyDescent="0.25">
      <c r="A7" s="1210"/>
      <c r="B7" s="1201"/>
      <c r="C7" s="211" t="s">
        <v>651</v>
      </c>
      <c r="D7" s="211" t="s">
        <v>652</v>
      </c>
      <c r="E7" s="211" t="s">
        <v>653</v>
      </c>
      <c r="F7" s="211" t="s">
        <v>654</v>
      </c>
      <c r="G7" s="211" t="s">
        <v>653</v>
      </c>
      <c r="H7" s="211" t="s">
        <v>655</v>
      </c>
      <c r="I7" s="211" t="s">
        <v>282</v>
      </c>
      <c r="J7" s="211" t="s">
        <v>656</v>
      </c>
      <c r="K7" s="211" t="s">
        <v>657</v>
      </c>
      <c r="L7" s="1200"/>
      <c r="M7" s="1212"/>
    </row>
    <row r="8" spans="1:13" x14ac:dyDescent="0.25">
      <c r="A8" s="213">
        <v>1</v>
      </c>
      <c r="B8" s="214">
        <v>2</v>
      </c>
      <c r="C8" s="214">
        <v>3</v>
      </c>
      <c r="D8" s="214">
        <v>4</v>
      </c>
      <c r="E8" s="214">
        <v>5</v>
      </c>
      <c r="F8" s="214">
        <v>6</v>
      </c>
      <c r="G8" s="214">
        <v>7</v>
      </c>
      <c r="H8" s="214">
        <v>8</v>
      </c>
      <c r="I8" s="214">
        <v>9</v>
      </c>
      <c r="J8" s="214">
        <v>10</v>
      </c>
      <c r="K8" s="214">
        <v>11</v>
      </c>
      <c r="L8" s="214">
        <v>12</v>
      </c>
      <c r="M8" s="215">
        <v>13</v>
      </c>
    </row>
    <row r="9" spans="1:13" x14ac:dyDescent="0.25">
      <c r="A9" s="216">
        <v>1</v>
      </c>
      <c r="B9" s="470"/>
      <c r="C9" s="160"/>
      <c r="D9" s="160"/>
      <c r="E9" s="217"/>
      <c r="F9" s="160"/>
      <c r="G9" s="217"/>
      <c r="H9" s="160"/>
      <c r="I9" s="161">
        <f>SUM(D9,F9,H9)</f>
        <v>0</v>
      </c>
      <c r="J9" s="160"/>
      <c r="K9" s="160"/>
      <c r="L9" s="217"/>
      <c r="M9" s="218"/>
    </row>
    <row r="10" spans="1:13" x14ac:dyDescent="0.25">
      <c r="A10" s="216">
        <v>2</v>
      </c>
      <c r="B10" s="470"/>
      <c r="C10" s="160"/>
      <c r="D10" s="160"/>
      <c r="E10" s="217"/>
      <c r="F10" s="160"/>
      <c r="G10" s="217"/>
      <c r="H10" s="160"/>
      <c r="I10" s="161">
        <f>SUM(D10,F10,H10)</f>
        <v>0</v>
      </c>
      <c r="J10" s="160"/>
      <c r="K10" s="160"/>
      <c r="L10" s="217"/>
      <c r="M10" s="218"/>
    </row>
    <row r="11" spans="1:13" x14ac:dyDescent="0.25">
      <c r="A11" s="216">
        <v>3</v>
      </c>
      <c r="B11" s="470"/>
      <c r="C11" s="160"/>
      <c r="D11" s="160"/>
      <c r="E11" s="217"/>
      <c r="F11" s="160"/>
      <c r="G11" s="217"/>
      <c r="H11" s="160"/>
      <c r="I11" s="161">
        <f t="shared" ref="I11:I124" si="0">SUM(D11,F11,H11)</f>
        <v>0</v>
      </c>
      <c r="J11" s="160"/>
      <c r="K11" s="160"/>
      <c r="L11" s="217"/>
      <c r="M11" s="218"/>
    </row>
    <row r="12" spans="1:13" x14ac:dyDescent="0.25">
      <c r="A12" s="216">
        <v>4</v>
      </c>
      <c r="B12" s="470"/>
      <c r="C12" s="160"/>
      <c r="D12" s="160"/>
      <c r="E12" s="217"/>
      <c r="F12" s="160"/>
      <c r="G12" s="217"/>
      <c r="H12" s="160"/>
      <c r="I12" s="161">
        <f>SUM(D12,F12,H12)</f>
        <v>0</v>
      </c>
      <c r="J12" s="160"/>
      <c r="K12" s="160"/>
      <c r="L12" s="217"/>
      <c r="M12" s="218"/>
    </row>
    <row r="13" spans="1:13" x14ac:dyDescent="0.25">
      <c r="A13" s="216">
        <v>5</v>
      </c>
      <c r="B13" s="470"/>
      <c r="C13" s="160"/>
      <c r="D13" s="160"/>
      <c r="E13" s="217"/>
      <c r="F13" s="160"/>
      <c r="G13" s="217"/>
      <c r="H13" s="160"/>
      <c r="I13" s="161">
        <f t="shared" si="0"/>
        <v>0</v>
      </c>
      <c r="J13" s="160"/>
      <c r="K13" s="160"/>
      <c r="L13" s="217"/>
      <c r="M13" s="218"/>
    </row>
    <row r="14" spans="1:13" x14ac:dyDescent="0.25">
      <c r="A14" s="216">
        <v>6</v>
      </c>
      <c r="B14" s="470"/>
      <c r="C14" s="160"/>
      <c r="D14" s="160"/>
      <c r="E14" s="217"/>
      <c r="F14" s="160"/>
      <c r="G14" s="217"/>
      <c r="H14" s="160"/>
      <c r="I14" s="161">
        <f t="shared" si="0"/>
        <v>0</v>
      </c>
      <c r="J14" s="160"/>
      <c r="K14" s="160"/>
      <c r="L14" s="217"/>
      <c r="M14" s="218"/>
    </row>
    <row r="15" spans="1:13" x14ac:dyDescent="0.25">
      <c r="A15" s="216">
        <v>7</v>
      </c>
      <c r="B15" s="470"/>
      <c r="C15" s="160"/>
      <c r="D15" s="160"/>
      <c r="E15" s="217"/>
      <c r="F15" s="160"/>
      <c r="G15" s="217"/>
      <c r="H15" s="160"/>
      <c r="I15" s="161">
        <f>SUM(D15,F15,H15)</f>
        <v>0</v>
      </c>
      <c r="J15" s="160"/>
      <c r="K15" s="160"/>
      <c r="L15" s="217"/>
      <c r="M15" s="218"/>
    </row>
    <row r="16" spans="1:13" x14ac:dyDescent="0.25">
      <c r="A16" s="216">
        <v>8</v>
      </c>
      <c r="B16" s="470"/>
      <c r="C16" s="160"/>
      <c r="D16" s="160"/>
      <c r="E16" s="217"/>
      <c r="F16" s="160"/>
      <c r="G16" s="217"/>
      <c r="H16" s="160"/>
      <c r="I16" s="161">
        <f t="shared" si="0"/>
        <v>0</v>
      </c>
      <c r="J16" s="160"/>
      <c r="K16" s="160"/>
      <c r="L16" s="217"/>
      <c r="M16" s="218"/>
    </row>
    <row r="17" spans="1:13" x14ac:dyDescent="0.25">
      <c r="A17" s="216">
        <v>9</v>
      </c>
      <c r="B17" s="470"/>
      <c r="C17" s="160"/>
      <c r="D17" s="160"/>
      <c r="E17" s="217"/>
      <c r="F17" s="160"/>
      <c r="G17" s="217"/>
      <c r="H17" s="160"/>
      <c r="I17" s="161">
        <f>SUM(D17,F17,H17)</f>
        <v>0</v>
      </c>
      <c r="J17" s="160"/>
      <c r="K17" s="160"/>
      <c r="L17" s="217"/>
      <c r="M17" s="218"/>
    </row>
    <row r="18" spans="1:13" x14ac:dyDescent="0.25">
      <c r="A18" s="216">
        <v>10</v>
      </c>
      <c r="B18" s="470"/>
      <c r="C18" s="160"/>
      <c r="D18" s="160"/>
      <c r="E18" s="217"/>
      <c r="F18" s="160"/>
      <c r="G18" s="217"/>
      <c r="H18" s="160"/>
      <c r="I18" s="161">
        <f t="shared" si="0"/>
        <v>0</v>
      </c>
      <c r="J18" s="160"/>
      <c r="K18" s="160"/>
      <c r="L18" s="217"/>
      <c r="M18" s="218"/>
    </row>
    <row r="19" spans="1:13" x14ac:dyDescent="0.25">
      <c r="A19" s="216">
        <v>11</v>
      </c>
      <c r="B19" s="470"/>
      <c r="C19" s="160"/>
      <c r="D19" s="160"/>
      <c r="E19" s="217"/>
      <c r="F19" s="160"/>
      <c r="G19" s="217"/>
      <c r="H19" s="160"/>
      <c r="I19" s="161">
        <f>SUM(D19,F19,H19)</f>
        <v>0</v>
      </c>
      <c r="J19" s="160"/>
      <c r="K19" s="160"/>
      <c r="L19" s="217"/>
      <c r="M19" s="218"/>
    </row>
    <row r="20" spans="1:13" x14ac:dyDescent="0.25">
      <c r="A20" s="216">
        <v>12</v>
      </c>
      <c r="B20" s="470"/>
      <c r="C20" s="160"/>
      <c r="D20" s="160"/>
      <c r="E20" s="217"/>
      <c r="F20" s="160"/>
      <c r="G20" s="217"/>
      <c r="H20" s="160"/>
      <c r="I20" s="161">
        <f t="shared" si="0"/>
        <v>0</v>
      </c>
      <c r="J20" s="160"/>
      <c r="K20" s="160"/>
      <c r="L20" s="217"/>
      <c r="M20" s="218"/>
    </row>
    <row r="21" spans="1:13" x14ac:dyDescent="0.25">
      <c r="A21" s="216">
        <v>13</v>
      </c>
      <c r="B21" s="470"/>
      <c r="C21" s="160"/>
      <c r="D21" s="160"/>
      <c r="E21" s="217"/>
      <c r="F21" s="160"/>
      <c r="G21" s="217"/>
      <c r="H21" s="160"/>
      <c r="I21" s="161">
        <f>SUM(D21,F21,H21)</f>
        <v>0</v>
      </c>
      <c r="J21" s="160"/>
      <c r="K21" s="160"/>
      <c r="L21" s="217"/>
      <c r="M21" s="218"/>
    </row>
    <row r="22" spans="1:13" x14ac:dyDescent="0.25">
      <c r="A22" s="216">
        <v>14</v>
      </c>
      <c r="B22" s="470"/>
      <c r="C22" s="160"/>
      <c r="D22" s="160"/>
      <c r="E22" s="217"/>
      <c r="F22" s="160"/>
      <c r="G22" s="217"/>
      <c r="H22" s="160"/>
      <c r="I22" s="161">
        <f t="shared" si="0"/>
        <v>0</v>
      </c>
      <c r="J22" s="160"/>
      <c r="K22" s="160"/>
      <c r="L22" s="217"/>
      <c r="M22" s="218"/>
    </row>
    <row r="23" spans="1:13" x14ac:dyDescent="0.25">
      <c r="A23" s="216">
        <v>15</v>
      </c>
      <c r="B23" s="470"/>
      <c r="C23" s="160"/>
      <c r="D23" s="160"/>
      <c r="E23" s="217"/>
      <c r="F23" s="160"/>
      <c r="G23" s="217"/>
      <c r="H23" s="160"/>
      <c r="I23" s="161">
        <f>SUM(D23,F23,H23)</f>
        <v>0</v>
      </c>
      <c r="J23" s="160"/>
      <c r="K23" s="160"/>
      <c r="L23" s="217"/>
      <c r="M23" s="218"/>
    </row>
    <row r="24" spans="1:13" x14ac:dyDescent="0.25">
      <c r="A24" s="216">
        <v>16</v>
      </c>
      <c r="B24" s="470"/>
      <c r="C24" s="160"/>
      <c r="D24" s="160"/>
      <c r="E24" s="217"/>
      <c r="F24" s="160"/>
      <c r="G24" s="217"/>
      <c r="H24" s="160"/>
      <c r="I24" s="161">
        <f t="shared" si="0"/>
        <v>0</v>
      </c>
      <c r="J24" s="160"/>
      <c r="K24" s="160"/>
      <c r="L24" s="217"/>
      <c r="M24" s="218"/>
    </row>
    <row r="25" spans="1:13" x14ac:dyDescent="0.25">
      <c r="A25" s="216">
        <v>17</v>
      </c>
      <c r="B25" s="470"/>
      <c r="C25" s="160"/>
      <c r="D25" s="160"/>
      <c r="E25" s="217"/>
      <c r="F25" s="160"/>
      <c r="G25" s="217"/>
      <c r="H25" s="160"/>
      <c r="I25" s="161">
        <f>SUM(D25,F25,H25)</f>
        <v>0</v>
      </c>
      <c r="J25" s="160"/>
      <c r="K25" s="160"/>
      <c r="L25" s="217"/>
      <c r="M25" s="218"/>
    </row>
    <row r="26" spans="1:13" x14ac:dyDescent="0.25">
      <c r="A26" s="216">
        <v>18</v>
      </c>
      <c r="B26" s="470"/>
      <c r="C26" s="160"/>
      <c r="D26" s="160"/>
      <c r="E26" s="217"/>
      <c r="F26" s="160"/>
      <c r="G26" s="217"/>
      <c r="H26" s="160"/>
      <c r="I26" s="161">
        <f>SUM(D26,F26,H26)</f>
        <v>0</v>
      </c>
      <c r="J26" s="160"/>
      <c r="K26" s="160"/>
      <c r="L26" s="217"/>
      <c r="M26" s="218"/>
    </row>
    <row r="27" spans="1:13" x14ac:dyDescent="0.25">
      <c r="A27" s="216">
        <v>19</v>
      </c>
      <c r="B27" s="470"/>
      <c r="C27" s="160"/>
      <c r="D27" s="160"/>
      <c r="E27" s="217"/>
      <c r="F27" s="160"/>
      <c r="G27" s="217"/>
      <c r="H27" s="160"/>
      <c r="I27" s="161">
        <f t="shared" si="0"/>
        <v>0</v>
      </c>
      <c r="J27" s="160"/>
      <c r="K27" s="160"/>
      <c r="L27" s="217"/>
      <c r="M27" s="218"/>
    </row>
    <row r="28" spans="1:13" x14ac:dyDescent="0.25">
      <c r="A28" s="216">
        <v>20</v>
      </c>
      <c r="B28" s="470"/>
      <c r="C28" s="160"/>
      <c r="D28" s="160"/>
      <c r="E28" s="217"/>
      <c r="F28" s="160"/>
      <c r="G28" s="217"/>
      <c r="H28" s="160"/>
      <c r="I28" s="161">
        <f t="shared" si="0"/>
        <v>0</v>
      </c>
      <c r="J28" s="160"/>
      <c r="K28" s="160"/>
      <c r="L28" s="217"/>
      <c r="M28" s="218"/>
    </row>
    <row r="29" spans="1:13" x14ac:dyDescent="0.25">
      <c r="A29" s="216">
        <v>21</v>
      </c>
      <c r="B29" s="470"/>
      <c r="C29" s="160"/>
      <c r="D29" s="160"/>
      <c r="E29" s="217"/>
      <c r="F29" s="160"/>
      <c r="G29" s="217"/>
      <c r="H29" s="160"/>
      <c r="I29" s="161">
        <f t="shared" si="0"/>
        <v>0</v>
      </c>
      <c r="J29" s="160"/>
      <c r="K29" s="160"/>
      <c r="L29" s="217"/>
      <c r="M29" s="218"/>
    </row>
    <row r="30" spans="1:13" x14ac:dyDescent="0.25">
      <c r="A30" s="216">
        <v>22</v>
      </c>
      <c r="B30" s="470"/>
      <c r="C30" s="160"/>
      <c r="D30" s="160"/>
      <c r="E30" s="217"/>
      <c r="F30" s="160"/>
      <c r="G30" s="217"/>
      <c r="H30" s="160"/>
      <c r="I30" s="161">
        <f t="shared" si="0"/>
        <v>0</v>
      </c>
      <c r="J30" s="160"/>
      <c r="K30" s="160"/>
      <c r="L30" s="217"/>
      <c r="M30" s="218"/>
    </row>
    <row r="31" spans="1:13" x14ac:dyDescent="0.25">
      <c r="A31" s="216">
        <v>23</v>
      </c>
      <c r="B31" s="470"/>
      <c r="C31" s="160"/>
      <c r="D31" s="160"/>
      <c r="E31" s="217"/>
      <c r="F31" s="160"/>
      <c r="G31" s="217"/>
      <c r="H31" s="160"/>
      <c r="I31" s="161">
        <f t="shared" si="0"/>
        <v>0</v>
      </c>
      <c r="J31" s="160"/>
      <c r="K31" s="160"/>
      <c r="L31" s="217"/>
      <c r="M31" s="218"/>
    </row>
    <row r="32" spans="1:13" x14ac:dyDescent="0.25">
      <c r="A32" s="216">
        <v>24</v>
      </c>
      <c r="B32" s="470"/>
      <c r="C32" s="160"/>
      <c r="D32" s="160"/>
      <c r="E32" s="217"/>
      <c r="F32" s="160"/>
      <c r="G32" s="217"/>
      <c r="H32" s="160"/>
      <c r="I32" s="161">
        <f t="shared" si="0"/>
        <v>0</v>
      </c>
      <c r="J32" s="160"/>
      <c r="K32" s="160"/>
      <c r="L32" s="217"/>
      <c r="M32" s="218"/>
    </row>
    <row r="33" spans="1:13" x14ac:dyDescent="0.25">
      <c r="A33" s="216">
        <v>25</v>
      </c>
      <c r="B33" s="470"/>
      <c r="C33" s="160"/>
      <c r="D33" s="160"/>
      <c r="E33" s="217"/>
      <c r="F33" s="160"/>
      <c r="G33" s="217"/>
      <c r="H33" s="160"/>
      <c r="I33" s="161">
        <f t="shared" si="0"/>
        <v>0</v>
      </c>
      <c r="J33" s="160"/>
      <c r="K33" s="160"/>
      <c r="L33" s="217"/>
      <c r="M33" s="218"/>
    </row>
    <row r="34" spans="1:13" x14ac:dyDescent="0.25">
      <c r="A34" s="216">
        <v>26</v>
      </c>
      <c r="B34" s="470"/>
      <c r="C34" s="160"/>
      <c r="D34" s="160"/>
      <c r="E34" s="217"/>
      <c r="F34" s="160"/>
      <c r="G34" s="217"/>
      <c r="H34" s="160"/>
      <c r="I34" s="161">
        <f t="shared" si="0"/>
        <v>0</v>
      </c>
      <c r="J34" s="160"/>
      <c r="K34" s="160"/>
      <c r="L34" s="217"/>
      <c r="M34" s="218"/>
    </row>
    <row r="35" spans="1:13" x14ac:dyDescent="0.25">
      <c r="A35" s="216">
        <v>27</v>
      </c>
      <c r="B35" s="470"/>
      <c r="C35" s="160"/>
      <c r="D35" s="160"/>
      <c r="E35" s="217"/>
      <c r="F35" s="160"/>
      <c r="G35" s="217"/>
      <c r="H35" s="160"/>
      <c r="I35" s="161">
        <f t="shared" si="0"/>
        <v>0</v>
      </c>
      <c r="J35" s="160"/>
      <c r="K35" s="160"/>
      <c r="L35" s="217"/>
      <c r="M35" s="218"/>
    </row>
    <row r="36" spans="1:13" x14ac:dyDescent="0.25">
      <c r="A36" s="216">
        <v>28</v>
      </c>
      <c r="B36" s="470"/>
      <c r="C36" s="160"/>
      <c r="D36" s="160"/>
      <c r="E36" s="217"/>
      <c r="F36" s="160"/>
      <c r="G36" s="217"/>
      <c r="H36" s="160"/>
      <c r="I36" s="161">
        <f t="shared" si="0"/>
        <v>0</v>
      </c>
      <c r="J36" s="160"/>
      <c r="K36" s="160"/>
      <c r="L36" s="217"/>
      <c r="M36" s="218"/>
    </row>
    <row r="37" spans="1:13" x14ac:dyDescent="0.25">
      <c r="A37" s="216">
        <v>29</v>
      </c>
      <c r="B37" s="470"/>
      <c r="C37" s="160"/>
      <c r="D37" s="160"/>
      <c r="E37" s="217"/>
      <c r="F37" s="160"/>
      <c r="G37" s="217"/>
      <c r="H37" s="160"/>
      <c r="I37" s="161">
        <f t="shared" si="0"/>
        <v>0</v>
      </c>
      <c r="J37" s="160"/>
      <c r="K37" s="160"/>
      <c r="L37" s="217"/>
      <c r="M37" s="218"/>
    </row>
    <row r="38" spans="1:13" ht="16.5" customHeight="1" x14ac:dyDescent="0.25">
      <c r="A38" s="216">
        <v>30</v>
      </c>
      <c r="B38" s="470"/>
      <c r="C38" s="160"/>
      <c r="D38" s="160"/>
      <c r="E38" s="217"/>
      <c r="F38" s="160"/>
      <c r="G38" s="217"/>
      <c r="H38" s="160"/>
      <c r="I38" s="161">
        <f t="shared" si="0"/>
        <v>0</v>
      </c>
      <c r="J38" s="160"/>
      <c r="K38" s="160"/>
      <c r="L38" s="217"/>
      <c r="M38" s="218"/>
    </row>
    <row r="39" spans="1:13" hidden="1" x14ac:dyDescent="0.25">
      <c r="A39" s="216">
        <v>31</v>
      </c>
      <c r="B39" s="470"/>
      <c r="C39" s="160"/>
      <c r="D39" s="160"/>
      <c r="E39" s="217"/>
      <c r="F39" s="160"/>
      <c r="G39" s="217"/>
      <c r="H39" s="160"/>
      <c r="I39" s="161">
        <f t="shared" si="0"/>
        <v>0</v>
      </c>
      <c r="J39" s="160"/>
      <c r="K39" s="160"/>
      <c r="L39" s="217"/>
      <c r="M39" s="218"/>
    </row>
    <row r="40" spans="1:13" hidden="1" x14ac:dyDescent="0.25">
      <c r="A40" s="216">
        <v>32</v>
      </c>
      <c r="B40" s="470"/>
      <c r="C40" s="160"/>
      <c r="D40" s="160"/>
      <c r="E40" s="217"/>
      <c r="F40" s="160"/>
      <c r="G40" s="217"/>
      <c r="H40" s="160"/>
      <c r="I40" s="161">
        <f t="shared" si="0"/>
        <v>0</v>
      </c>
      <c r="J40" s="160"/>
      <c r="K40" s="160"/>
      <c r="L40" s="217"/>
      <c r="M40" s="218"/>
    </row>
    <row r="41" spans="1:13" hidden="1" x14ac:dyDescent="0.25">
      <c r="A41" s="216">
        <v>33</v>
      </c>
      <c r="B41" s="470"/>
      <c r="C41" s="160"/>
      <c r="D41" s="160"/>
      <c r="E41" s="217"/>
      <c r="F41" s="160"/>
      <c r="G41" s="217"/>
      <c r="H41" s="160"/>
      <c r="I41" s="161">
        <f t="shared" si="0"/>
        <v>0</v>
      </c>
      <c r="J41" s="160"/>
      <c r="K41" s="160"/>
      <c r="L41" s="217"/>
      <c r="M41" s="218"/>
    </row>
    <row r="42" spans="1:13" hidden="1" x14ac:dyDescent="0.25">
      <c r="A42" s="216">
        <v>34</v>
      </c>
      <c r="B42" s="470"/>
      <c r="C42" s="160"/>
      <c r="D42" s="160"/>
      <c r="E42" s="217"/>
      <c r="F42" s="160"/>
      <c r="G42" s="217"/>
      <c r="H42" s="160"/>
      <c r="I42" s="161">
        <f t="shared" si="0"/>
        <v>0</v>
      </c>
      <c r="J42" s="160"/>
      <c r="K42" s="160"/>
      <c r="L42" s="217"/>
      <c r="M42" s="218"/>
    </row>
    <row r="43" spans="1:13" hidden="1" x14ac:dyDescent="0.25">
      <c r="A43" s="216">
        <v>35</v>
      </c>
      <c r="B43" s="470"/>
      <c r="C43" s="160"/>
      <c r="D43" s="160"/>
      <c r="E43" s="217"/>
      <c r="F43" s="160"/>
      <c r="G43" s="217"/>
      <c r="H43" s="160"/>
      <c r="I43" s="161">
        <f t="shared" si="0"/>
        <v>0</v>
      </c>
      <c r="J43" s="160"/>
      <c r="K43" s="160"/>
      <c r="L43" s="217"/>
      <c r="M43" s="218"/>
    </row>
    <row r="44" spans="1:13" hidden="1" x14ac:dyDescent="0.25">
      <c r="A44" s="216">
        <v>36</v>
      </c>
      <c r="B44" s="470"/>
      <c r="C44" s="160"/>
      <c r="D44" s="160"/>
      <c r="E44" s="217"/>
      <c r="F44" s="160"/>
      <c r="G44" s="217"/>
      <c r="H44" s="160"/>
      <c r="I44" s="161">
        <f t="shared" si="0"/>
        <v>0</v>
      </c>
      <c r="J44" s="160"/>
      <c r="K44" s="160"/>
      <c r="L44" s="217"/>
      <c r="M44" s="218"/>
    </row>
    <row r="45" spans="1:13" hidden="1" x14ac:dyDescent="0.25">
      <c r="A45" s="216">
        <v>37</v>
      </c>
      <c r="B45" s="470"/>
      <c r="C45" s="160"/>
      <c r="D45" s="160"/>
      <c r="E45" s="217"/>
      <c r="F45" s="160"/>
      <c r="G45" s="217"/>
      <c r="H45" s="160"/>
      <c r="I45" s="161">
        <f t="shared" si="0"/>
        <v>0</v>
      </c>
      <c r="J45" s="160"/>
      <c r="K45" s="160"/>
      <c r="L45" s="217"/>
      <c r="M45" s="218"/>
    </row>
    <row r="46" spans="1:13" hidden="1" x14ac:dyDescent="0.25">
      <c r="A46" s="216">
        <v>38</v>
      </c>
      <c r="B46" s="470"/>
      <c r="C46" s="160"/>
      <c r="D46" s="160"/>
      <c r="E46" s="217"/>
      <c r="F46" s="160"/>
      <c r="G46" s="217"/>
      <c r="H46" s="160"/>
      <c r="I46" s="161">
        <f t="shared" si="0"/>
        <v>0</v>
      </c>
      <c r="J46" s="160"/>
      <c r="K46" s="160"/>
      <c r="L46" s="217"/>
      <c r="M46" s="218"/>
    </row>
    <row r="47" spans="1:13" hidden="1" x14ac:dyDescent="0.25">
      <c r="A47" s="216">
        <v>39</v>
      </c>
      <c r="B47" s="470"/>
      <c r="C47" s="160"/>
      <c r="D47" s="160"/>
      <c r="E47" s="217"/>
      <c r="F47" s="160"/>
      <c r="G47" s="217"/>
      <c r="H47" s="160"/>
      <c r="I47" s="161">
        <f t="shared" si="0"/>
        <v>0</v>
      </c>
      <c r="J47" s="160"/>
      <c r="K47" s="160"/>
      <c r="L47" s="217"/>
      <c r="M47" s="218"/>
    </row>
    <row r="48" spans="1:13" hidden="1" x14ac:dyDescent="0.25">
      <c r="A48" s="216">
        <v>40</v>
      </c>
      <c r="B48" s="470"/>
      <c r="C48" s="160"/>
      <c r="D48" s="160"/>
      <c r="E48" s="217"/>
      <c r="F48" s="160"/>
      <c r="G48" s="217"/>
      <c r="H48" s="160"/>
      <c r="I48" s="161">
        <f t="shared" si="0"/>
        <v>0</v>
      </c>
      <c r="J48" s="160"/>
      <c r="K48" s="160"/>
      <c r="L48" s="217"/>
      <c r="M48" s="218"/>
    </row>
    <row r="49" spans="1:13" hidden="1" x14ac:dyDescent="0.25">
      <c r="A49" s="216">
        <v>41</v>
      </c>
      <c r="B49" s="470"/>
      <c r="C49" s="160"/>
      <c r="D49" s="160"/>
      <c r="E49" s="217"/>
      <c r="F49" s="160"/>
      <c r="G49" s="217"/>
      <c r="H49" s="160"/>
      <c r="I49" s="161">
        <f t="shared" si="0"/>
        <v>0</v>
      </c>
      <c r="J49" s="160"/>
      <c r="K49" s="160"/>
      <c r="L49" s="217"/>
      <c r="M49" s="218"/>
    </row>
    <row r="50" spans="1:13" hidden="1" x14ac:dyDescent="0.25">
      <c r="A50" s="216">
        <v>42</v>
      </c>
      <c r="B50" s="470"/>
      <c r="C50" s="160"/>
      <c r="D50" s="160"/>
      <c r="E50" s="217"/>
      <c r="F50" s="160"/>
      <c r="G50" s="217"/>
      <c r="H50" s="160"/>
      <c r="I50" s="161">
        <f t="shared" si="0"/>
        <v>0</v>
      </c>
      <c r="J50" s="160"/>
      <c r="K50" s="160"/>
      <c r="L50" s="217"/>
      <c r="M50" s="218"/>
    </row>
    <row r="51" spans="1:13" hidden="1" x14ac:dyDescent="0.25">
      <c r="A51" s="216">
        <v>43</v>
      </c>
      <c r="B51" s="470"/>
      <c r="C51" s="160"/>
      <c r="D51" s="160"/>
      <c r="E51" s="217"/>
      <c r="F51" s="160"/>
      <c r="G51" s="217"/>
      <c r="H51" s="160"/>
      <c r="I51" s="161">
        <f t="shared" si="0"/>
        <v>0</v>
      </c>
      <c r="J51" s="160"/>
      <c r="K51" s="160"/>
      <c r="L51" s="217"/>
      <c r="M51" s="218"/>
    </row>
    <row r="52" spans="1:13" hidden="1" x14ac:dyDescent="0.25">
      <c r="A52" s="216">
        <v>44</v>
      </c>
      <c r="B52" s="470"/>
      <c r="C52" s="160"/>
      <c r="D52" s="160"/>
      <c r="E52" s="217"/>
      <c r="F52" s="160"/>
      <c r="G52" s="217"/>
      <c r="H52" s="160"/>
      <c r="I52" s="161">
        <f t="shared" si="0"/>
        <v>0</v>
      </c>
      <c r="J52" s="160"/>
      <c r="K52" s="160"/>
      <c r="L52" s="217"/>
      <c r="M52" s="218"/>
    </row>
    <row r="53" spans="1:13" hidden="1" x14ac:dyDescent="0.25">
      <c r="A53" s="216">
        <v>45</v>
      </c>
      <c r="B53" s="470"/>
      <c r="C53" s="160"/>
      <c r="D53" s="160"/>
      <c r="E53" s="217"/>
      <c r="F53" s="160"/>
      <c r="G53" s="217"/>
      <c r="H53" s="160"/>
      <c r="I53" s="161">
        <f t="shared" si="0"/>
        <v>0</v>
      </c>
      <c r="J53" s="160"/>
      <c r="K53" s="160"/>
      <c r="L53" s="217"/>
      <c r="M53" s="218"/>
    </row>
    <row r="54" spans="1:13" hidden="1" x14ac:dyDescent="0.25">
      <c r="A54" s="216">
        <v>46</v>
      </c>
      <c r="B54" s="470"/>
      <c r="C54" s="160"/>
      <c r="D54" s="160"/>
      <c r="E54" s="217"/>
      <c r="F54" s="160"/>
      <c r="G54" s="217"/>
      <c r="H54" s="160"/>
      <c r="I54" s="161">
        <f t="shared" si="0"/>
        <v>0</v>
      </c>
      <c r="J54" s="160"/>
      <c r="K54" s="160"/>
      <c r="L54" s="217"/>
      <c r="M54" s="218"/>
    </row>
    <row r="55" spans="1:13" hidden="1" x14ac:dyDescent="0.25">
      <c r="A55" s="216">
        <v>47</v>
      </c>
      <c r="B55" s="470"/>
      <c r="C55" s="160"/>
      <c r="D55" s="160"/>
      <c r="E55" s="217"/>
      <c r="F55" s="160"/>
      <c r="G55" s="217"/>
      <c r="H55" s="160"/>
      <c r="I55" s="161">
        <f t="shared" si="0"/>
        <v>0</v>
      </c>
      <c r="J55" s="160"/>
      <c r="K55" s="160"/>
      <c r="L55" s="217"/>
      <c r="M55" s="218"/>
    </row>
    <row r="56" spans="1:13" hidden="1" x14ac:dyDescent="0.25">
      <c r="A56" s="216">
        <v>48</v>
      </c>
      <c r="B56" s="470"/>
      <c r="C56" s="160"/>
      <c r="D56" s="160"/>
      <c r="E56" s="217"/>
      <c r="F56" s="160"/>
      <c r="G56" s="217"/>
      <c r="H56" s="160"/>
      <c r="I56" s="161">
        <f t="shared" si="0"/>
        <v>0</v>
      </c>
      <c r="J56" s="160"/>
      <c r="K56" s="160"/>
      <c r="L56" s="217"/>
      <c r="M56" s="218"/>
    </row>
    <row r="57" spans="1:13" hidden="1" x14ac:dyDescent="0.25">
      <c r="A57" s="216">
        <v>49</v>
      </c>
      <c r="B57" s="470"/>
      <c r="C57" s="160"/>
      <c r="D57" s="160"/>
      <c r="E57" s="217"/>
      <c r="F57" s="160"/>
      <c r="G57" s="217"/>
      <c r="H57" s="160"/>
      <c r="I57" s="161">
        <f t="shared" si="0"/>
        <v>0</v>
      </c>
      <c r="J57" s="160"/>
      <c r="K57" s="160"/>
      <c r="L57" s="217"/>
      <c r="M57" s="218"/>
    </row>
    <row r="58" spans="1:13" hidden="1" x14ac:dyDescent="0.25">
      <c r="A58" s="216">
        <v>50</v>
      </c>
      <c r="B58" s="470"/>
      <c r="C58" s="160"/>
      <c r="D58" s="160"/>
      <c r="E58" s="217"/>
      <c r="F58" s="160"/>
      <c r="G58" s="217"/>
      <c r="H58" s="160"/>
      <c r="I58" s="161">
        <f t="shared" si="0"/>
        <v>0</v>
      </c>
      <c r="J58" s="160"/>
      <c r="K58" s="160"/>
      <c r="L58" s="217"/>
      <c r="M58" s="218"/>
    </row>
    <row r="59" spans="1:13" hidden="1" x14ac:dyDescent="0.25">
      <c r="A59" s="216">
        <v>51</v>
      </c>
      <c r="B59" s="470"/>
      <c r="C59" s="160"/>
      <c r="D59" s="160"/>
      <c r="E59" s="217"/>
      <c r="F59" s="160"/>
      <c r="G59" s="217"/>
      <c r="H59" s="160"/>
      <c r="I59" s="161">
        <f t="shared" si="0"/>
        <v>0</v>
      </c>
      <c r="J59" s="160"/>
      <c r="K59" s="160"/>
      <c r="L59" s="217"/>
      <c r="M59" s="218"/>
    </row>
    <row r="60" spans="1:13" hidden="1" x14ac:dyDescent="0.25">
      <c r="A60" s="216">
        <v>52</v>
      </c>
      <c r="B60" s="470"/>
      <c r="C60" s="160"/>
      <c r="D60" s="160"/>
      <c r="E60" s="217"/>
      <c r="F60" s="160"/>
      <c r="G60" s="217"/>
      <c r="H60" s="160"/>
      <c r="I60" s="161">
        <f t="shared" si="0"/>
        <v>0</v>
      </c>
      <c r="J60" s="160"/>
      <c r="K60" s="160"/>
      <c r="L60" s="217"/>
      <c r="M60" s="218"/>
    </row>
    <row r="61" spans="1:13" hidden="1" x14ac:dyDescent="0.25">
      <c r="A61" s="216">
        <v>53</v>
      </c>
      <c r="B61" s="470"/>
      <c r="C61" s="160"/>
      <c r="D61" s="160"/>
      <c r="E61" s="217"/>
      <c r="F61" s="160"/>
      <c r="G61" s="217"/>
      <c r="H61" s="160"/>
      <c r="I61" s="161">
        <f t="shared" si="0"/>
        <v>0</v>
      </c>
      <c r="J61" s="160"/>
      <c r="K61" s="160"/>
      <c r="L61" s="217"/>
      <c r="M61" s="218"/>
    </row>
    <row r="62" spans="1:13" hidden="1" x14ac:dyDescent="0.25">
      <c r="A62" s="216">
        <v>54</v>
      </c>
      <c r="B62" s="470"/>
      <c r="C62" s="160"/>
      <c r="D62" s="160"/>
      <c r="E62" s="217"/>
      <c r="F62" s="160"/>
      <c r="G62" s="217"/>
      <c r="H62" s="160"/>
      <c r="I62" s="161">
        <f t="shared" si="0"/>
        <v>0</v>
      </c>
      <c r="J62" s="160"/>
      <c r="K62" s="160"/>
      <c r="L62" s="217"/>
      <c r="M62" s="218"/>
    </row>
    <row r="63" spans="1:13" hidden="1" x14ac:dyDescent="0.25">
      <c r="A63" s="216">
        <v>55</v>
      </c>
      <c r="B63" s="470"/>
      <c r="C63" s="160"/>
      <c r="D63" s="160"/>
      <c r="E63" s="217"/>
      <c r="F63" s="160"/>
      <c r="G63" s="217"/>
      <c r="H63" s="160"/>
      <c r="I63" s="161">
        <f t="shared" si="0"/>
        <v>0</v>
      </c>
      <c r="J63" s="160"/>
      <c r="K63" s="160"/>
      <c r="L63" s="217"/>
      <c r="M63" s="218"/>
    </row>
    <row r="64" spans="1:13" hidden="1" x14ac:dyDescent="0.25">
      <c r="A64" s="216">
        <v>56</v>
      </c>
      <c r="B64" s="470"/>
      <c r="C64" s="160"/>
      <c r="D64" s="160"/>
      <c r="E64" s="217"/>
      <c r="F64" s="160"/>
      <c r="G64" s="217"/>
      <c r="H64" s="160"/>
      <c r="I64" s="161">
        <f t="shared" si="0"/>
        <v>0</v>
      </c>
      <c r="J64" s="160"/>
      <c r="K64" s="160"/>
      <c r="L64" s="217"/>
      <c r="M64" s="218"/>
    </row>
    <row r="65" spans="1:13" hidden="1" x14ac:dyDescent="0.25">
      <c r="A65" s="216">
        <v>57</v>
      </c>
      <c r="B65" s="470"/>
      <c r="C65" s="160"/>
      <c r="D65" s="160"/>
      <c r="E65" s="217"/>
      <c r="F65" s="160"/>
      <c r="G65" s="217"/>
      <c r="H65" s="160"/>
      <c r="I65" s="161">
        <f t="shared" si="0"/>
        <v>0</v>
      </c>
      <c r="J65" s="160"/>
      <c r="K65" s="160"/>
      <c r="L65" s="217"/>
      <c r="M65" s="218"/>
    </row>
    <row r="66" spans="1:13" hidden="1" x14ac:dyDescent="0.25">
      <c r="A66" s="216">
        <v>58</v>
      </c>
      <c r="B66" s="470"/>
      <c r="C66" s="160"/>
      <c r="D66" s="160"/>
      <c r="E66" s="217"/>
      <c r="F66" s="160"/>
      <c r="G66" s="217"/>
      <c r="H66" s="160"/>
      <c r="I66" s="161">
        <f t="shared" si="0"/>
        <v>0</v>
      </c>
      <c r="J66" s="160"/>
      <c r="K66" s="160"/>
      <c r="L66" s="217"/>
      <c r="M66" s="218"/>
    </row>
    <row r="67" spans="1:13" hidden="1" x14ac:dyDescent="0.25">
      <c r="A67" s="216">
        <v>59</v>
      </c>
      <c r="B67" s="470"/>
      <c r="C67" s="160"/>
      <c r="D67" s="160"/>
      <c r="E67" s="217"/>
      <c r="F67" s="160"/>
      <c r="G67" s="217"/>
      <c r="H67" s="160"/>
      <c r="I67" s="161">
        <f t="shared" si="0"/>
        <v>0</v>
      </c>
      <c r="J67" s="160"/>
      <c r="K67" s="160"/>
      <c r="L67" s="217"/>
      <c r="M67" s="218"/>
    </row>
    <row r="68" spans="1:13" hidden="1" x14ac:dyDescent="0.25">
      <c r="A68" s="216">
        <v>60</v>
      </c>
      <c r="B68" s="470"/>
      <c r="C68" s="160"/>
      <c r="D68" s="160"/>
      <c r="E68" s="217"/>
      <c r="F68" s="160"/>
      <c r="G68" s="217"/>
      <c r="H68" s="160"/>
      <c r="I68" s="161">
        <f t="shared" si="0"/>
        <v>0</v>
      </c>
      <c r="J68" s="160"/>
      <c r="K68" s="160"/>
      <c r="L68" s="217"/>
      <c r="M68" s="218"/>
    </row>
    <row r="69" spans="1:13" hidden="1" x14ac:dyDescent="0.25">
      <c r="A69" s="216">
        <v>61</v>
      </c>
      <c r="B69" s="470"/>
      <c r="C69" s="160"/>
      <c r="D69" s="160"/>
      <c r="E69" s="217"/>
      <c r="F69" s="160"/>
      <c r="G69" s="217"/>
      <c r="H69" s="160"/>
      <c r="I69" s="161">
        <f t="shared" si="0"/>
        <v>0</v>
      </c>
      <c r="J69" s="160"/>
      <c r="K69" s="160"/>
      <c r="L69" s="217"/>
      <c r="M69" s="218"/>
    </row>
    <row r="70" spans="1:13" hidden="1" x14ac:dyDescent="0.25">
      <c r="A70" s="216">
        <v>62</v>
      </c>
      <c r="B70" s="470"/>
      <c r="C70" s="160"/>
      <c r="D70" s="160"/>
      <c r="E70" s="217"/>
      <c r="F70" s="160"/>
      <c r="G70" s="217"/>
      <c r="H70" s="160"/>
      <c r="I70" s="161">
        <f t="shared" si="0"/>
        <v>0</v>
      </c>
      <c r="J70" s="160"/>
      <c r="K70" s="160"/>
      <c r="L70" s="217"/>
      <c r="M70" s="218"/>
    </row>
    <row r="71" spans="1:13" hidden="1" x14ac:dyDescent="0.25">
      <c r="A71" s="216">
        <v>63</v>
      </c>
      <c r="B71" s="470"/>
      <c r="C71" s="160"/>
      <c r="D71" s="160"/>
      <c r="E71" s="217"/>
      <c r="F71" s="160"/>
      <c r="G71" s="217"/>
      <c r="H71" s="160"/>
      <c r="I71" s="161">
        <f t="shared" si="0"/>
        <v>0</v>
      </c>
      <c r="J71" s="160"/>
      <c r="K71" s="160"/>
      <c r="L71" s="217"/>
      <c r="M71" s="218"/>
    </row>
    <row r="72" spans="1:13" hidden="1" x14ac:dyDescent="0.25">
      <c r="A72" s="216">
        <v>64</v>
      </c>
      <c r="B72" s="470"/>
      <c r="C72" s="160"/>
      <c r="D72" s="160"/>
      <c r="E72" s="217"/>
      <c r="F72" s="160"/>
      <c r="G72" s="217"/>
      <c r="H72" s="160"/>
      <c r="I72" s="161">
        <f t="shared" si="0"/>
        <v>0</v>
      </c>
      <c r="J72" s="160"/>
      <c r="K72" s="160"/>
      <c r="L72" s="217"/>
      <c r="M72" s="218"/>
    </row>
    <row r="73" spans="1:13" hidden="1" x14ac:dyDescent="0.25">
      <c r="A73" s="216">
        <v>65</v>
      </c>
      <c r="B73" s="470"/>
      <c r="C73" s="160"/>
      <c r="D73" s="160"/>
      <c r="E73" s="217"/>
      <c r="F73" s="160"/>
      <c r="G73" s="217"/>
      <c r="H73" s="160"/>
      <c r="I73" s="161">
        <f t="shared" si="0"/>
        <v>0</v>
      </c>
      <c r="J73" s="160"/>
      <c r="K73" s="160"/>
      <c r="L73" s="217"/>
      <c r="M73" s="218"/>
    </row>
    <row r="74" spans="1:13" hidden="1" x14ac:dyDescent="0.25">
      <c r="A74" s="216">
        <v>66</v>
      </c>
      <c r="B74" s="470"/>
      <c r="C74" s="160"/>
      <c r="D74" s="160"/>
      <c r="E74" s="217"/>
      <c r="F74" s="160"/>
      <c r="G74" s="217"/>
      <c r="H74" s="160"/>
      <c r="I74" s="161">
        <f t="shared" si="0"/>
        <v>0</v>
      </c>
      <c r="J74" s="160"/>
      <c r="K74" s="160"/>
      <c r="L74" s="217"/>
      <c r="M74" s="218"/>
    </row>
    <row r="75" spans="1:13" hidden="1" x14ac:dyDescent="0.25">
      <c r="A75" s="216">
        <v>67</v>
      </c>
      <c r="B75" s="470"/>
      <c r="C75" s="160"/>
      <c r="D75" s="160"/>
      <c r="E75" s="217"/>
      <c r="F75" s="160"/>
      <c r="G75" s="217"/>
      <c r="H75" s="160"/>
      <c r="I75" s="161">
        <f t="shared" si="0"/>
        <v>0</v>
      </c>
      <c r="J75" s="160"/>
      <c r="K75" s="160"/>
      <c r="L75" s="217"/>
      <c r="M75" s="218"/>
    </row>
    <row r="76" spans="1:13" hidden="1" x14ac:dyDescent="0.25">
      <c r="A76" s="216">
        <v>68</v>
      </c>
      <c r="B76" s="470"/>
      <c r="C76" s="160"/>
      <c r="D76" s="160"/>
      <c r="E76" s="217"/>
      <c r="F76" s="160"/>
      <c r="G76" s="217"/>
      <c r="H76" s="160"/>
      <c r="I76" s="161">
        <f t="shared" si="0"/>
        <v>0</v>
      </c>
      <c r="J76" s="160"/>
      <c r="K76" s="160"/>
      <c r="L76" s="217"/>
      <c r="M76" s="218"/>
    </row>
    <row r="77" spans="1:13" hidden="1" x14ac:dyDescent="0.25">
      <c r="A77" s="216">
        <v>69</v>
      </c>
      <c r="B77" s="470"/>
      <c r="C77" s="160"/>
      <c r="D77" s="160"/>
      <c r="E77" s="217"/>
      <c r="F77" s="160"/>
      <c r="G77" s="217"/>
      <c r="H77" s="160"/>
      <c r="I77" s="161">
        <f t="shared" si="0"/>
        <v>0</v>
      </c>
      <c r="J77" s="160"/>
      <c r="K77" s="160"/>
      <c r="L77" s="217"/>
      <c r="M77" s="218"/>
    </row>
    <row r="78" spans="1:13" hidden="1" x14ac:dyDescent="0.25">
      <c r="A78" s="216">
        <v>70</v>
      </c>
      <c r="B78" s="470"/>
      <c r="C78" s="160"/>
      <c r="D78" s="160"/>
      <c r="E78" s="217"/>
      <c r="F78" s="160"/>
      <c r="G78" s="217"/>
      <c r="H78" s="160"/>
      <c r="I78" s="161">
        <f t="shared" si="0"/>
        <v>0</v>
      </c>
      <c r="J78" s="160"/>
      <c r="K78" s="160"/>
      <c r="L78" s="217"/>
      <c r="M78" s="218"/>
    </row>
    <row r="79" spans="1:13" hidden="1" x14ac:dyDescent="0.25">
      <c r="A79" s="216">
        <v>71</v>
      </c>
      <c r="B79" s="470"/>
      <c r="C79" s="160"/>
      <c r="D79" s="160"/>
      <c r="E79" s="217"/>
      <c r="F79" s="160"/>
      <c r="G79" s="217"/>
      <c r="H79" s="160"/>
      <c r="I79" s="161">
        <f t="shared" si="0"/>
        <v>0</v>
      </c>
      <c r="J79" s="160"/>
      <c r="K79" s="160"/>
      <c r="L79" s="217"/>
      <c r="M79" s="218"/>
    </row>
    <row r="80" spans="1:13" hidden="1" x14ac:dyDescent="0.25">
      <c r="A80" s="216">
        <v>72</v>
      </c>
      <c r="B80" s="470"/>
      <c r="C80" s="160"/>
      <c r="D80" s="160"/>
      <c r="E80" s="217"/>
      <c r="F80" s="160"/>
      <c r="G80" s="217"/>
      <c r="H80" s="160"/>
      <c r="I80" s="161">
        <f t="shared" si="0"/>
        <v>0</v>
      </c>
      <c r="J80" s="160"/>
      <c r="K80" s="160"/>
      <c r="L80" s="217"/>
      <c r="M80" s="218"/>
    </row>
    <row r="81" spans="1:13" hidden="1" x14ac:dyDescent="0.25">
      <c r="A81" s="216">
        <v>73</v>
      </c>
      <c r="B81" s="470"/>
      <c r="C81" s="160"/>
      <c r="D81" s="160"/>
      <c r="E81" s="217"/>
      <c r="F81" s="160"/>
      <c r="G81" s="217"/>
      <c r="H81" s="160"/>
      <c r="I81" s="161">
        <f t="shared" si="0"/>
        <v>0</v>
      </c>
      <c r="J81" s="160"/>
      <c r="K81" s="160"/>
      <c r="L81" s="217"/>
      <c r="M81" s="218"/>
    </row>
    <row r="82" spans="1:13" hidden="1" x14ac:dyDescent="0.25">
      <c r="A82" s="216">
        <v>74</v>
      </c>
      <c r="B82" s="470"/>
      <c r="C82" s="160"/>
      <c r="D82" s="160"/>
      <c r="E82" s="217"/>
      <c r="F82" s="160"/>
      <c r="G82" s="217"/>
      <c r="H82" s="160"/>
      <c r="I82" s="161">
        <f t="shared" si="0"/>
        <v>0</v>
      </c>
      <c r="J82" s="160"/>
      <c r="K82" s="160"/>
      <c r="L82" s="217"/>
      <c r="M82" s="218"/>
    </row>
    <row r="83" spans="1:13" hidden="1" x14ac:dyDescent="0.25">
      <c r="A83" s="216">
        <v>75</v>
      </c>
      <c r="B83" s="470"/>
      <c r="C83" s="160"/>
      <c r="D83" s="160"/>
      <c r="E83" s="217"/>
      <c r="F83" s="160"/>
      <c r="G83" s="217"/>
      <c r="H83" s="160"/>
      <c r="I83" s="161">
        <f t="shared" si="0"/>
        <v>0</v>
      </c>
      <c r="J83" s="160"/>
      <c r="K83" s="160"/>
      <c r="L83" s="217"/>
      <c r="M83" s="218"/>
    </row>
    <row r="84" spans="1:13" hidden="1" x14ac:dyDescent="0.25">
      <c r="A84" s="216">
        <v>76</v>
      </c>
      <c r="B84" s="470"/>
      <c r="C84" s="160"/>
      <c r="D84" s="160"/>
      <c r="E84" s="217"/>
      <c r="F84" s="160"/>
      <c r="G84" s="217"/>
      <c r="H84" s="160"/>
      <c r="I84" s="161">
        <f t="shared" si="0"/>
        <v>0</v>
      </c>
      <c r="J84" s="160"/>
      <c r="K84" s="160"/>
      <c r="L84" s="217"/>
      <c r="M84" s="218"/>
    </row>
    <row r="85" spans="1:13" hidden="1" x14ac:dyDescent="0.25">
      <c r="A85" s="216">
        <v>77</v>
      </c>
      <c r="B85" s="470"/>
      <c r="C85" s="160"/>
      <c r="D85" s="160"/>
      <c r="E85" s="217"/>
      <c r="F85" s="160"/>
      <c r="G85" s="217"/>
      <c r="H85" s="160"/>
      <c r="I85" s="161">
        <f t="shared" si="0"/>
        <v>0</v>
      </c>
      <c r="J85" s="160"/>
      <c r="K85" s="160"/>
      <c r="L85" s="217"/>
      <c r="M85" s="218"/>
    </row>
    <row r="86" spans="1:13" hidden="1" x14ac:dyDescent="0.25">
      <c r="A86" s="216">
        <v>78</v>
      </c>
      <c r="B86" s="470"/>
      <c r="C86" s="160"/>
      <c r="D86" s="160"/>
      <c r="E86" s="217"/>
      <c r="F86" s="160"/>
      <c r="G86" s="217"/>
      <c r="H86" s="160"/>
      <c r="I86" s="161">
        <f t="shared" si="0"/>
        <v>0</v>
      </c>
      <c r="J86" s="160"/>
      <c r="K86" s="160"/>
      <c r="L86" s="217"/>
      <c r="M86" s="218"/>
    </row>
    <row r="87" spans="1:13" hidden="1" x14ac:dyDescent="0.25">
      <c r="A87" s="216">
        <v>79</v>
      </c>
      <c r="B87" s="470"/>
      <c r="C87" s="160"/>
      <c r="D87" s="160"/>
      <c r="E87" s="217"/>
      <c r="F87" s="160"/>
      <c r="G87" s="217"/>
      <c r="H87" s="160"/>
      <c r="I87" s="161">
        <f t="shared" si="0"/>
        <v>0</v>
      </c>
      <c r="J87" s="160"/>
      <c r="K87" s="160"/>
      <c r="L87" s="217"/>
      <c r="M87" s="218"/>
    </row>
    <row r="88" spans="1:13" hidden="1" x14ac:dyDescent="0.25">
      <c r="A88" s="216">
        <v>80</v>
      </c>
      <c r="B88" s="470"/>
      <c r="C88" s="160"/>
      <c r="D88" s="160"/>
      <c r="E88" s="217"/>
      <c r="F88" s="160"/>
      <c r="G88" s="217"/>
      <c r="H88" s="160"/>
      <c r="I88" s="161">
        <f t="shared" si="0"/>
        <v>0</v>
      </c>
      <c r="J88" s="160"/>
      <c r="K88" s="160"/>
      <c r="L88" s="217"/>
      <c r="M88" s="218"/>
    </row>
    <row r="89" spans="1:13" hidden="1" x14ac:dyDescent="0.25">
      <c r="A89" s="216">
        <v>81</v>
      </c>
      <c r="B89" s="470"/>
      <c r="C89" s="160"/>
      <c r="D89" s="160"/>
      <c r="E89" s="217"/>
      <c r="F89" s="160"/>
      <c r="G89" s="217"/>
      <c r="H89" s="160"/>
      <c r="I89" s="161">
        <f t="shared" si="0"/>
        <v>0</v>
      </c>
      <c r="J89" s="160"/>
      <c r="K89" s="160"/>
      <c r="L89" s="217"/>
      <c r="M89" s="218"/>
    </row>
    <row r="90" spans="1:13" hidden="1" x14ac:dyDescent="0.25">
      <c r="A90" s="216">
        <v>82</v>
      </c>
      <c r="B90" s="470"/>
      <c r="C90" s="160"/>
      <c r="D90" s="160"/>
      <c r="E90" s="217"/>
      <c r="F90" s="160"/>
      <c r="G90" s="217"/>
      <c r="H90" s="160"/>
      <c r="I90" s="161">
        <f t="shared" si="0"/>
        <v>0</v>
      </c>
      <c r="J90" s="160"/>
      <c r="K90" s="160"/>
      <c r="L90" s="217"/>
      <c r="M90" s="218"/>
    </row>
    <row r="91" spans="1:13" hidden="1" x14ac:dyDescent="0.25">
      <c r="A91" s="216">
        <v>83</v>
      </c>
      <c r="B91" s="470"/>
      <c r="C91" s="160"/>
      <c r="D91" s="160"/>
      <c r="E91" s="217"/>
      <c r="F91" s="160"/>
      <c r="G91" s="217"/>
      <c r="H91" s="160"/>
      <c r="I91" s="161">
        <f t="shared" si="0"/>
        <v>0</v>
      </c>
      <c r="J91" s="160"/>
      <c r="K91" s="160"/>
      <c r="L91" s="217"/>
      <c r="M91" s="218"/>
    </row>
    <row r="92" spans="1:13" hidden="1" x14ac:dyDescent="0.25">
      <c r="A92" s="216">
        <v>84</v>
      </c>
      <c r="B92" s="470"/>
      <c r="C92" s="160"/>
      <c r="D92" s="160"/>
      <c r="E92" s="217"/>
      <c r="F92" s="160"/>
      <c r="G92" s="217"/>
      <c r="H92" s="160"/>
      <c r="I92" s="161">
        <f t="shared" si="0"/>
        <v>0</v>
      </c>
      <c r="J92" s="160"/>
      <c r="K92" s="160"/>
      <c r="L92" s="217"/>
      <c r="M92" s="218"/>
    </row>
    <row r="93" spans="1:13" hidden="1" x14ac:dyDescent="0.25">
      <c r="A93" s="216">
        <v>85</v>
      </c>
      <c r="B93" s="470"/>
      <c r="C93" s="160"/>
      <c r="D93" s="160"/>
      <c r="E93" s="217"/>
      <c r="F93" s="160"/>
      <c r="G93" s="217"/>
      <c r="H93" s="160"/>
      <c r="I93" s="161">
        <f t="shared" si="0"/>
        <v>0</v>
      </c>
      <c r="J93" s="160"/>
      <c r="K93" s="160"/>
      <c r="L93" s="217"/>
      <c r="M93" s="218"/>
    </row>
    <row r="94" spans="1:13" hidden="1" x14ac:dyDescent="0.25">
      <c r="A94" s="216">
        <v>86</v>
      </c>
      <c r="B94" s="470"/>
      <c r="C94" s="160"/>
      <c r="D94" s="160"/>
      <c r="E94" s="217"/>
      <c r="F94" s="160"/>
      <c r="G94" s="217"/>
      <c r="H94" s="160"/>
      <c r="I94" s="161">
        <f t="shared" si="0"/>
        <v>0</v>
      </c>
      <c r="J94" s="160"/>
      <c r="K94" s="160"/>
      <c r="L94" s="217"/>
      <c r="M94" s="218"/>
    </row>
    <row r="95" spans="1:13" hidden="1" x14ac:dyDescent="0.25">
      <c r="A95" s="216">
        <v>87</v>
      </c>
      <c r="B95" s="470"/>
      <c r="C95" s="160"/>
      <c r="D95" s="160"/>
      <c r="E95" s="217"/>
      <c r="F95" s="160"/>
      <c r="G95" s="217"/>
      <c r="H95" s="160"/>
      <c r="I95" s="161">
        <f t="shared" si="0"/>
        <v>0</v>
      </c>
      <c r="J95" s="160"/>
      <c r="K95" s="160"/>
      <c r="L95" s="217"/>
      <c r="M95" s="218"/>
    </row>
    <row r="96" spans="1:13" hidden="1" x14ac:dyDescent="0.25">
      <c r="A96" s="216">
        <v>88</v>
      </c>
      <c r="B96" s="470"/>
      <c r="C96" s="160"/>
      <c r="D96" s="160"/>
      <c r="E96" s="217"/>
      <c r="F96" s="160"/>
      <c r="G96" s="217"/>
      <c r="H96" s="160"/>
      <c r="I96" s="161">
        <f t="shared" si="0"/>
        <v>0</v>
      </c>
      <c r="J96" s="160"/>
      <c r="K96" s="160"/>
      <c r="L96" s="217"/>
      <c r="M96" s="218"/>
    </row>
    <row r="97" spans="1:13" hidden="1" x14ac:dyDescent="0.25">
      <c r="A97" s="216">
        <v>89</v>
      </c>
      <c r="B97" s="470"/>
      <c r="C97" s="160"/>
      <c r="D97" s="160"/>
      <c r="E97" s="217"/>
      <c r="F97" s="160"/>
      <c r="G97" s="217"/>
      <c r="H97" s="160"/>
      <c r="I97" s="161">
        <f t="shared" si="0"/>
        <v>0</v>
      </c>
      <c r="J97" s="160"/>
      <c r="K97" s="160"/>
      <c r="L97" s="217"/>
      <c r="M97" s="218"/>
    </row>
    <row r="98" spans="1:13" hidden="1" x14ac:dyDescent="0.25">
      <c r="A98" s="216">
        <v>90</v>
      </c>
      <c r="B98" s="470"/>
      <c r="C98" s="160"/>
      <c r="D98" s="160"/>
      <c r="E98" s="217"/>
      <c r="F98" s="160"/>
      <c r="G98" s="217"/>
      <c r="H98" s="160"/>
      <c r="I98" s="161">
        <f t="shared" si="0"/>
        <v>0</v>
      </c>
      <c r="J98" s="160"/>
      <c r="K98" s="160"/>
      <c r="L98" s="217"/>
      <c r="M98" s="218"/>
    </row>
    <row r="99" spans="1:13" hidden="1" x14ac:dyDescent="0.25">
      <c r="A99" s="216">
        <v>91</v>
      </c>
      <c r="B99" s="470"/>
      <c r="C99" s="160"/>
      <c r="D99" s="160"/>
      <c r="E99" s="217"/>
      <c r="F99" s="160"/>
      <c r="G99" s="217"/>
      <c r="H99" s="160"/>
      <c r="I99" s="161">
        <f t="shared" si="0"/>
        <v>0</v>
      </c>
      <c r="J99" s="160"/>
      <c r="K99" s="160"/>
      <c r="L99" s="217"/>
      <c r="M99" s="218"/>
    </row>
    <row r="100" spans="1:13" hidden="1" x14ac:dyDescent="0.25">
      <c r="A100" s="216">
        <v>92</v>
      </c>
      <c r="B100" s="470"/>
      <c r="C100" s="160"/>
      <c r="D100" s="160"/>
      <c r="E100" s="217"/>
      <c r="F100" s="160"/>
      <c r="G100" s="217"/>
      <c r="H100" s="160"/>
      <c r="I100" s="161">
        <f t="shared" si="0"/>
        <v>0</v>
      </c>
      <c r="J100" s="160"/>
      <c r="K100" s="160"/>
      <c r="L100" s="217"/>
      <c r="M100" s="218"/>
    </row>
    <row r="101" spans="1:13" hidden="1" x14ac:dyDescent="0.25">
      <c r="A101" s="216">
        <v>93</v>
      </c>
      <c r="B101" s="470"/>
      <c r="C101" s="160"/>
      <c r="D101" s="160"/>
      <c r="E101" s="217"/>
      <c r="F101" s="160"/>
      <c r="G101" s="217"/>
      <c r="H101" s="160"/>
      <c r="I101" s="161">
        <f t="shared" si="0"/>
        <v>0</v>
      </c>
      <c r="J101" s="160"/>
      <c r="K101" s="160"/>
      <c r="L101" s="217"/>
      <c r="M101" s="218"/>
    </row>
    <row r="102" spans="1:13" hidden="1" x14ac:dyDescent="0.25">
      <c r="A102" s="216">
        <v>94</v>
      </c>
      <c r="B102" s="470"/>
      <c r="C102" s="160"/>
      <c r="D102" s="160"/>
      <c r="E102" s="217"/>
      <c r="F102" s="160"/>
      <c r="G102" s="217"/>
      <c r="H102" s="160"/>
      <c r="I102" s="161">
        <f t="shared" si="0"/>
        <v>0</v>
      </c>
      <c r="J102" s="160"/>
      <c r="K102" s="160"/>
      <c r="L102" s="217"/>
      <c r="M102" s="218"/>
    </row>
    <row r="103" spans="1:13" hidden="1" x14ac:dyDescent="0.25">
      <c r="A103" s="216">
        <v>95</v>
      </c>
      <c r="B103" s="470"/>
      <c r="C103" s="160"/>
      <c r="D103" s="160"/>
      <c r="E103" s="217"/>
      <c r="F103" s="160"/>
      <c r="G103" s="217"/>
      <c r="H103" s="160"/>
      <c r="I103" s="161">
        <f t="shared" si="0"/>
        <v>0</v>
      </c>
      <c r="J103" s="160"/>
      <c r="K103" s="160"/>
      <c r="L103" s="217"/>
      <c r="M103" s="218"/>
    </row>
    <row r="104" spans="1:13" hidden="1" x14ac:dyDescent="0.25">
      <c r="A104" s="216">
        <v>96</v>
      </c>
      <c r="B104" s="470"/>
      <c r="C104" s="160"/>
      <c r="D104" s="160"/>
      <c r="E104" s="217"/>
      <c r="F104" s="160"/>
      <c r="G104" s="217"/>
      <c r="H104" s="160"/>
      <c r="I104" s="161">
        <f t="shared" si="0"/>
        <v>0</v>
      </c>
      <c r="J104" s="160"/>
      <c r="K104" s="160"/>
      <c r="L104" s="217"/>
      <c r="M104" s="218"/>
    </row>
    <row r="105" spans="1:13" hidden="1" x14ac:dyDescent="0.25">
      <c r="A105" s="216">
        <v>97</v>
      </c>
      <c r="B105" s="470"/>
      <c r="C105" s="160"/>
      <c r="D105" s="160"/>
      <c r="E105" s="217"/>
      <c r="F105" s="160"/>
      <c r="G105" s="217"/>
      <c r="H105" s="160"/>
      <c r="I105" s="161">
        <f t="shared" si="0"/>
        <v>0</v>
      </c>
      <c r="J105" s="160"/>
      <c r="K105" s="160"/>
      <c r="L105" s="217"/>
      <c r="M105" s="218"/>
    </row>
    <row r="106" spans="1:13" hidden="1" x14ac:dyDescent="0.25">
      <c r="A106" s="216">
        <v>98</v>
      </c>
      <c r="B106" s="470"/>
      <c r="C106" s="160"/>
      <c r="D106" s="160"/>
      <c r="E106" s="217"/>
      <c r="F106" s="160"/>
      <c r="G106" s="217"/>
      <c r="H106" s="160"/>
      <c r="I106" s="161">
        <f t="shared" si="0"/>
        <v>0</v>
      </c>
      <c r="J106" s="160"/>
      <c r="K106" s="160"/>
      <c r="L106" s="217"/>
      <c r="M106" s="218"/>
    </row>
    <row r="107" spans="1:13" hidden="1" x14ac:dyDescent="0.25">
      <c r="A107" s="216">
        <v>99</v>
      </c>
      <c r="B107" s="470"/>
      <c r="C107" s="160"/>
      <c r="D107" s="160"/>
      <c r="E107" s="217"/>
      <c r="F107" s="160"/>
      <c r="G107" s="217"/>
      <c r="H107" s="160"/>
      <c r="I107" s="161">
        <f t="shared" si="0"/>
        <v>0</v>
      </c>
      <c r="J107" s="160"/>
      <c r="K107" s="160"/>
      <c r="L107" s="217"/>
      <c r="M107" s="218"/>
    </row>
    <row r="108" spans="1:13" hidden="1" x14ac:dyDescent="0.25">
      <c r="A108" s="216">
        <v>100</v>
      </c>
      <c r="B108" s="470"/>
      <c r="C108" s="160"/>
      <c r="D108" s="160"/>
      <c r="E108" s="217"/>
      <c r="F108" s="160"/>
      <c r="G108" s="217"/>
      <c r="H108" s="160"/>
      <c r="I108" s="161">
        <f t="shared" si="0"/>
        <v>0</v>
      </c>
      <c r="J108" s="160"/>
      <c r="K108" s="160"/>
      <c r="L108" s="217"/>
      <c r="M108" s="218"/>
    </row>
    <row r="109" spans="1:13" hidden="1" x14ac:dyDescent="0.25">
      <c r="A109" s="216">
        <v>101</v>
      </c>
      <c r="B109" s="470"/>
      <c r="C109" s="160"/>
      <c r="D109" s="160"/>
      <c r="E109" s="217"/>
      <c r="F109" s="160"/>
      <c r="G109" s="217"/>
      <c r="H109" s="160"/>
      <c r="I109" s="161">
        <f t="shared" si="0"/>
        <v>0</v>
      </c>
      <c r="J109" s="160"/>
      <c r="K109" s="160"/>
      <c r="L109" s="217"/>
      <c r="M109" s="218"/>
    </row>
    <row r="110" spans="1:13" hidden="1" x14ac:dyDescent="0.25">
      <c r="A110" s="216">
        <v>102</v>
      </c>
      <c r="B110" s="470"/>
      <c r="C110" s="160"/>
      <c r="D110" s="160"/>
      <c r="E110" s="217"/>
      <c r="F110" s="160"/>
      <c r="G110" s="217"/>
      <c r="H110" s="160"/>
      <c r="I110" s="161">
        <f t="shared" si="0"/>
        <v>0</v>
      </c>
      <c r="J110" s="160"/>
      <c r="K110" s="160"/>
      <c r="L110" s="217"/>
      <c r="M110" s="218"/>
    </row>
    <row r="111" spans="1:13" hidden="1" x14ac:dyDescent="0.25">
      <c r="A111" s="216">
        <v>103</v>
      </c>
      <c r="B111" s="470"/>
      <c r="C111" s="160"/>
      <c r="D111" s="160"/>
      <c r="E111" s="217"/>
      <c r="F111" s="160"/>
      <c r="G111" s="217"/>
      <c r="H111" s="160"/>
      <c r="I111" s="161">
        <f t="shared" si="0"/>
        <v>0</v>
      </c>
      <c r="J111" s="160"/>
      <c r="K111" s="160"/>
      <c r="L111" s="217"/>
      <c r="M111" s="218"/>
    </row>
    <row r="112" spans="1:13" hidden="1" x14ac:dyDescent="0.25">
      <c r="A112" s="216">
        <v>104</v>
      </c>
      <c r="B112" s="470"/>
      <c r="C112" s="160"/>
      <c r="D112" s="160"/>
      <c r="E112" s="217"/>
      <c r="F112" s="160"/>
      <c r="G112" s="217"/>
      <c r="H112" s="160"/>
      <c r="I112" s="161">
        <f t="shared" si="0"/>
        <v>0</v>
      </c>
      <c r="J112" s="160"/>
      <c r="K112" s="160"/>
      <c r="L112" s="217"/>
      <c r="M112" s="218"/>
    </row>
    <row r="113" spans="1:13" hidden="1" x14ac:dyDescent="0.25">
      <c r="A113" s="216">
        <v>105</v>
      </c>
      <c r="B113" s="470"/>
      <c r="C113" s="160"/>
      <c r="D113" s="160"/>
      <c r="E113" s="217"/>
      <c r="F113" s="160"/>
      <c r="G113" s="217"/>
      <c r="H113" s="160"/>
      <c r="I113" s="161">
        <f t="shared" si="0"/>
        <v>0</v>
      </c>
      <c r="J113" s="160"/>
      <c r="K113" s="160"/>
      <c r="L113" s="217"/>
      <c r="M113" s="218"/>
    </row>
    <row r="114" spans="1:13" hidden="1" x14ac:dyDescent="0.25">
      <c r="A114" s="216">
        <v>106</v>
      </c>
      <c r="B114" s="470"/>
      <c r="C114" s="160"/>
      <c r="D114" s="160"/>
      <c r="E114" s="217"/>
      <c r="F114" s="160"/>
      <c r="G114" s="217"/>
      <c r="H114" s="160"/>
      <c r="I114" s="161">
        <f t="shared" si="0"/>
        <v>0</v>
      </c>
      <c r="J114" s="160"/>
      <c r="K114" s="160"/>
      <c r="L114" s="217"/>
      <c r="M114" s="218"/>
    </row>
    <row r="115" spans="1:13" hidden="1" x14ac:dyDescent="0.25">
      <c r="A115" s="216">
        <v>107</v>
      </c>
      <c r="B115" s="470"/>
      <c r="C115" s="160"/>
      <c r="D115" s="160"/>
      <c r="E115" s="217"/>
      <c r="F115" s="160"/>
      <c r="G115" s="217"/>
      <c r="H115" s="160"/>
      <c r="I115" s="161">
        <f t="shared" si="0"/>
        <v>0</v>
      </c>
      <c r="J115" s="160"/>
      <c r="K115" s="160"/>
      <c r="L115" s="217"/>
      <c r="M115" s="218"/>
    </row>
    <row r="116" spans="1:13" hidden="1" x14ac:dyDescent="0.25">
      <c r="A116" s="216">
        <v>108</v>
      </c>
      <c r="B116" s="470"/>
      <c r="C116" s="160"/>
      <c r="D116" s="160"/>
      <c r="E116" s="217"/>
      <c r="F116" s="160"/>
      <c r="G116" s="217"/>
      <c r="H116" s="160"/>
      <c r="I116" s="161">
        <f t="shared" si="0"/>
        <v>0</v>
      </c>
      <c r="J116" s="160"/>
      <c r="K116" s="160"/>
      <c r="L116" s="217"/>
      <c r="M116" s="218"/>
    </row>
    <row r="117" spans="1:13" hidden="1" x14ac:dyDescent="0.25">
      <c r="A117" s="216">
        <v>109</v>
      </c>
      <c r="B117" s="470"/>
      <c r="C117" s="160"/>
      <c r="D117" s="160"/>
      <c r="E117" s="217"/>
      <c r="F117" s="160"/>
      <c r="G117" s="217"/>
      <c r="H117" s="160"/>
      <c r="I117" s="161">
        <f t="shared" si="0"/>
        <v>0</v>
      </c>
      <c r="J117" s="160"/>
      <c r="K117" s="160"/>
      <c r="L117" s="217"/>
      <c r="M117" s="218"/>
    </row>
    <row r="118" spans="1:13" hidden="1" x14ac:dyDescent="0.25">
      <c r="A118" s="216">
        <v>110</v>
      </c>
      <c r="B118" s="470"/>
      <c r="C118" s="160"/>
      <c r="D118" s="160"/>
      <c r="E118" s="217"/>
      <c r="F118" s="160"/>
      <c r="G118" s="217"/>
      <c r="H118" s="160"/>
      <c r="I118" s="161">
        <f t="shared" si="0"/>
        <v>0</v>
      </c>
      <c r="J118" s="160"/>
      <c r="K118" s="160"/>
      <c r="L118" s="217"/>
      <c r="M118" s="218"/>
    </row>
    <row r="119" spans="1:13" hidden="1" x14ac:dyDescent="0.25">
      <c r="A119" s="216">
        <v>111</v>
      </c>
      <c r="B119" s="470"/>
      <c r="C119" s="160"/>
      <c r="D119" s="160"/>
      <c r="E119" s="217"/>
      <c r="F119" s="160"/>
      <c r="G119" s="217"/>
      <c r="H119" s="160"/>
      <c r="I119" s="161">
        <f t="shared" si="0"/>
        <v>0</v>
      </c>
      <c r="J119" s="160"/>
      <c r="K119" s="160"/>
      <c r="L119" s="217"/>
      <c r="M119" s="218"/>
    </row>
    <row r="120" spans="1:13" hidden="1" x14ac:dyDescent="0.25">
      <c r="A120" s="216">
        <v>112</v>
      </c>
      <c r="B120" s="470"/>
      <c r="C120" s="160"/>
      <c r="D120" s="160"/>
      <c r="E120" s="217"/>
      <c r="F120" s="160"/>
      <c r="G120" s="217"/>
      <c r="H120" s="160"/>
      <c r="I120" s="161">
        <f t="shared" si="0"/>
        <v>0</v>
      </c>
      <c r="J120" s="160"/>
      <c r="K120" s="160"/>
      <c r="L120" s="217"/>
      <c r="M120" s="218"/>
    </row>
    <row r="121" spans="1:13" hidden="1" x14ac:dyDescent="0.25">
      <c r="A121" s="216">
        <v>113</v>
      </c>
      <c r="B121" s="470"/>
      <c r="C121" s="160"/>
      <c r="D121" s="160"/>
      <c r="E121" s="217"/>
      <c r="F121" s="160"/>
      <c r="G121" s="217"/>
      <c r="H121" s="160"/>
      <c r="I121" s="161">
        <f t="shared" si="0"/>
        <v>0</v>
      </c>
      <c r="J121" s="160"/>
      <c r="K121" s="160"/>
      <c r="L121" s="217"/>
      <c r="M121" s="218"/>
    </row>
    <row r="122" spans="1:13" hidden="1" x14ac:dyDescent="0.25">
      <c r="A122" s="216">
        <v>114</v>
      </c>
      <c r="B122" s="470"/>
      <c r="C122" s="160"/>
      <c r="D122" s="160"/>
      <c r="E122" s="217"/>
      <c r="F122" s="160"/>
      <c r="G122" s="217"/>
      <c r="H122" s="160"/>
      <c r="I122" s="161">
        <f t="shared" si="0"/>
        <v>0</v>
      </c>
      <c r="J122" s="160"/>
      <c r="K122" s="160"/>
      <c r="L122" s="217"/>
      <c r="M122" s="218"/>
    </row>
    <row r="123" spans="1:13" hidden="1" x14ac:dyDescent="0.25">
      <c r="A123" s="216">
        <v>115</v>
      </c>
      <c r="B123" s="470"/>
      <c r="C123" s="160"/>
      <c r="D123" s="160"/>
      <c r="E123" s="217"/>
      <c r="F123" s="160"/>
      <c r="G123" s="217"/>
      <c r="H123" s="160"/>
      <c r="I123" s="161">
        <f t="shared" si="0"/>
        <v>0</v>
      </c>
      <c r="J123" s="160"/>
      <c r="K123" s="160"/>
      <c r="L123" s="217"/>
      <c r="M123" s="218"/>
    </row>
    <row r="124" spans="1:13" hidden="1" x14ac:dyDescent="0.25">
      <c r="A124" s="216">
        <v>116</v>
      </c>
      <c r="B124" s="470"/>
      <c r="C124" s="160"/>
      <c r="D124" s="160"/>
      <c r="E124" s="217"/>
      <c r="F124" s="160"/>
      <c r="G124" s="217"/>
      <c r="H124" s="160"/>
      <c r="I124" s="161">
        <f t="shared" si="0"/>
        <v>0</v>
      </c>
      <c r="J124" s="160"/>
      <c r="K124" s="160"/>
      <c r="L124" s="217"/>
      <c r="M124" s="218"/>
    </row>
    <row r="125" spans="1:13" hidden="1" x14ac:dyDescent="0.25">
      <c r="A125" s="216">
        <v>117</v>
      </c>
      <c r="B125" s="470"/>
      <c r="C125" s="160"/>
      <c r="D125" s="160"/>
      <c r="E125" s="217"/>
      <c r="F125" s="160"/>
      <c r="G125" s="217"/>
      <c r="H125" s="160"/>
      <c r="I125" s="161">
        <f t="shared" ref="I125:I158" si="1">SUM(D125,F125,H125)</f>
        <v>0</v>
      </c>
      <c r="J125" s="160"/>
      <c r="K125" s="160"/>
      <c r="L125" s="217"/>
      <c r="M125" s="218"/>
    </row>
    <row r="126" spans="1:13" hidden="1" x14ac:dyDescent="0.25">
      <c r="A126" s="216">
        <v>118</v>
      </c>
      <c r="B126" s="470"/>
      <c r="C126" s="160"/>
      <c r="D126" s="160"/>
      <c r="E126" s="217"/>
      <c r="F126" s="160"/>
      <c r="G126" s="217"/>
      <c r="H126" s="160"/>
      <c r="I126" s="161">
        <f t="shared" si="1"/>
        <v>0</v>
      </c>
      <c r="J126" s="160"/>
      <c r="K126" s="160"/>
      <c r="L126" s="217"/>
      <c r="M126" s="218"/>
    </row>
    <row r="127" spans="1:13" hidden="1" x14ac:dyDescent="0.25">
      <c r="A127" s="216">
        <v>119</v>
      </c>
      <c r="B127" s="470"/>
      <c r="C127" s="160"/>
      <c r="D127" s="160"/>
      <c r="E127" s="217"/>
      <c r="F127" s="160"/>
      <c r="G127" s="217"/>
      <c r="H127" s="160"/>
      <c r="I127" s="161">
        <f t="shared" si="1"/>
        <v>0</v>
      </c>
      <c r="J127" s="160"/>
      <c r="K127" s="160"/>
      <c r="L127" s="217"/>
      <c r="M127" s="218"/>
    </row>
    <row r="128" spans="1:13" hidden="1" x14ac:dyDescent="0.25">
      <c r="A128" s="216">
        <v>120</v>
      </c>
      <c r="B128" s="470"/>
      <c r="C128" s="160"/>
      <c r="D128" s="160"/>
      <c r="E128" s="217"/>
      <c r="F128" s="160"/>
      <c r="G128" s="217"/>
      <c r="H128" s="160"/>
      <c r="I128" s="161">
        <f t="shared" si="1"/>
        <v>0</v>
      </c>
      <c r="J128" s="160"/>
      <c r="K128" s="160"/>
      <c r="L128" s="217"/>
      <c r="M128" s="218"/>
    </row>
    <row r="129" spans="1:13" hidden="1" x14ac:dyDescent="0.25">
      <c r="A129" s="216">
        <v>121</v>
      </c>
      <c r="B129" s="470"/>
      <c r="C129" s="160"/>
      <c r="D129" s="160"/>
      <c r="E129" s="217"/>
      <c r="F129" s="160"/>
      <c r="G129" s="217"/>
      <c r="H129" s="160"/>
      <c r="I129" s="161">
        <f t="shared" si="1"/>
        <v>0</v>
      </c>
      <c r="J129" s="160"/>
      <c r="K129" s="160"/>
      <c r="L129" s="217"/>
      <c r="M129" s="218"/>
    </row>
    <row r="130" spans="1:13" hidden="1" x14ac:dyDescent="0.25">
      <c r="A130" s="216">
        <v>122</v>
      </c>
      <c r="B130" s="470"/>
      <c r="C130" s="160"/>
      <c r="D130" s="160"/>
      <c r="E130" s="217"/>
      <c r="F130" s="160"/>
      <c r="G130" s="217"/>
      <c r="H130" s="160"/>
      <c r="I130" s="161">
        <f t="shared" si="1"/>
        <v>0</v>
      </c>
      <c r="J130" s="160"/>
      <c r="K130" s="160"/>
      <c r="L130" s="217"/>
      <c r="M130" s="218"/>
    </row>
    <row r="131" spans="1:13" hidden="1" x14ac:dyDescent="0.25">
      <c r="A131" s="216">
        <v>123</v>
      </c>
      <c r="B131" s="470"/>
      <c r="C131" s="160"/>
      <c r="D131" s="160"/>
      <c r="E131" s="217"/>
      <c r="F131" s="160"/>
      <c r="G131" s="217"/>
      <c r="H131" s="160"/>
      <c r="I131" s="161">
        <f t="shared" si="1"/>
        <v>0</v>
      </c>
      <c r="J131" s="160"/>
      <c r="K131" s="160"/>
      <c r="L131" s="217"/>
      <c r="M131" s="218"/>
    </row>
    <row r="132" spans="1:13" hidden="1" x14ac:dyDescent="0.25">
      <c r="A132" s="216">
        <v>124</v>
      </c>
      <c r="B132" s="470"/>
      <c r="C132" s="160"/>
      <c r="D132" s="160"/>
      <c r="E132" s="217"/>
      <c r="F132" s="160"/>
      <c r="G132" s="217"/>
      <c r="H132" s="160"/>
      <c r="I132" s="161">
        <f t="shared" si="1"/>
        <v>0</v>
      </c>
      <c r="J132" s="160"/>
      <c r="K132" s="160"/>
      <c r="L132" s="217"/>
      <c r="M132" s="218"/>
    </row>
    <row r="133" spans="1:13" hidden="1" x14ac:dyDescent="0.25">
      <c r="A133" s="216">
        <v>125</v>
      </c>
      <c r="B133" s="470"/>
      <c r="C133" s="160"/>
      <c r="D133" s="160"/>
      <c r="E133" s="217"/>
      <c r="F133" s="160"/>
      <c r="G133" s="217"/>
      <c r="H133" s="160"/>
      <c r="I133" s="161">
        <f t="shared" si="1"/>
        <v>0</v>
      </c>
      <c r="J133" s="160"/>
      <c r="K133" s="160"/>
      <c r="L133" s="217"/>
      <c r="M133" s="218"/>
    </row>
    <row r="134" spans="1:13" hidden="1" x14ac:dyDescent="0.25">
      <c r="A134" s="216">
        <v>126</v>
      </c>
      <c r="B134" s="470"/>
      <c r="C134" s="160"/>
      <c r="D134" s="160"/>
      <c r="E134" s="217"/>
      <c r="F134" s="160"/>
      <c r="G134" s="217"/>
      <c r="H134" s="160"/>
      <c r="I134" s="161">
        <f t="shared" si="1"/>
        <v>0</v>
      </c>
      <c r="J134" s="160"/>
      <c r="K134" s="160"/>
      <c r="L134" s="217"/>
      <c r="M134" s="218"/>
    </row>
    <row r="135" spans="1:13" hidden="1" x14ac:dyDescent="0.25">
      <c r="A135" s="216">
        <v>127</v>
      </c>
      <c r="B135" s="470"/>
      <c r="C135" s="160"/>
      <c r="D135" s="160"/>
      <c r="E135" s="217"/>
      <c r="F135" s="160"/>
      <c r="G135" s="217"/>
      <c r="H135" s="160"/>
      <c r="I135" s="161">
        <f t="shared" si="1"/>
        <v>0</v>
      </c>
      <c r="J135" s="160"/>
      <c r="K135" s="160"/>
      <c r="L135" s="217"/>
      <c r="M135" s="218"/>
    </row>
    <row r="136" spans="1:13" hidden="1" x14ac:dyDescent="0.25">
      <c r="A136" s="216">
        <v>128</v>
      </c>
      <c r="B136" s="470"/>
      <c r="C136" s="160"/>
      <c r="D136" s="160"/>
      <c r="E136" s="217"/>
      <c r="F136" s="160"/>
      <c r="G136" s="217"/>
      <c r="H136" s="160"/>
      <c r="I136" s="161">
        <f t="shared" si="1"/>
        <v>0</v>
      </c>
      <c r="J136" s="160"/>
      <c r="K136" s="160"/>
      <c r="L136" s="217"/>
      <c r="M136" s="218"/>
    </row>
    <row r="137" spans="1:13" hidden="1" x14ac:dyDescent="0.25">
      <c r="A137" s="216">
        <v>129</v>
      </c>
      <c r="B137" s="470"/>
      <c r="C137" s="160"/>
      <c r="D137" s="160"/>
      <c r="E137" s="217"/>
      <c r="F137" s="160"/>
      <c r="G137" s="217"/>
      <c r="H137" s="160"/>
      <c r="I137" s="161">
        <f t="shared" si="1"/>
        <v>0</v>
      </c>
      <c r="J137" s="160"/>
      <c r="K137" s="160"/>
      <c r="L137" s="217"/>
      <c r="M137" s="218"/>
    </row>
    <row r="138" spans="1:13" hidden="1" x14ac:dyDescent="0.25">
      <c r="A138" s="216">
        <v>130</v>
      </c>
      <c r="B138" s="470"/>
      <c r="C138" s="160"/>
      <c r="D138" s="160"/>
      <c r="E138" s="217"/>
      <c r="F138" s="160"/>
      <c r="G138" s="217"/>
      <c r="H138" s="160"/>
      <c r="I138" s="161">
        <f t="shared" si="1"/>
        <v>0</v>
      </c>
      <c r="J138" s="160"/>
      <c r="K138" s="160"/>
      <c r="L138" s="217"/>
      <c r="M138" s="218"/>
    </row>
    <row r="139" spans="1:13" hidden="1" x14ac:dyDescent="0.25">
      <c r="A139" s="216">
        <v>131</v>
      </c>
      <c r="B139" s="470"/>
      <c r="C139" s="160"/>
      <c r="D139" s="160"/>
      <c r="E139" s="217"/>
      <c r="F139" s="160"/>
      <c r="G139" s="217"/>
      <c r="H139" s="160"/>
      <c r="I139" s="161">
        <f t="shared" si="1"/>
        <v>0</v>
      </c>
      <c r="J139" s="160"/>
      <c r="K139" s="160"/>
      <c r="L139" s="217"/>
      <c r="M139" s="218"/>
    </row>
    <row r="140" spans="1:13" hidden="1" x14ac:dyDescent="0.25">
      <c r="A140" s="216">
        <v>132</v>
      </c>
      <c r="B140" s="470"/>
      <c r="C140" s="160"/>
      <c r="D140" s="160"/>
      <c r="E140" s="217"/>
      <c r="F140" s="160"/>
      <c r="G140" s="217"/>
      <c r="H140" s="160"/>
      <c r="I140" s="161">
        <f t="shared" si="1"/>
        <v>0</v>
      </c>
      <c r="J140" s="160"/>
      <c r="K140" s="160"/>
      <c r="L140" s="217"/>
      <c r="M140" s="218"/>
    </row>
    <row r="141" spans="1:13" hidden="1" x14ac:dyDescent="0.25">
      <c r="A141" s="216">
        <v>133</v>
      </c>
      <c r="B141" s="470"/>
      <c r="C141" s="160"/>
      <c r="D141" s="160"/>
      <c r="E141" s="217"/>
      <c r="F141" s="160"/>
      <c r="G141" s="217"/>
      <c r="H141" s="160"/>
      <c r="I141" s="161">
        <f t="shared" si="1"/>
        <v>0</v>
      </c>
      <c r="J141" s="160"/>
      <c r="K141" s="160"/>
      <c r="L141" s="217"/>
      <c r="M141" s="218"/>
    </row>
    <row r="142" spans="1:13" hidden="1" x14ac:dyDescent="0.25">
      <c r="A142" s="216">
        <v>134</v>
      </c>
      <c r="B142" s="470"/>
      <c r="C142" s="160"/>
      <c r="D142" s="160"/>
      <c r="E142" s="217"/>
      <c r="F142" s="160"/>
      <c r="G142" s="217"/>
      <c r="H142" s="160"/>
      <c r="I142" s="161">
        <f t="shared" si="1"/>
        <v>0</v>
      </c>
      <c r="J142" s="160"/>
      <c r="K142" s="160"/>
      <c r="L142" s="217"/>
      <c r="M142" s="218"/>
    </row>
    <row r="143" spans="1:13" hidden="1" x14ac:dyDescent="0.25">
      <c r="A143" s="216">
        <v>135</v>
      </c>
      <c r="B143" s="470"/>
      <c r="C143" s="160"/>
      <c r="D143" s="160"/>
      <c r="E143" s="217"/>
      <c r="F143" s="160"/>
      <c r="G143" s="217"/>
      <c r="H143" s="160"/>
      <c r="I143" s="161">
        <f t="shared" si="1"/>
        <v>0</v>
      </c>
      <c r="J143" s="160"/>
      <c r="K143" s="160"/>
      <c r="L143" s="217"/>
      <c r="M143" s="218"/>
    </row>
    <row r="144" spans="1:13" hidden="1" x14ac:dyDescent="0.25">
      <c r="A144" s="216">
        <v>136</v>
      </c>
      <c r="B144" s="470"/>
      <c r="C144" s="160"/>
      <c r="D144" s="160"/>
      <c r="E144" s="217"/>
      <c r="F144" s="160"/>
      <c r="G144" s="217"/>
      <c r="H144" s="160"/>
      <c r="I144" s="161">
        <f t="shared" si="1"/>
        <v>0</v>
      </c>
      <c r="J144" s="160"/>
      <c r="K144" s="160"/>
      <c r="L144" s="217"/>
      <c r="M144" s="218"/>
    </row>
    <row r="145" spans="1:13" hidden="1" x14ac:dyDescent="0.25">
      <c r="A145" s="216">
        <v>137</v>
      </c>
      <c r="B145" s="470"/>
      <c r="C145" s="160"/>
      <c r="D145" s="160"/>
      <c r="E145" s="217"/>
      <c r="F145" s="160"/>
      <c r="G145" s="217"/>
      <c r="H145" s="160"/>
      <c r="I145" s="161">
        <f t="shared" si="1"/>
        <v>0</v>
      </c>
      <c r="J145" s="160"/>
      <c r="K145" s="160"/>
      <c r="L145" s="217"/>
      <c r="M145" s="218"/>
    </row>
    <row r="146" spans="1:13" hidden="1" x14ac:dyDescent="0.25">
      <c r="A146" s="216">
        <v>138</v>
      </c>
      <c r="B146" s="470"/>
      <c r="C146" s="160"/>
      <c r="D146" s="160"/>
      <c r="E146" s="217"/>
      <c r="F146" s="160"/>
      <c r="G146" s="217"/>
      <c r="H146" s="160"/>
      <c r="I146" s="161">
        <f t="shared" si="1"/>
        <v>0</v>
      </c>
      <c r="J146" s="160"/>
      <c r="K146" s="160"/>
      <c r="L146" s="217"/>
      <c r="M146" s="218"/>
    </row>
    <row r="147" spans="1:13" hidden="1" x14ac:dyDescent="0.25">
      <c r="A147" s="216">
        <v>139</v>
      </c>
      <c r="B147" s="470"/>
      <c r="C147" s="160"/>
      <c r="D147" s="160"/>
      <c r="E147" s="217"/>
      <c r="F147" s="160"/>
      <c r="G147" s="217"/>
      <c r="H147" s="160"/>
      <c r="I147" s="161">
        <f t="shared" si="1"/>
        <v>0</v>
      </c>
      <c r="J147" s="160"/>
      <c r="K147" s="160"/>
      <c r="L147" s="217"/>
      <c r="M147" s="218"/>
    </row>
    <row r="148" spans="1:13" hidden="1" x14ac:dyDescent="0.25">
      <c r="A148" s="216">
        <v>140</v>
      </c>
      <c r="B148" s="470"/>
      <c r="C148" s="160"/>
      <c r="D148" s="160"/>
      <c r="E148" s="217"/>
      <c r="F148" s="160"/>
      <c r="G148" s="217"/>
      <c r="H148" s="160"/>
      <c r="I148" s="161">
        <f t="shared" si="1"/>
        <v>0</v>
      </c>
      <c r="J148" s="160"/>
      <c r="K148" s="160"/>
      <c r="L148" s="217"/>
      <c r="M148" s="218"/>
    </row>
    <row r="149" spans="1:13" hidden="1" x14ac:dyDescent="0.25">
      <c r="A149" s="216">
        <v>141</v>
      </c>
      <c r="B149" s="470"/>
      <c r="C149" s="160"/>
      <c r="D149" s="160"/>
      <c r="E149" s="217"/>
      <c r="F149" s="160"/>
      <c r="G149" s="217"/>
      <c r="H149" s="160"/>
      <c r="I149" s="161">
        <f t="shared" si="1"/>
        <v>0</v>
      </c>
      <c r="J149" s="160"/>
      <c r="K149" s="160"/>
      <c r="L149" s="217"/>
      <c r="M149" s="218"/>
    </row>
    <row r="150" spans="1:13" hidden="1" x14ac:dyDescent="0.25">
      <c r="A150" s="216">
        <v>142</v>
      </c>
      <c r="B150" s="470"/>
      <c r="C150" s="160"/>
      <c r="D150" s="160"/>
      <c r="E150" s="217"/>
      <c r="F150" s="160"/>
      <c r="G150" s="217"/>
      <c r="H150" s="160"/>
      <c r="I150" s="161">
        <f t="shared" si="1"/>
        <v>0</v>
      </c>
      <c r="J150" s="160"/>
      <c r="K150" s="160"/>
      <c r="L150" s="217"/>
      <c r="M150" s="218"/>
    </row>
    <row r="151" spans="1:13" hidden="1" x14ac:dyDescent="0.25">
      <c r="A151" s="216">
        <v>143</v>
      </c>
      <c r="B151" s="470"/>
      <c r="C151" s="160"/>
      <c r="D151" s="160"/>
      <c r="E151" s="217"/>
      <c r="F151" s="160"/>
      <c r="G151" s="217"/>
      <c r="H151" s="160"/>
      <c r="I151" s="161">
        <f t="shared" si="1"/>
        <v>0</v>
      </c>
      <c r="J151" s="160"/>
      <c r="K151" s="160"/>
      <c r="L151" s="217"/>
      <c r="M151" s="218"/>
    </row>
    <row r="152" spans="1:13" hidden="1" x14ac:dyDescent="0.25">
      <c r="A152" s="216">
        <v>144</v>
      </c>
      <c r="B152" s="470"/>
      <c r="C152" s="160"/>
      <c r="D152" s="160"/>
      <c r="E152" s="217"/>
      <c r="F152" s="160"/>
      <c r="G152" s="217"/>
      <c r="H152" s="160"/>
      <c r="I152" s="161">
        <f t="shared" si="1"/>
        <v>0</v>
      </c>
      <c r="J152" s="160"/>
      <c r="K152" s="160"/>
      <c r="L152" s="217"/>
      <c r="M152" s="218"/>
    </row>
    <row r="153" spans="1:13" hidden="1" x14ac:dyDescent="0.25">
      <c r="A153" s="216">
        <v>145</v>
      </c>
      <c r="B153" s="470"/>
      <c r="C153" s="160"/>
      <c r="D153" s="160"/>
      <c r="E153" s="217"/>
      <c r="F153" s="160"/>
      <c r="G153" s="217"/>
      <c r="H153" s="160"/>
      <c r="I153" s="161">
        <f t="shared" si="1"/>
        <v>0</v>
      </c>
      <c r="J153" s="160"/>
      <c r="K153" s="160"/>
      <c r="L153" s="217"/>
      <c r="M153" s="218"/>
    </row>
    <row r="154" spans="1:13" hidden="1" x14ac:dyDescent="0.25">
      <c r="A154" s="216">
        <v>146</v>
      </c>
      <c r="B154" s="470"/>
      <c r="C154" s="160"/>
      <c r="D154" s="160"/>
      <c r="E154" s="217"/>
      <c r="F154" s="160"/>
      <c r="G154" s="217"/>
      <c r="H154" s="160"/>
      <c r="I154" s="161">
        <f t="shared" si="1"/>
        <v>0</v>
      </c>
      <c r="J154" s="160"/>
      <c r="K154" s="160"/>
      <c r="L154" s="217"/>
      <c r="M154" s="218"/>
    </row>
    <row r="155" spans="1:13" hidden="1" x14ac:dyDescent="0.25">
      <c r="A155" s="216">
        <v>147</v>
      </c>
      <c r="B155" s="470"/>
      <c r="C155" s="160"/>
      <c r="D155" s="160"/>
      <c r="E155" s="217"/>
      <c r="F155" s="160"/>
      <c r="G155" s="217"/>
      <c r="H155" s="160"/>
      <c r="I155" s="161">
        <f t="shared" si="1"/>
        <v>0</v>
      </c>
      <c r="J155" s="160"/>
      <c r="K155" s="160"/>
      <c r="L155" s="217"/>
      <c r="M155" s="218"/>
    </row>
    <row r="156" spans="1:13" hidden="1" x14ac:dyDescent="0.25">
      <c r="A156" s="216">
        <v>148</v>
      </c>
      <c r="B156" s="470"/>
      <c r="C156" s="160"/>
      <c r="D156" s="160"/>
      <c r="E156" s="217"/>
      <c r="F156" s="160"/>
      <c r="G156" s="217"/>
      <c r="H156" s="160"/>
      <c r="I156" s="161">
        <f t="shared" si="1"/>
        <v>0</v>
      </c>
      <c r="J156" s="160"/>
      <c r="K156" s="160"/>
      <c r="L156" s="217"/>
      <c r="M156" s="218"/>
    </row>
    <row r="157" spans="1:13" hidden="1" x14ac:dyDescent="0.25">
      <c r="A157" s="216">
        <v>149</v>
      </c>
      <c r="B157" s="470"/>
      <c r="C157" s="160"/>
      <c r="D157" s="160"/>
      <c r="E157" s="217"/>
      <c r="F157" s="160"/>
      <c r="G157" s="217"/>
      <c r="H157" s="160"/>
      <c r="I157" s="161">
        <f t="shared" si="1"/>
        <v>0</v>
      </c>
      <c r="J157" s="160"/>
      <c r="K157" s="160"/>
      <c r="L157" s="217"/>
      <c r="M157" s="218"/>
    </row>
    <row r="158" spans="1:13" x14ac:dyDescent="0.25">
      <c r="A158" s="216">
        <v>150</v>
      </c>
      <c r="B158" s="470"/>
      <c r="C158" s="160"/>
      <c r="D158" s="160"/>
      <c r="E158" s="217"/>
      <c r="F158" s="160"/>
      <c r="G158" s="217"/>
      <c r="H158" s="160"/>
      <c r="I158" s="161">
        <f t="shared" si="1"/>
        <v>0</v>
      </c>
      <c r="J158" s="160"/>
      <c r="K158" s="160"/>
      <c r="L158" s="217"/>
      <c r="M158" s="218"/>
    </row>
    <row r="159" spans="1:13" ht="31.5" customHeight="1" x14ac:dyDescent="0.25">
      <c r="A159" s="797">
        <v>152</v>
      </c>
      <c r="B159" s="1196" t="s">
        <v>661</v>
      </c>
      <c r="C159" s="1197"/>
      <c r="D159" s="1197"/>
      <c r="E159" s="1197"/>
      <c r="F159" s="798"/>
      <c r="G159" s="799"/>
      <c r="H159" s="800"/>
      <c r="I159" s="1024">
        <f>SUM(I9:I158)</f>
        <v>0</v>
      </c>
      <c r="J159" s="801"/>
      <c r="K159" s="802"/>
      <c r="L159" s="803"/>
      <c r="M159" s="804"/>
    </row>
    <row r="160" spans="1:13" s="362" customFormat="1" ht="35.25" customHeight="1" thickBot="1" x14ac:dyDescent="0.3">
      <c r="A160" s="797">
        <v>153</v>
      </c>
      <c r="B160" s="1194" t="s">
        <v>662</v>
      </c>
      <c r="C160" s="1195"/>
      <c r="D160" s="1195"/>
      <c r="E160" s="1195"/>
      <c r="F160" s="942"/>
      <c r="G160" s="943"/>
      <c r="H160" s="944"/>
      <c r="I160" s="945"/>
      <c r="J160" s="946"/>
      <c r="K160" s="947"/>
      <c r="L160" s="948"/>
      <c r="M160" s="949"/>
    </row>
    <row r="161" spans="1:13" x14ac:dyDescent="0.25">
      <c r="A161" s="201"/>
      <c r="B161" s="220"/>
      <c r="C161" s="220"/>
      <c r="D161" s="220"/>
      <c r="E161" s="220"/>
      <c r="F161" s="220"/>
      <c r="G161" s="220"/>
      <c r="H161" s="201"/>
      <c r="I161" s="221"/>
      <c r="J161" s="221"/>
      <c r="K161" s="222"/>
      <c r="L161" s="201"/>
      <c r="M161" s="201"/>
    </row>
    <row r="162" spans="1:13" x14ac:dyDescent="0.25">
      <c r="A162" s="222"/>
      <c r="B162" s="223"/>
      <c r="C162" s="223"/>
      <c r="D162" s="221"/>
      <c r="E162" s="221"/>
      <c r="F162" s="201"/>
      <c r="G162" s="201"/>
      <c r="H162" s="201"/>
      <c r="I162" s="221"/>
      <c r="J162" s="221"/>
      <c r="K162" s="222"/>
      <c r="L162" s="201"/>
      <c r="M162" s="201"/>
    </row>
    <row r="163" spans="1:13" x14ac:dyDescent="0.25">
      <c r="A163" s="207"/>
    </row>
    <row r="164" spans="1:13" x14ac:dyDescent="0.25">
      <c r="A164" s="242"/>
    </row>
  </sheetData>
  <sheetProtection formatColumns="0" formatRows="0"/>
  <customSheetViews>
    <customSheetView guid="{329BB6F7-9D6E-4837-BA20-1046B6864E59}" scale="75" fitToPage="1" hiddenColumns="1" showRuler="0" topLeftCell="A8">
      <selection activeCell="C12" sqref="C12"/>
      <pageMargins left="0.75" right="0.75" top="1" bottom="1" header="0.5" footer="0.5"/>
      <pageSetup paperSize="9" scale="72" orientation="landscape" r:id="rId1"/>
      <headerFooter alignWithMargins="0"/>
    </customSheetView>
  </customSheetViews>
  <mergeCells count="11">
    <mergeCell ref="A1:D1"/>
    <mergeCell ref="K2:M2"/>
    <mergeCell ref="A5:A7"/>
    <mergeCell ref="M5:M7"/>
    <mergeCell ref="B5:K5"/>
    <mergeCell ref="B160:E160"/>
    <mergeCell ref="B159:E159"/>
    <mergeCell ref="A2:D2"/>
    <mergeCell ref="L5:L7"/>
    <mergeCell ref="B6:B7"/>
    <mergeCell ref="D6:K6"/>
  </mergeCells>
  <phoneticPr fontId="0" type="noConversion"/>
  <dataValidations count="4">
    <dataValidation type="whole" operator="greaterThanOrEqual" allowBlank="1" showInputMessage="1" showErrorMessage="1" sqref="C9:C158 I9:I159">
      <formula1>0</formula1>
    </dataValidation>
    <dataValidation operator="greaterThanOrEqual" allowBlank="1" showInputMessage="1" showErrorMessage="1" sqref="J9:K158"/>
    <dataValidation type="whole" operator="greaterThan" allowBlank="1" showInputMessage="1" showErrorMessage="1" errorTitle="Ошибка" error="в полю необходимо ввести числовое значение!" sqref="D9:D158">
      <formula1>0</formula1>
    </dataValidation>
    <dataValidation type="decimal" operator="greaterThanOrEqual" allowBlank="1" showInputMessage="1" showErrorMessage="1" sqref="E9:E158 G9:G158 L9:M158">
      <formula1>0</formula1>
    </dataValidation>
  </dataValidations>
  <pageMargins left="0.36" right="0.23" top="1" bottom="1" header="0.5" footer="0.5"/>
  <pageSetup paperSize="9" scale="50"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0"/>
  <sheetViews>
    <sheetView showGridLines="0" view="pageBreakPreview" zoomScale="85" zoomScaleNormal="100" zoomScaleSheetLayoutView="85" workbookViewId="0">
      <selection activeCell="P306" sqref="P306"/>
    </sheetView>
  </sheetViews>
  <sheetFormatPr defaultColWidth="9.140625" defaultRowHeight="15" x14ac:dyDescent="0.2"/>
  <cols>
    <col min="1" max="1" width="6.85546875" style="225" customWidth="1"/>
    <col min="2" max="2" width="33.140625" style="225" customWidth="1"/>
    <col min="3" max="4" width="12.5703125" style="225" customWidth="1"/>
    <col min="5" max="5" width="16.42578125" style="225" customWidth="1"/>
    <col min="6" max="6" width="17.28515625" style="225" customWidth="1"/>
    <col min="7" max="7" width="16.42578125" style="225" customWidth="1"/>
    <col min="8" max="8" width="21.85546875" style="225" customWidth="1"/>
    <col min="9" max="16384" width="9.140625" style="225"/>
  </cols>
  <sheetData>
    <row r="1" spans="1:12" ht="15.75" x14ac:dyDescent="0.25">
      <c r="A1" s="1205" t="s">
        <v>277</v>
      </c>
      <c r="B1" s="1205"/>
      <c r="E1" s="535"/>
      <c r="H1" s="225" t="s">
        <v>663</v>
      </c>
    </row>
    <row r="2" spans="1:12" ht="15.75" x14ac:dyDescent="0.25">
      <c r="A2" s="545"/>
      <c r="E2" s="535"/>
    </row>
    <row r="3" spans="1:12" ht="9" customHeight="1" x14ac:dyDescent="0.25">
      <c r="A3" s="788"/>
      <c r="E3" s="788"/>
    </row>
    <row r="4" spans="1:12" s="196" customFormat="1" ht="54" customHeight="1" x14ac:dyDescent="0.25">
      <c r="A4" s="1226" t="s">
        <v>905</v>
      </c>
      <c r="B4" s="1227"/>
      <c r="C4" s="1227"/>
      <c r="D4" s="1227"/>
      <c r="E4" s="1227"/>
      <c r="F4" s="1227"/>
      <c r="G4" s="1224" t="s">
        <v>664</v>
      </c>
      <c r="H4" s="1225"/>
      <c r="I4" s="1225"/>
      <c r="J4" s="1225"/>
      <c r="K4" s="1225"/>
      <c r="L4" s="1225"/>
    </row>
    <row r="5" spans="1:12" s="196" customFormat="1" ht="47.25" customHeight="1" x14ac:dyDescent="0.25">
      <c r="A5" s="1220" t="s">
        <v>19</v>
      </c>
      <c r="B5" s="1222" t="s">
        <v>665</v>
      </c>
      <c r="C5" s="1215" t="s">
        <v>666</v>
      </c>
      <c r="D5" s="1215" t="s">
        <v>667</v>
      </c>
      <c r="E5" s="1217" t="s">
        <v>282</v>
      </c>
      <c r="F5" s="1217"/>
      <c r="G5" s="1218" t="s">
        <v>20</v>
      </c>
      <c r="H5" s="1219"/>
    </row>
    <row r="6" spans="1:12" s="196" customFormat="1" ht="63" x14ac:dyDescent="0.25">
      <c r="A6" s="1221"/>
      <c r="B6" s="1223"/>
      <c r="C6" s="1216"/>
      <c r="D6" s="1216"/>
      <c r="E6" s="536" t="s">
        <v>668</v>
      </c>
      <c r="F6" s="536" t="s">
        <v>669</v>
      </c>
      <c r="G6" s="536" t="s">
        <v>670</v>
      </c>
      <c r="H6" s="536" t="s">
        <v>671</v>
      </c>
    </row>
    <row r="7" spans="1:12" s="196" customFormat="1" ht="15.75" x14ac:dyDescent="0.25">
      <c r="A7" s="474">
        <v>1</v>
      </c>
      <c r="B7" s="537">
        <v>2</v>
      </c>
      <c r="C7" s="474">
        <v>3</v>
      </c>
      <c r="D7" s="474">
        <v>4</v>
      </c>
      <c r="E7" s="536">
        <v>5</v>
      </c>
      <c r="F7" s="474">
        <v>6</v>
      </c>
      <c r="G7" s="536">
        <v>7</v>
      </c>
      <c r="H7" s="536">
        <v>8</v>
      </c>
    </row>
    <row r="8" spans="1:12" s="196" customFormat="1" ht="15.75" x14ac:dyDescent="0.25">
      <c r="A8" s="486"/>
      <c r="B8" s="487"/>
      <c r="C8" s="489"/>
      <c r="D8" s="489"/>
      <c r="E8" s="490"/>
      <c r="F8" s="488"/>
      <c r="G8" s="490"/>
      <c r="H8" s="490"/>
    </row>
    <row r="9" spans="1:12" s="196" customFormat="1" ht="15.75" x14ac:dyDescent="0.25">
      <c r="A9" s="486"/>
      <c r="B9" s="487"/>
      <c r="C9" s="489"/>
      <c r="D9" s="489"/>
      <c r="E9" s="490"/>
      <c r="F9" s="488"/>
      <c r="G9" s="490"/>
      <c r="H9" s="490"/>
    </row>
    <row r="10" spans="1:12" s="196" customFormat="1" ht="15.75" x14ac:dyDescent="0.25">
      <c r="A10" s="486"/>
      <c r="B10" s="487"/>
      <c r="C10" s="489"/>
      <c r="D10" s="489"/>
      <c r="E10" s="490"/>
      <c r="F10" s="488"/>
      <c r="G10" s="490"/>
      <c r="H10" s="490"/>
    </row>
    <row r="11" spans="1:12" s="196" customFormat="1" ht="15.75" x14ac:dyDescent="0.25">
      <c r="A11" s="486"/>
      <c r="B11" s="487"/>
      <c r="C11" s="489"/>
      <c r="D11" s="489"/>
      <c r="E11" s="490"/>
      <c r="F11" s="488"/>
      <c r="G11" s="490"/>
      <c r="H11" s="490"/>
    </row>
    <row r="12" spans="1:12" s="196" customFormat="1" ht="15.75" x14ac:dyDescent="0.25">
      <c r="A12" s="486"/>
      <c r="B12" s="487"/>
      <c r="C12" s="489"/>
      <c r="D12" s="489"/>
      <c r="E12" s="490"/>
      <c r="F12" s="488"/>
      <c r="G12" s="490"/>
      <c r="H12" s="490"/>
    </row>
    <row r="13" spans="1:12" s="196" customFormat="1" ht="15.75" x14ac:dyDescent="0.25">
      <c r="A13" s="486"/>
      <c r="B13" s="487"/>
      <c r="C13" s="489"/>
      <c r="D13" s="489"/>
      <c r="E13" s="490"/>
      <c r="F13" s="488"/>
      <c r="G13" s="490"/>
      <c r="H13" s="490"/>
    </row>
    <row r="14" spans="1:12" s="196" customFormat="1" ht="15.75" x14ac:dyDescent="0.25">
      <c r="A14" s="486"/>
      <c r="B14" s="487"/>
      <c r="C14" s="489"/>
      <c r="D14" s="489"/>
      <c r="E14" s="490"/>
      <c r="F14" s="488"/>
      <c r="G14" s="490"/>
      <c r="H14" s="490"/>
    </row>
    <row r="15" spans="1:12" s="196" customFormat="1" ht="15.75" x14ac:dyDescent="0.25">
      <c r="A15" s="486"/>
      <c r="B15" s="487"/>
      <c r="C15" s="489"/>
      <c r="D15" s="489"/>
      <c r="E15" s="490"/>
      <c r="F15" s="488"/>
      <c r="G15" s="490"/>
      <c r="H15" s="490"/>
    </row>
    <row r="16" spans="1:12" s="196" customFormat="1" ht="15.75" x14ac:dyDescent="0.25">
      <c r="A16" s="486"/>
      <c r="B16" s="487"/>
      <c r="C16" s="489"/>
      <c r="D16" s="489"/>
      <c r="E16" s="490"/>
      <c r="F16" s="488"/>
      <c r="G16" s="490"/>
      <c r="H16" s="490"/>
    </row>
    <row r="17" spans="1:8" s="196" customFormat="1" ht="15.75" x14ac:dyDescent="0.25">
      <c r="A17" s="486"/>
      <c r="B17" s="487"/>
      <c r="C17" s="489"/>
      <c r="D17" s="489"/>
      <c r="E17" s="490"/>
      <c r="F17" s="488"/>
      <c r="G17" s="490"/>
      <c r="H17" s="490"/>
    </row>
    <row r="18" spans="1:8" s="196" customFormat="1" ht="15.75" x14ac:dyDescent="0.25">
      <c r="A18" s="486"/>
      <c r="B18" s="487"/>
      <c r="C18" s="489"/>
      <c r="D18" s="489"/>
      <c r="E18" s="490"/>
      <c r="F18" s="488"/>
      <c r="G18" s="490"/>
      <c r="H18" s="490"/>
    </row>
    <row r="19" spans="1:8" s="196" customFormat="1" ht="15.75" x14ac:dyDescent="0.25">
      <c r="A19" s="486"/>
      <c r="B19" s="487"/>
      <c r="C19" s="489"/>
      <c r="D19" s="489"/>
      <c r="E19" s="490"/>
      <c r="F19" s="488"/>
      <c r="G19" s="490"/>
      <c r="H19" s="490"/>
    </row>
    <row r="20" spans="1:8" s="196" customFormat="1" ht="15.75" x14ac:dyDescent="0.25">
      <c r="A20" s="486"/>
      <c r="B20" s="487"/>
      <c r="C20" s="489"/>
      <c r="D20" s="489"/>
      <c r="E20" s="490"/>
      <c r="F20" s="488"/>
      <c r="G20" s="490"/>
      <c r="H20" s="490"/>
    </row>
    <row r="21" spans="1:8" s="196" customFormat="1" ht="15.75" x14ac:dyDescent="0.25">
      <c r="A21" s="486"/>
      <c r="B21" s="487"/>
      <c r="C21" s="489"/>
      <c r="D21" s="489"/>
      <c r="E21" s="490"/>
      <c r="F21" s="488"/>
      <c r="G21" s="490"/>
      <c r="H21" s="490"/>
    </row>
    <row r="22" spans="1:8" s="196" customFormat="1" ht="15.75" x14ac:dyDescent="0.25">
      <c r="A22" s="486"/>
      <c r="B22" s="487"/>
      <c r="C22" s="489"/>
      <c r="D22" s="489"/>
      <c r="E22" s="490"/>
      <c r="F22" s="488"/>
      <c r="G22" s="490"/>
      <c r="H22" s="490"/>
    </row>
    <row r="23" spans="1:8" s="196" customFormat="1" ht="15.75" x14ac:dyDescent="0.25">
      <c r="A23" s="486"/>
      <c r="B23" s="487"/>
      <c r="C23" s="489"/>
      <c r="D23" s="489"/>
      <c r="E23" s="490"/>
      <c r="F23" s="488"/>
      <c r="G23" s="490"/>
      <c r="H23" s="490"/>
    </row>
    <row r="24" spans="1:8" s="196" customFormat="1" ht="15.75" x14ac:dyDescent="0.25">
      <c r="A24" s="486"/>
      <c r="B24" s="487"/>
      <c r="C24" s="489"/>
      <c r="D24" s="489"/>
      <c r="E24" s="490"/>
      <c r="F24" s="488"/>
      <c r="G24" s="490"/>
      <c r="H24" s="490"/>
    </row>
    <row r="25" spans="1:8" s="196" customFormat="1" ht="15.75" x14ac:dyDescent="0.25">
      <c r="A25" s="486"/>
      <c r="B25" s="487"/>
      <c r="C25" s="489"/>
      <c r="D25" s="489"/>
      <c r="E25" s="490"/>
      <c r="F25" s="488"/>
      <c r="G25" s="490"/>
      <c r="H25" s="490"/>
    </row>
    <row r="26" spans="1:8" s="196" customFormat="1" ht="15.75" x14ac:dyDescent="0.25">
      <c r="A26" s="486"/>
      <c r="B26" s="487"/>
      <c r="C26" s="489"/>
      <c r="D26" s="489"/>
      <c r="E26" s="490"/>
      <c r="F26" s="488"/>
      <c r="G26" s="490"/>
      <c r="H26" s="490"/>
    </row>
    <row r="27" spans="1:8" s="196" customFormat="1" ht="15.75" x14ac:dyDescent="0.25">
      <c r="A27" s="486"/>
      <c r="B27" s="487"/>
      <c r="C27" s="489"/>
      <c r="D27" s="489"/>
      <c r="E27" s="490"/>
      <c r="F27" s="488"/>
      <c r="G27" s="490"/>
      <c r="H27" s="490"/>
    </row>
    <row r="28" spans="1:8" s="196" customFormat="1" ht="15.75" x14ac:dyDescent="0.25">
      <c r="A28" s="486"/>
      <c r="B28" s="487"/>
      <c r="C28" s="489"/>
      <c r="D28" s="489"/>
      <c r="E28" s="490"/>
      <c r="F28" s="488"/>
      <c r="G28" s="490"/>
      <c r="H28" s="490"/>
    </row>
    <row r="29" spans="1:8" s="196" customFormat="1" ht="15.75" x14ac:dyDescent="0.25">
      <c r="A29" s="486"/>
      <c r="B29" s="487"/>
      <c r="C29" s="489"/>
      <c r="D29" s="489"/>
      <c r="E29" s="490"/>
      <c r="F29" s="488"/>
      <c r="G29" s="490"/>
      <c r="H29" s="490"/>
    </row>
    <row r="30" spans="1:8" s="196" customFormat="1" ht="15.75" hidden="1" x14ac:dyDescent="0.25">
      <c r="A30" s="486"/>
      <c r="B30" s="487"/>
      <c r="C30" s="489"/>
      <c r="D30" s="489"/>
      <c r="E30" s="490"/>
      <c r="F30" s="488"/>
      <c r="G30" s="490"/>
      <c r="H30" s="490"/>
    </row>
    <row r="31" spans="1:8" s="196" customFormat="1" ht="15.75" hidden="1" x14ac:dyDescent="0.25">
      <c r="A31" s="486"/>
      <c r="B31" s="487"/>
      <c r="C31" s="489"/>
      <c r="D31" s="489"/>
      <c r="E31" s="490"/>
      <c r="F31" s="488"/>
      <c r="G31" s="490"/>
      <c r="H31" s="490"/>
    </row>
    <row r="32" spans="1:8" s="196" customFormat="1" ht="15.75" hidden="1" x14ac:dyDescent="0.25">
      <c r="A32" s="486"/>
      <c r="B32" s="487"/>
      <c r="C32" s="489"/>
      <c r="D32" s="489"/>
      <c r="E32" s="490"/>
      <c r="F32" s="488"/>
      <c r="G32" s="490"/>
      <c r="H32" s="490"/>
    </row>
    <row r="33" spans="1:8" s="196" customFormat="1" ht="15.75" hidden="1" x14ac:dyDescent="0.25">
      <c r="A33" s="486"/>
      <c r="B33" s="487"/>
      <c r="C33" s="489"/>
      <c r="D33" s="489"/>
      <c r="E33" s="490"/>
      <c r="F33" s="488"/>
      <c r="G33" s="490"/>
      <c r="H33" s="490"/>
    </row>
    <row r="34" spans="1:8" s="196" customFormat="1" ht="15.75" hidden="1" x14ac:dyDescent="0.25">
      <c r="A34" s="486"/>
      <c r="B34" s="487"/>
      <c r="C34" s="489"/>
      <c r="D34" s="489"/>
      <c r="E34" s="490"/>
      <c r="F34" s="488"/>
      <c r="G34" s="490"/>
      <c r="H34" s="490"/>
    </row>
    <row r="35" spans="1:8" s="196" customFormat="1" ht="15.75" hidden="1" x14ac:dyDescent="0.25">
      <c r="A35" s="486"/>
      <c r="B35" s="487"/>
      <c r="C35" s="489"/>
      <c r="D35" s="489"/>
      <c r="E35" s="490"/>
      <c r="F35" s="488"/>
      <c r="G35" s="490"/>
      <c r="H35" s="490"/>
    </row>
    <row r="36" spans="1:8" s="196" customFormat="1" ht="15.75" hidden="1" x14ac:dyDescent="0.25">
      <c r="A36" s="486"/>
      <c r="B36" s="487"/>
      <c r="C36" s="489"/>
      <c r="D36" s="489"/>
      <c r="E36" s="490"/>
      <c r="F36" s="488"/>
      <c r="G36" s="490"/>
      <c r="H36" s="490"/>
    </row>
    <row r="37" spans="1:8" s="196" customFormat="1" ht="15.75" hidden="1" x14ac:dyDescent="0.25">
      <c r="A37" s="486"/>
      <c r="B37" s="487"/>
      <c r="C37" s="489"/>
      <c r="D37" s="489"/>
      <c r="E37" s="490"/>
      <c r="F37" s="488"/>
      <c r="G37" s="490"/>
      <c r="H37" s="490"/>
    </row>
    <row r="38" spans="1:8" s="196" customFormat="1" ht="15.75" hidden="1" x14ac:dyDescent="0.25">
      <c r="A38" s="486"/>
      <c r="B38" s="487"/>
      <c r="C38" s="489"/>
      <c r="D38" s="489"/>
      <c r="E38" s="490"/>
      <c r="F38" s="488"/>
      <c r="G38" s="490"/>
      <c r="H38" s="490"/>
    </row>
    <row r="39" spans="1:8" s="196" customFormat="1" ht="15.75" hidden="1" x14ac:dyDescent="0.25">
      <c r="A39" s="486"/>
      <c r="B39" s="487"/>
      <c r="C39" s="489"/>
      <c r="D39" s="489"/>
      <c r="E39" s="490"/>
      <c r="F39" s="488"/>
      <c r="G39" s="490"/>
      <c r="H39" s="490"/>
    </row>
    <row r="40" spans="1:8" s="196" customFormat="1" ht="15.75" hidden="1" x14ac:dyDescent="0.25">
      <c r="A40" s="486"/>
      <c r="B40" s="487"/>
      <c r="C40" s="489"/>
      <c r="D40" s="489"/>
      <c r="E40" s="490"/>
      <c r="F40" s="488"/>
      <c r="G40" s="490"/>
      <c r="H40" s="490"/>
    </row>
    <row r="41" spans="1:8" s="196" customFormat="1" ht="15.75" hidden="1" x14ac:dyDescent="0.25">
      <c r="A41" s="486"/>
      <c r="B41" s="487"/>
      <c r="C41" s="489"/>
      <c r="D41" s="489"/>
      <c r="E41" s="490"/>
      <c r="F41" s="488"/>
      <c r="G41" s="490"/>
      <c r="H41" s="490"/>
    </row>
    <row r="42" spans="1:8" s="196" customFormat="1" ht="15.75" hidden="1" x14ac:dyDescent="0.25">
      <c r="A42" s="486"/>
      <c r="B42" s="487"/>
      <c r="C42" s="489"/>
      <c r="D42" s="489"/>
      <c r="E42" s="490"/>
      <c r="F42" s="488"/>
      <c r="G42" s="490"/>
      <c r="H42" s="490"/>
    </row>
    <row r="43" spans="1:8" s="196" customFormat="1" ht="15.75" hidden="1" x14ac:dyDescent="0.25">
      <c r="A43" s="486"/>
      <c r="B43" s="487"/>
      <c r="C43" s="489"/>
      <c r="D43" s="489"/>
      <c r="E43" s="490"/>
      <c r="F43" s="488"/>
      <c r="G43" s="490"/>
      <c r="H43" s="490"/>
    </row>
    <row r="44" spans="1:8" s="196" customFormat="1" ht="15.75" hidden="1" x14ac:dyDescent="0.25">
      <c r="A44" s="486"/>
      <c r="B44" s="487"/>
      <c r="C44" s="489"/>
      <c r="D44" s="489"/>
      <c r="E44" s="490"/>
      <c r="F44" s="488"/>
      <c r="G44" s="490"/>
      <c r="H44" s="490"/>
    </row>
    <row r="45" spans="1:8" s="196" customFormat="1" ht="15.75" hidden="1" x14ac:dyDescent="0.25">
      <c r="A45" s="486"/>
      <c r="B45" s="487"/>
      <c r="C45" s="489"/>
      <c r="D45" s="489"/>
      <c r="E45" s="490"/>
      <c r="F45" s="488"/>
      <c r="G45" s="490"/>
      <c r="H45" s="490"/>
    </row>
    <row r="46" spans="1:8" s="196" customFormat="1" ht="15.75" hidden="1" x14ac:dyDescent="0.25">
      <c r="A46" s="486"/>
      <c r="B46" s="487"/>
      <c r="C46" s="489"/>
      <c r="D46" s="489"/>
      <c r="E46" s="490"/>
      <c r="F46" s="488"/>
      <c r="G46" s="490"/>
      <c r="H46" s="490"/>
    </row>
    <row r="47" spans="1:8" s="196" customFormat="1" ht="15.75" hidden="1" x14ac:dyDescent="0.25">
      <c r="A47" s="486"/>
      <c r="B47" s="487"/>
      <c r="C47" s="489"/>
      <c r="D47" s="489"/>
      <c r="E47" s="490"/>
      <c r="F47" s="488"/>
      <c r="G47" s="490"/>
      <c r="H47" s="490"/>
    </row>
    <row r="48" spans="1:8" s="196" customFormat="1" ht="15.75" hidden="1" x14ac:dyDescent="0.25">
      <c r="A48" s="486"/>
      <c r="B48" s="487"/>
      <c r="C48" s="489"/>
      <c r="D48" s="489"/>
      <c r="E48" s="490"/>
      <c r="F48" s="488"/>
      <c r="G48" s="490"/>
      <c r="H48" s="490"/>
    </row>
    <row r="49" spans="1:8" s="196" customFormat="1" ht="15.75" hidden="1" x14ac:dyDescent="0.25">
      <c r="A49" s="486"/>
      <c r="B49" s="487"/>
      <c r="C49" s="489"/>
      <c r="D49" s="489"/>
      <c r="E49" s="490"/>
      <c r="F49" s="488"/>
      <c r="G49" s="490"/>
      <c r="H49" s="490"/>
    </row>
    <row r="50" spans="1:8" s="196" customFormat="1" ht="15.75" hidden="1" x14ac:dyDescent="0.25">
      <c r="A50" s="486"/>
      <c r="B50" s="487"/>
      <c r="C50" s="489"/>
      <c r="D50" s="489"/>
      <c r="E50" s="490"/>
      <c r="F50" s="488"/>
      <c r="G50" s="490"/>
      <c r="H50" s="490"/>
    </row>
    <row r="51" spans="1:8" s="196" customFormat="1" ht="15.75" hidden="1" x14ac:dyDescent="0.25">
      <c r="A51" s="486"/>
      <c r="B51" s="487"/>
      <c r="C51" s="489"/>
      <c r="D51" s="489"/>
      <c r="E51" s="490"/>
      <c r="F51" s="488"/>
      <c r="G51" s="490"/>
      <c r="H51" s="490"/>
    </row>
    <row r="52" spans="1:8" s="196" customFormat="1" ht="15.75" hidden="1" x14ac:dyDescent="0.25">
      <c r="A52" s="486"/>
      <c r="B52" s="487"/>
      <c r="C52" s="489"/>
      <c r="D52" s="489"/>
      <c r="E52" s="490"/>
      <c r="F52" s="488"/>
      <c r="G52" s="490"/>
      <c r="H52" s="490"/>
    </row>
    <row r="53" spans="1:8" s="196" customFormat="1" ht="15.75" hidden="1" x14ac:dyDescent="0.25">
      <c r="A53" s="486"/>
      <c r="B53" s="487"/>
      <c r="C53" s="489"/>
      <c r="D53" s="489"/>
      <c r="E53" s="490"/>
      <c r="F53" s="488"/>
      <c r="G53" s="490"/>
      <c r="H53" s="490"/>
    </row>
    <row r="54" spans="1:8" s="196" customFormat="1" ht="15.75" hidden="1" x14ac:dyDescent="0.25">
      <c r="A54" s="486"/>
      <c r="B54" s="487"/>
      <c r="C54" s="489"/>
      <c r="D54" s="489"/>
      <c r="E54" s="490"/>
      <c r="F54" s="488"/>
      <c r="G54" s="490"/>
      <c r="H54" s="490"/>
    </row>
    <row r="55" spans="1:8" s="196" customFormat="1" ht="15.75" hidden="1" x14ac:dyDescent="0.25">
      <c r="A55" s="486"/>
      <c r="B55" s="487"/>
      <c r="C55" s="489"/>
      <c r="D55" s="489"/>
      <c r="E55" s="490"/>
      <c r="F55" s="488"/>
      <c r="G55" s="490"/>
      <c r="H55" s="490"/>
    </row>
    <row r="56" spans="1:8" s="196" customFormat="1" ht="15.75" hidden="1" x14ac:dyDescent="0.25">
      <c r="A56" s="486"/>
      <c r="B56" s="487"/>
      <c r="C56" s="489"/>
      <c r="D56" s="489"/>
      <c r="E56" s="490"/>
      <c r="F56" s="488"/>
      <c r="G56" s="490"/>
      <c r="H56" s="490"/>
    </row>
    <row r="57" spans="1:8" s="196" customFormat="1" ht="15.75" hidden="1" x14ac:dyDescent="0.25">
      <c r="A57" s="486"/>
      <c r="B57" s="487"/>
      <c r="C57" s="489"/>
      <c r="D57" s="489"/>
      <c r="E57" s="490"/>
      <c r="F57" s="488"/>
      <c r="G57" s="490"/>
      <c r="H57" s="490"/>
    </row>
    <row r="58" spans="1:8" s="196" customFormat="1" ht="15.75" hidden="1" x14ac:dyDescent="0.25">
      <c r="A58" s="486"/>
      <c r="B58" s="487"/>
      <c r="C58" s="489"/>
      <c r="D58" s="489"/>
      <c r="E58" s="490"/>
      <c r="F58" s="488"/>
      <c r="G58" s="490"/>
      <c r="H58" s="490"/>
    </row>
    <row r="59" spans="1:8" s="196" customFormat="1" ht="15.75" hidden="1" x14ac:dyDescent="0.25">
      <c r="A59" s="486"/>
      <c r="B59" s="487"/>
      <c r="C59" s="489"/>
      <c r="D59" s="489"/>
      <c r="E59" s="490"/>
      <c r="F59" s="488"/>
      <c r="G59" s="490"/>
      <c r="H59" s="490"/>
    </row>
    <row r="60" spans="1:8" s="196" customFormat="1" ht="15.75" hidden="1" x14ac:dyDescent="0.25">
      <c r="A60" s="486"/>
      <c r="B60" s="487"/>
      <c r="C60" s="489"/>
      <c r="D60" s="489"/>
      <c r="E60" s="490"/>
      <c r="F60" s="488"/>
      <c r="G60" s="490"/>
      <c r="H60" s="490"/>
    </row>
    <row r="61" spans="1:8" s="196" customFormat="1" ht="15.75" hidden="1" x14ac:dyDescent="0.25">
      <c r="A61" s="486"/>
      <c r="B61" s="487"/>
      <c r="C61" s="489"/>
      <c r="D61" s="489"/>
      <c r="E61" s="490"/>
      <c r="F61" s="488"/>
      <c r="G61" s="490"/>
      <c r="H61" s="490"/>
    </row>
    <row r="62" spans="1:8" s="196" customFormat="1" ht="15.75" hidden="1" x14ac:dyDescent="0.25">
      <c r="A62" s="486"/>
      <c r="B62" s="487"/>
      <c r="C62" s="489"/>
      <c r="D62" s="489"/>
      <c r="E62" s="490"/>
      <c r="F62" s="488"/>
      <c r="G62" s="490"/>
      <c r="H62" s="490"/>
    </row>
    <row r="63" spans="1:8" s="196" customFormat="1" ht="15.75" hidden="1" x14ac:dyDescent="0.25">
      <c r="A63" s="486"/>
      <c r="B63" s="487"/>
      <c r="C63" s="489"/>
      <c r="D63" s="489"/>
      <c r="E63" s="490"/>
      <c r="F63" s="488"/>
      <c r="G63" s="490"/>
      <c r="H63" s="490"/>
    </row>
    <row r="64" spans="1:8" s="196" customFormat="1" ht="15.75" hidden="1" x14ac:dyDescent="0.25">
      <c r="A64" s="486"/>
      <c r="B64" s="487"/>
      <c r="C64" s="489"/>
      <c r="D64" s="489"/>
      <c r="E64" s="490"/>
      <c r="F64" s="488"/>
      <c r="G64" s="490"/>
      <c r="H64" s="490"/>
    </row>
    <row r="65" spans="1:8" s="196" customFormat="1" ht="15.75" hidden="1" x14ac:dyDescent="0.25">
      <c r="A65" s="486"/>
      <c r="B65" s="487"/>
      <c r="C65" s="489"/>
      <c r="D65" s="489"/>
      <c r="E65" s="490"/>
      <c r="F65" s="488"/>
      <c r="G65" s="490"/>
      <c r="H65" s="490"/>
    </row>
    <row r="66" spans="1:8" s="196" customFormat="1" ht="15.75" hidden="1" x14ac:dyDescent="0.25">
      <c r="A66" s="486"/>
      <c r="B66" s="487"/>
      <c r="C66" s="489"/>
      <c r="D66" s="489"/>
      <c r="E66" s="490"/>
      <c r="F66" s="488"/>
      <c r="G66" s="490"/>
      <c r="H66" s="490"/>
    </row>
    <row r="67" spans="1:8" s="196" customFormat="1" ht="15.75" hidden="1" x14ac:dyDescent="0.25">
      <c r="A67" s="486"/>
      <c r="B67" s="487"/>
      <c r="C67" s="489"/>
      <c r="D67" s="489"/>
      <c r="E67" s="490"/>
      <c r="F67" s="488"/>
      <c r="G67" s="490"/>
      <c r="H67" s="490"/>
    </row>
    <row r="68" spans="1:8" s="196" customFormat="1" ht="15.75" hidden="1" x14ac:dyDescent="0.25">
      <c r="A68" s="486"/>
      <c r="B68" s="487"/>
      <c r="C68" s="489"/>
      <c r="D68" s="489"/>
      <c r="E68" s="490"/>
      <c r="F68" s="488"/>
      <c r="G68" s="490"/>
      <c r="H68" s="490"/>
    </row>
    <row r="69" spans="1:8" s="196" customFormat="1" ht="15.75" hidden="1" x14ac:dyDescent="0.25">
      <c r="A69" s="486"/>
      <c r="B69" s="487"/>
      <c r="C69" s="489"/>
      <c r="D69" s="489"/>
      <c r="E69" s="490"/>
      <c r="F69" s="488"/>
      <c r="G69" s="490"/>
      <c r="H69" s="490"/>
    </row>
    <row r="70" spans="1:8" s="196" customFormat="1" ht="15.75" hidden="1" x14ac:dyDescent="0.25">
      <c r="A70" s="486"/>
      <c r="B70" s="487"/>
      <c r="C70" s="489"/>
      <c r="D70" s="489"/>
      <c r="E70" s="490"/>
      <c r="F70" s="488"/>
      <c r="G70" s="490"/>
      <c r="H70" s="490"/>
    </row>
    <row r="71" spans="1:8" s="196" customFormat="1" ht="15.75" hidden="1" x14ac:dyDescent="0.25">
      <c r="A71" s="486"/>
      <c r="B71" s="487"/>
      <c r="C71" s="489"/>
      <c r="D71" s="489"/>
      <c r="E71" s="490"/>
      <c r="F71" s="488"/>
      <c r="G71" s="490"/>
      <c r="H71" s="490"/>
    </row>
    <row r="72" spans="1:8" s="196" customFormat="1" ht="15.75" hidden="1" x14ac:dyDescent="0.25">
      <c r="A72" s="486"/>
      <c r="B72" s="487"/>
      <c r="C72" s="489"/>
      <c r="D72" s="489"/>
      <c r="E72" s="490"/>
      <c r="F72" s="488"/>
      <c r="G72" s="490"/>
      <c r="H72" s="490"/>
    </row>
    <row r="73" spans="1:8" s="196" customFormat="1" ht="15.75" hidden="1" x14ac:dyDescent="0.25">
      <c r="A73" s="486"/>
      <c r="B73" s="487"/>
      <c r="C73" s="489"/>
      <c r="D73" s="489"/>
      <c r="E73" s="490"/>
      <c r="F73" s="488"/>
      <c r="G73" s="490"/>
      <c r="H73" s="490"/>
    </row>
    <row r="74" spans="1:8" s="196" customFormat="1" ht="15.75" hidden="1" x14ac:dyDescent="0.25">
      <c r="A74" s="486"/>
      <c r="B74" s="487"/>
      <c r="C74" s="489"/>
      <c r="D74" s="489"/>
      <c r="E74" s="490"/>
      <c r="F74" s="488"/>
      <c r="G74" s="490"/>
      <c r="H74" s="490"/>
    </row>
    <row r="75" spans="1:8" s="196" customFormat="1" ht="15.75" hidden="1" x14ac:dyDescent="0.25">
      <c r="A75" s="486"/>
      <c r="B75" s="487"/>
      <c r="C75" s="489"/>
      <c r="D75" s="489"/>
      <c r="E75" s="490"/>
      <c r="F75" s="488"/>
      <c r="G75" s="490"/>
      <c r="H75" s="490"/>
    </row>
    <row r="76" spans="1:8" s="196" customFormat="1" ht="15.75" hidden="1" x14ac:dyDescent="0.25">
      <c r="A76" s="486"/>
      <c r="B76" s="487"/>
      <c r="C76" s="489"/>
      <c r="D76" s="489"/>
      <c r="E76" s="490"/>
      <c r="F76" s="488"/>
      <c r="G76" s="490"/>
      <c r="H76" s="490"/>
    </row>
    <row r="77" spans="1:8" s="196" customFormat="1" ht="15.75" hidden="1" x14ac:dyDescent="0.25">
      <c r="A77" s="486"/>
      <c r="B77" s="487"/>
      <c r="C77" s="489"/>
      <c r="D77" s="489"/>
      <c r="E77" s="490"/>
      <c r="F77" s="488"/>
      <c r="G77" s="490"/>
      <c r="H77" s="490"/>
    </row>
    <row r="78" spans="1:8" s="196" customFormat="1" ht="15.75" hidden="1" x14ac:dyDescent="0.25">
      <c r="A78" s="486"/>
      <c r="B78" s="487"/>
      <c r="C78" s="489"/>
      <c r="D78" s="489"/>
      <c r="E78" s="490"/>
      <c r="F78" s="488"/>
      <c r="G78" s="490"/>
      <c r="H78" s="490"/>
    </row>
    <row r="79" spans="1:8" s="196" customFormat="1" ht="15.75" hidden="1" x14ac:dyDescent="0.25">
      <c r="A79" s="486"/>
      <c r="B79" s="487"/>
      <c r="C79" s="489"/>
      <c r="D79" s="489"/>
      <c r="E79" s="490"/>
      <c r="F79" s="488"/>
      <c r="G79" s="490"/>
      <c r="H79" s="490"/>
    </row>
    <row r="80" spans="1:8" s="196" customFormat="1" ht="15.75" hidden="1" x14ac:dyDescent="0.25">
      <c r="A80" s="486"/>
      <c r="B80" s="487"/>
      <c r="C80" s="489"/>
      <c r="D80" s="489"/>
      <c r="E80" s="490"/>
      <c r="F80" s="488"/>
      <c r="G80" s="490"/>
      <c r="H80" s="490"/>
    </row>
    <row r="81" spans="1:8" s="196" customFormat="1" ht="15.75" hidden="1" x14ac:dyDescent="0.25">
      <c r="A81" s="486"/>
      <c r="B81" s="487"/>
      <c r="C81" s="489"/>
      <c r="D81" s="489"/>
      <c r="E81" s="490"/>
      <c r="F81" s="488"/>
      <c r="G81" s="490"/>
      <c r="H81" s="490"/>
    </row>
    <row r="82" spans="1:8" s="196" customFormat="1" ht="15.75" hidden="1" x14ac:dyDescent="0.25">
      <c r="A82" s="486"/>
      <c r="B82" s="487"/>
      <c r="C82" s="489"/>
      <c r="D82" s="489"/>
      <c r="E82" s="490"/>
      <c r="F82" s="488"/>
      <c r="G82" s="490"/>
      <c r="H82" s="490"/>
    </row>
    <row r="83" spans="1:8" s="196" customFormat="1" ht="15.75" hidden="1" x14ac:dyDescent="0.25">
      <c r="A83" s="486"/>
      <c r="B83" s="487"/>
      <c r="C83" s="489"/>
      <c r="D83" s="489"/>
      <c r="E83" s="490"/>
      <c r="F83" s="488"/>
      <c r="G83" s="490"/>
      <c r="H83" s="490"/>
    </row>
    <row r="84" spans="1:8" s="196" customFormat="1" ht="15.75" hidden="1" x14ac:dyDescent="0.25">
      <c r="A84" s="486"/>
      <c r="B84" s="487"/>
      <c r="C84" s="489"/>
      <c r="D84" s="489"/>
      <c r="E84" s="490"/>
      <c r="F84" s="488"/>
      <c r="G84" s="490"/>
      <c r="H84" s="490"/>
    </row>
    <row r="85" spans="1:8" s="196" customFormat="1" ht="15.75" hidden="1" x14ac:dyDescent="0.25">
      <c r="A85" s="486"/>
      <c r="B85" s="487"/>
      <c r="C85" s="489"/>
      <c r="D85" s="489"/>
      <c r="E85" s="490"/>
      <c r="F85" s="488"/>
      <c r="G85" s="490"/>
      <c r="H85" s="490"/>
    </row>
    <row r="86" spans="1:8" s="196" customFormat="1" ht="15.75" hidden="1" x14ac:dyDescent="0.25">
      <c r="A86" s="486"/>
      <c r="B86" s="487"/>
      <c r="C86" s="489"/>
      <c r="D86" s="489"/>
      <c r="E86" s="490"/>
      <c r="F86" s="488"/>
      <c r="G86" s="490"/>
      <c r="H86" s="490"/>
    </row>
    <row r="87" spans="1:8" s="196" customFormat="1" ht="15.75" hidden="1" x14ac:dyDescent="0.25">
      <c r="A87" s="486"/>
      <c r="B87" s="487"/>
      <c r="C87" s="489"/>
      <c r="D87" s="489"/>
      <c r="E87" s="490"/>
      <c r="F87" s="488"/>
      <c r="G87" s="490"/>
      <c r="H87" s="490"/>
    </row>
    <row r="88" spans="1:8" s="196" customFormat="1" ht="15.75" hidden="1" x14ac:dyDescent="0.25">
      <c r="A88" s="486"/>
      <c r="B88" s="487"/>
      <c r="C88" s="489"/>
      <c r="D88" s="489"/>
      <c r="E88" s="490"/>
      <c r="F88" s="488"/>
      <c r="G88" s="490"/>
      <c r="H88" s="490"/>
    </row>
    <row r="89" spans="1:8" s="196" customFormat="1" ht="15.75" hidden="1" x14ac:dyDescent="0.25">
      <c r="A89" s="486"/>
      <c r="B89" s="487"/>
      <c r="C89" s="489"/>
      <c r="D89" s="489"/>
      <c r="E89" s="490"/>
      <c r="F89" s="488"/>
      <c r="G89" s="490"/>
      <c r="H89" s="490"/>
    </row>
    <row r="90" spans="1:8" s="196" customFormat="1" ht="15.75" hidden="1" x14ac:dyDescent="0.25">
      <c r="A90" s="486"/>
      <c r="B90" s="487"/>
      <c r="C90" s="489"/>
      <c r="D90" s="489"/>
      <c r="E90" s="490"/>
      <c r="F90" s="488"/>
      <c r="G90" s="490"/>
      <c r="H90" s="490"/>
    </row>
    <row r="91" spans="1:8" s="196" customFormat="1" ht="15.75" hidden="1" x14ac:dyDescent="0.25">
      <c r="A91" s="486"/>
      <c r="B91" s="487"/>
      <c r="C91" s="489"/>
      <c r="D91" s="489"/>
      <c r="E91" s="490"/>
      <c r="F91" s="488"/>
      <c r="G91" s="490"/>
      <c r="H91" s="490"/>
    </row>
    <row r="92" spans="1:8" s="196" customFormat="1" ht="15.75" hidden="1" x14ac:dyDescent="0.25">
      <c r="A92" s="486"/>
      <c r="B92" s="487"/>
      <c r="C92" s="489"/>
      <c r="D92" s="489"/>
      <c r="E92" s="490"/>
      <c r="F92" s="488"/>
      <c r="G92" s="490"/>
      <c r="H92" s="490"/>
    </row>
    <row r="93" spans="1:8" s="196" customFormat="1" ht="15.75" hidden="1" x14ac:dyDescent="0.25">
      <c r="A93" s="486"/>
      <c r="B93" s="487"/>
      <c r="C93" s="489"/>
      <c r="D93" s="489"/>
      <c r="E93" s="490"/>
      <c r="F93" s="488"/>
      <c r="G93" s="490"/>
      <c r="H93" s="490"/>
    </row>
    <row r="94" spans="1:8" s="196" customFormat="1" ht="15.75" hidden="1" x14ac:dyDescent="0.25">
      <c r="A94" s="486"/>
      <c r="B94" s="487"/>
      <c r="C94" s="489"/>
      <c r="D94" s="489"/>
      <c r="E94" s="490"/>
      <c r="F94" s="488"/>
      <c r="G94" s="490"/>
      <c r="H94" s="490"/>
    </row>
    <row r="95" spans="1:8" s="196" customFormat="1" ht="15.75" hidden="1" x14ac:dyDescent="0.25">
      <c r="A95" s="486"/>
      <c r="B95" s="487"/>
      <c r="C95" s="489"/>
      <c r="D95" s="489"/>
      <c r="E95" s="490"/>
      <c r="F95" s="488"/>
      <c r="G95" s="490"/>
      <c r="H95" s="490"/>
    </row>
    <row r="96" spans="1:8" s="196" customFormat="1" ht="15.75" hidden="1" x14ac:dyDescent="0.25">
      <c r="A96" s="486"/>
      <c r="B96" s="487"/>
      <c r="C96" s="489"/>
      <c r="D96" s="489"/>
      <c r="E96" s="490"/>
      <c r="F96" s="488"/>
      <c r="G96" s="490"/>
      <c r="H96" s="490"/>
    </row>
    <row r="97" spans="1:8" s="196" customFormat="1" ht="15.75" hidden="1" x14ac:dyDescent="0.25">
      <c r="A97" s="486"/>
      <c r="B97" s="487"/>
      <c r="C97" s="489"/>
      <c r="D97" s="489"/>
      <c r="E97" s="490"/>
      <c r="F97" s="488"/>
      <c r="G97" s="490"/>
      <c r="H97" s="490"/>
    </row>
    <row r="98" spans="1:8" s="196" customFormat="1" ht="15.75" hidden="1" x14ac:dyDescent="0.25">
      <c r="A98" s="486"/>
      <c r="B98" s="487"/>
      <c r="C98" s="489"/>
      <c r="D98" s="489"/>
      <c r="E98" s="490"/>
      <c r="F98" s="488"/>
      <c r="G98" s="490"/>
      <c r="H98" s="490"/>
    </row>
    <row r="99" spans="1:8" s="196" customFormat="1" ht="15.75" hidden="1" x14ac:dyDescent="0.25">
      <c r="A99" s="486"/>
      <c r="B99" s="487"/>
      <c r="C99" s="489"/>
      <c r="D99" s="489"/>
      <c r="E99" s="490"/>
      <c r="F99" s="488"/>
      <c r="G99" s="490"/>
      <c r="H99" s="490"/>
    </row>
    <row r="100" spans="1:8" s="196" customFormat="1" ht="15.75" hidden="1" x14ac:dyDescent="0.25">
      <c r="A100" s="486"/>
      <c r="B100" s="487"/>
      <c r="C100" s="489"/>
      <c r="D100" s="489"/>
      <c r="E100" s="490"/>
      <c r="F100" s="488"/>
      <c r="G100" s="490"/>
      <c r="H100" s="490"/>
    </row>
    <row r="101" spans="1:8" s="196" customFormat="1" ht="15.75" hidden="1" x14ac:dyDescent="0.25">
      <c r="A101" s="486"/>
      <c r="B101" s="487"/>
      <c r="C101" s="489"/>
      <c r="D101" s="489"/>
      <c r="E101" s="490"/>
      <c r="F101" s="488"/>
      <c r="G101" s="490"/>
      <c r="H101" s="490"/>
    </row>
    <row r="102" spans="1:8" s="196" customFormat="1" ht="15.75" hidden="1" x14ac:dyDescent="0.25">
      <c r="A102" s="486"/>
      <c r="B102" s="487"/>
      <c r="C102" s="489"/>
      <c r="D102" s="489"/>
      <c r="E102" s="490"/>
      <c r="F102" s="488"/>
      <c r="G102" s="490"/>
      <c r="H102" s="490"/>
    </row>
    <row r="103" spans="1:8" s="196" customFormat="1" ht="15.75" hidden="1" x14ac:dyDescent="0.25">
      <c r="A103" s="486"/>
      <c r="B103" s="487"/>
      <c r="C103" s="489"/>
      <c r="D103" s="489"/>
      <c r="E103" s="490"/>
      <c r="F103" s="488"/>
      <c r="G103" s="490"/>
      <c r="H103" s="490"/>
    </row>
    <row r="104" spans="1:8" s="196" customFormat="1" ht="15.75" hidden="1" x14ac:dyDescent="0.25">
      <c r="A104" s="486"/>
      <c r="B104" s="487"/>
      <c r="C104" s="489"/>
      <c r="D104" s="489"/>
      <c r="E104" s="490"/>
      <c r="F104" s="488"/>
      <c r="G104" s="490"/>
      <c r="H104" s="490"/>
    </row>
    <row r="105" spans="1:8" s="196" customFormat="1" ht="15.75" hidden="1" x14ac:dyDescent="0.25">
      <c r="A105" s="486"/>
      <c r="B105" s="487"/>
      <c r="C105" s="489"/>
      <c r="D105" s="489"/>
      <c r="E105" s="490"/>
      <c r="F105" s="488"/>
      <c r="G105" s="490"/>
      <c r="H105" s="490"/>
    </row>
    <row r="106" spans="1:8" s="196" customFormat="1" ht="15.75" hidden="1" x14ac:dyDescent="0.25">
      <c r="A106" s="486"/>
      <c r="B106" s="487"/>
      <c r="C106" s="489"/>
      <c r="D106" s="489"/>
      <c r="E106" s="490"/>
      <c r="F106" s="488"/>
      <c r="G106" s="490"/>
      <c r="H106" s="490"/>
    </row>
    <row r="107" spans="1:8" s="196" customFormat="1" ht="15.75" hidden="1" x14ac:dyDescent="0.25">
      <c r="A107" s="486"/>
      <c r="B107" s="487"/>
      <c r="C107" s="489"/>
      <c r="D107" s="489"/>
      <c r="E107" s="490"/>
      <c r="F107" s="488"/>
      <c r="G107" s="490"/>
      <c r="H107" s="490"/>
    </row>
    <row r="108" spans="1:8" s="196" customFormat="1" ht="15.75" hidden="1" x14ac:dyDescent="0.25">
      <c r="A108" s="486"/>
      <c r="B108" s="487"/>
      <c r="C108" s="489"/>
      <c r="D108" s="489"/>
      <c r="E108" s="490"/>
      <c r="F108" s="488"/>
      <c r="G108" s="490"/>
      <c r="H108" s="490"/>
    </row>
    <row r="109" spans="1:8" s="196" customFormat="1" ht="15.75" hidden="1" x14ac:dyDescent="0.25">
      <c r="A109" s="486"/>
      <c r="B109" s="487"/>
      <c r="C109" s="489"/>
      <c r="D109" s="489"/>
      <c r="E109" s="490"/>
      <c r="F109" s="488"/>
      <c r="G109" s="490"/>
      <c r="H109" s="490"/>
    </row>
    <row r="110" spans="1:8" s="196" customFormat="1" ht="15.75" hidden="1" x14ac:dyDescent="0.25">
      <c r="A110" s="486"/>
      <c r="B110" s="487"/>
      <c r="C110" s="489"/>
      <c r="D110" s="489"/>
      <c r="E110" s="490"/>
      <c r="F110" s="488"/>
      <c r="G110" s="490"/>
      <c r="H110" s="490"/>
    </row>
    <row r="111" spans="1:8" s="196" customFormat="1" ht="15.75" hidden="1" x14ac:dyDescent="0.25">
      <c r="A111" s="486"/>
      <c r="B111" s="487"/>
      <c r="C111" s="489"/>
      <c r="D111" s="489"/>
      <c r="E111" s="490"/>
      <c r="F111" s="488"/>
      <c r="G111" s="490"/>
      <c r="H111" s="490"/>
    </row>
    <row r="112" spans="1:8" s="196" customFormat="1" ht="15.75" hidden="1" x14ac:dyDescent="0.25">
      <c r="A112" s="486"/>
      <c r="B112" s="487"/>
      <c r="C112" s="489"/>
      <c r="D112" s="489"/>
      <c r="E112" s="490"/>
      <c r="F112" s="488"/>
      <c r="G112" s="490"/>
      <c r="H112" s="490"/>
    </row>
    <row r="113" spans="1:8" s="196" customFormat="1" ht="15.75" hidden="1" x14ac:dyDescent="0.25">
      <c r="A113" s="486"/>
      <c r="B113" s="487"/>
      <c r="C113" s="489"/>
      <c r="D113" s="489"/>
      <c r="E113" s="490"/>
      <c r="F113" s="488"/>
      <c r="G113" s="490"/>
      <c r="H113" s="490"/>
    </row>
    <row r="114" spans="1:8" s="196" customFormat="1" ht="15.75" hidden="1" x14ac:dyDescent="0.25">
      <c r="A114" s="486"/>
      <c r="B114" s="487"/>
      <c r="C114" s="489"/>
      <c r="D114" s="489"/>
      <c r="E114" s="490"/>
      <c r="F114" s="488"/>
      <c r="G114" s="490"/>
      <c r="H114" s="490"/>
    </row>
    <row r="115" spans="1:8" s="196" customFormat="1" ht="15.75" hidden="1" x14ac:dyDescent="0.25">
      <c r="A115" s="486"/>
      <c r="B115" s="487"/>
      <c r="C115" s="489"/>
      <c r="D115" s="489"/>
      <c r="E115" s="490"/>
      <c r="F115" s="488"/>
      <c r="G115" s="490"/>
      <c r="H115" s="490"/>
    </row>
    <row r="116" spans="1:8" s="196" customFormat="1" ht="15.75" hidden="1" x14ac:dyDescent="0.25">
      <c r="A116" s="486"/>
      <c r="B116" s="487"/>
      <c r="C116" s="489"/>
      <c r="D116" s="489"/>
      <c r="E116" s="490"/>
      <c r="F116" s="488"/>
      <c r="G116" s="490"/>
      <c r="H116" s="490"/>
    </row>
    <row r="117" spans="1:8" s="196" customFormat="1" ht="15.75" hidden="1" x14ac:dyDescent="0.25">
      <c r="A117" s="486"/>
      <c r="B117" s="487"/>
      <c r="C117" s="489"/>
      <c r="D117" s="489"/>
      <c r="E117" s="490"/>
      <c r="F117" s="488"/>
      <c r="G117" s="490"/>
      <c r="H117" s="490"/>
    </row>
    <row r="118" spans="1:8" s="196" customFormat="1" ht="15.75" hidden="1" x14ac:dyDescent="0.25">
      <c r="A118" s="486"/>
      <c r="B118" s="487"/>
      <c r="C118" s="489"/>
      <c r="D118" s="489"/>
      <c r="E118" s="490"/>
      <c r="F118" s="488"/>
      <c r="G118" s="490"/>
      <c r="H118" s="490"/>
    </row>
    <row r="119" spans="1:8" s="196" customFormat="1" ht="15.75" hidden="1" x14ac:dyDescent="0.25">
      <c r="A119" s="486"/>
      <c r="B119" s="487"/>
      <c r="C119" s="489"/>
      <c r="D119" s="489"/>
      <c r="E119" s="490"/>
      <c r="F119" s="488"/>
      <c r="G119" s="490"/>
      <c r="H119" s="490"/>
    </row>
    <row r="120" spans="1:8" s="196" customFormat="1" ht="15.75" hidden="1" x14ac:dyDescent="0.25">
      <c r="A120" s="486"/>
      <c r="B120" s="487"/>
      <c r="C120" s="489"/>
      <c r="D120" s="489"/>
      <c r="E120" s="490"/>
      <c r="F120" s="488"/>
      <c r="G120" s="490"/>
      <c r="H120" s="490"/>
    </row>
    <row r="121" spans="1:8" s="196" customFormat="1" ht="15.75" hidden="1" x14ac:dyDescent="0.25">
      <c r="A121" s="486"/>
      <c r="B121" s="487"/>
      <c r="C121" s="489"/>
      <c r="D121" s="489"/>
      <c r="E121" s="490"/>
      <c r="F121" s="488"/>
      <c r="G121" s="490"/>
      <c r="H121" s="490"/>
    </row>
    <row r="122" spans="1:8" s="196" customFormat="1" ht="15.75" hidden="1" x14ac:dyDescent="0.25">
      <c r="A122" s="486"/>
      <c r="B122" s="487"/>
      <c r="C122" s="489"/>
      <c r="D122" s="489"/>
      <c r="E122" s="490"/>
      <c r="F122" s="488"/>
      <c r="G122" s="490"/>
      <c r="H122" s="490"/>
    </row>
    <row r="123" spans="1:8" s="196" customFormat="1" ht="15.75" hidden="1" x14ac:dyDescent="0.25">
      <c r="A123" s="486"/>
      <c r="B123" s="487"/>
      <c r="C123" s="489"/>
      <c r="D123" s="489"/>
      <c r="E123" s="490"/>
      <c r="F123" s="488"/>
      <c r="G123" s="490"/>
      <c r="H123" s="490"/>
    </row>
    <row r="124" spans="1:8" s="196" customFormat="1" ht="15.75" hidden="1" x14ac:dyDescent="0.25">
      <c r="A124" s="486"/>
      <c r="B124" s="487"/>
      <c r="C124" s="489"/>
      <c r="D124" s="489"/>
      <c r="E124" s="490"/>
      <c r="F124" s="488"/>
      <c r="G124" s="490"/>
      <c r="H124" s="490"/>
    </row>
    <row r="125" spans="1:8" s="196" customFormat="1" ht="15.75" hidden="1" x14ac:dyDescent="0.25">
      <c r="A125" s="486"/>
      <c r="B125" s="487"/>
      <c r="C125" s="489"/>
      <c r="D125" s="489"/>
      <c r="E125" s="490"/>
      <c r="F125" s="488"/>
      <c r="G125" s="490"/>
      <c r="H125" s="490"/>
    </row>
    <row r="126" spans="1:8" s="196" customFormat="1" ht="15.75" hidden="1" x14ac:dyDescent="0.25">
      <c r="A126" s="486"/>
      <c r="B126" s="487"/>
      <c r="C126" s="489"/>
      <c r="D126" s="489"/>
      <c r="E126" s="490"/>
      <c r="F126" s="488"/>
      <c r="G126" s="490"/>
      <c r="H126" s="490"/>
    </row>
    <row r="127" spans="1:8" s="196" customFormat="1" ht="15.75" hidden="1" x14ac:dyDescent="0.25">
      <c r="A127" s="486"/>
      <c r="B127" s="487"/>
      <c r="C127" s="489"/>
      <c r="D127" s="489"/>
      <c r="E127" s="490"/>
      <c r="F127" s="488"/>
      <c r="G127" s="490"/>
      <c r="H127" s="490"/>
    </row>
    <row r="128" spans="1:8" s="196" customFormat="1" ht="15.75" hidden="1" x14ac:dyDescent="0.25">
      <c r="A128" s="486"/>
      <c r="B128" s="487"/>
      <c r="C128" s="489"/>
      <c r="D128" s="489"/>
      <c r="E128" s="490"/>
      <c r="F128" s="488"/>
      <c r="G128" s="490"/>
      <c r="H128" s="490"/>
    </row>
    <row r="129" spans="1:8" s="196" customFormat="1" ht="15.75" hidden="1" x14ac:dyDescent="0.25">
      <c r="A129" s="486"/>
      <c r="B129" s="487"/>
      <c r="C129" s="489"/>
      <c r="D129" s="489"/>
      <c r="E129" s="490"/>
      <c r="F129" s="488"/>
      <c r="G129" s="490"/>
      <c r="H129" s="490"/>
    </row>
    <row r="130" spans="1:8" s="196" customFormat="1" ht="15.75" hidden="1" x14ac:dyDescent="0.25">
      <c r="A130" s="486"/>
      <c r="B130" s="487"/>
      <c r="C130" s="489"/>
      <c r="D130" s="489"/>
      <c r="E130" s="490"/>
      <c r="F130" s="488"/>
      <c r="G130" s="490"/>
      <c r="H130" s="490"/>
    </row>
    <row r="131" spans="1:8" s="196" customFormat="1" ht="15.75" hidden="1" x14ac:dyDescent="0.25">
      <c r="A131" s="486"/>
      <c r="B131" s="487"/>
      <c r="C131" s="489"/>
      <c r="D131" s="489"/>
      <c r="E131" s="490"/>
      <c r="F131" s="488"/>
      <c r="G131" s="490"/>
      <c r="H131" s="490"/>
    </row>
    <row r="132" spans="1:8" s="196" customFormat="1" ht="15.75" hidden="1" x14ac:dyDescent="0.25">
      <c r="A132" s="486"/>
      <c r="B132" s="487"/>
      <c r="C132" s="489"/>
      <c r="D132" s="489"/>
      <c r="E132" s="490"/>
      <c r="F132" s="488"/>
      <c r="G132" s="490"/>
      <c r="H132" s="490"/>
    </row>
    <row r="133" spans="1:8" s="196" customFormat="1" ht="15.75" hidden="1" x14ac:dyDescent="0.25">
      <c r="A133" s="486"/>
      <c r="B133" s="487"/>
      <c r="C133" s="489"/>
      <c r="D133" s="489"/>
      <c r="E133" s="490"/>
      <c r="F133" s="488"/>
      <c r="G133" s="490"/>
      <c r="H133" s="490"/>
    </row>
    <row r="134" spans="1:8" s="196" customFormat="1" ht="15.75" hidden="1" x14ac:dyDescent="0.25">
      <c r="A134" s="486"/>
      <c r="B134" s="487"/>
      <c r="C134" s="489"/>
      <c r="D134" s="489"/>
      <c r="E134" s="490"/>
      <c r="F134" s="488"/>
      <c r="G134" s="490"/>
      <c r="H134" s="490"/>
    </row>
    <row r="135" spans="1:8" s="196" customFormat="1" ht="15.75" hidden="1" x14ac:dyDescent="0.25">
      <c r="A135" s="486"/>
      <c r="B135" s="487"/>
      <c r="C135" s="489"/>
      <c r="D135" s="489"/>
      <c r="E135" s="490"/>
      <c r="F135" s="488"/>
      <c r="G135" s="490"/>
      <c r="H135" s="490"/>
    </row>
    <row r="136" spans="1:8" s="196" customFormat="1" ht="15.75" hidden="1" x14ac:dyDescent="0.25">
      <c r="A136" s="486"/>
      <c r="B136" s="487"/>
      <c r="C136" s="489"/>
      <c r="D136" s="489"/>
      <c r="E136" s="490"/>
      <c r="F136" s="488"/>
      <c r="G136" s="490"/>
      <c r="H136" s="490"/>
    </row>
    <row r="137" spans="1:8" s="196" customFormat="1" ht="15.75" hidden="1" x14ac:dyDescent="0.25">
      <c r="A137" s="486"/>
      <c r="B137" s="487"/>
      <c r="C137" s="489"/>
      <c r="D137" s="489"/>
      <c r="E137" s="490"/>
      <c r="F137" s="488"/>
      <c r="G137" s="490"/>
      <c r="H137" s="490"/>
    </row>
    <row r="138" spans="1:8" s="196" customFormat="1" ht="15.75" hidden="1" x14ac:dyDescent="0.25">
      <c r="A138" s="486"/>
      <c r="B138" s="487"/>
      <c r="C138" s="489"/>
      <c r="D138" s="489"/>
      <c r="E138" s="490"/>
      <c r="F138" s="488"/>
      <c r="G138" s="490"/>
      <c r="H138" s="490"/>
    </row>
    <row r="139" spans="1:8" s="196" customFormat="1" ht="15.75" hidden="1" x14ac:dyDescent="0.25">
      <c r="A139" s="486"/>
      <c r="B139" s="487"/>
      <c r="C139" s="489"/>
      <c r="D139" s="489"/>
      <c r="E139" s="490"/>
      <c r="F139" s="488"/>
      <c r="G139" s="490"/>
      <c r="H139" s="490"/>
    </row>
    <row r="140" spans="1:8" s="196" customFormat="1" ht="15.75" hidden="1" x14ac:dyDescent="0.25">
      <c r="A140" s="486"/>
      <c r="B140" s="487"/>
      <c r="C140" s="489"/>
      <c r="D140" s="489"/>
      <c r="E140" s="490"/>
      <c r="F140" s="488"/>
      <c r="G140" s="490"/>
      <c r="H140" s="490"/>
    </row>
    <row r="141" spans="1:8" s="196" customFormat="1" ht="15.75" hidden="1" x14ac:dyDescent="0.25">
      <c r="A141" s="486"/>
      <c r="B141" s="487"/>
      <c r="C141" s="489"/>
      <c r="D141" s="489"/>
      <c r="E141" s="490"/>
      <c r="F141" s="488"/>
      <c r="G141" s="490"/>
      <c r="H141" s="490"/>
    </row>
    <row r="142" spans="1:8" s="196" customFormat="1" ht="15.75" hidden="1" x14ac:dyDescent="0.25">
      <c r="A142" s="486"/>
      <c r="B142" s="487"/>
      <c r="C142" s="489"/>
      <c r="D142" s="489"/>
      <c r="E142" s="490"/>
      <c r="F142" s="488"/>
      <c r="G142" s="490"/>
      <c r="H142" s="490"/>
    </row>
    <row r="143" spans="1:8" s="196" customFormat="1" ht="15.75" hidden="1" x14ac:dyDescent="0.25">
      <c r="A143" s="486"/>
      <c r="B143" s="487"/>
      <c r="C143" s="489"/>
      <c r="D143" s="489"/>
      <c r="E143" s="490"/>
      <c r="F143" s="488"/>
      <c r="G143" s="490"/>
      <c r="H143" s="490"/>
    </row>
    <row r="144" spans="1:8" s="196" customFormat="1" ht="15.75" hidden="1" x14ac:dyDescent="0.25">
      <c r="A144" s="486"/>
      <c r="B144" s="487"/>
      <c r="C144" s="489"/>
      <c r="D144" s="489"/>
      <c r="E144" s="490"/>
      <c r="F144" s="488"/>
      <c r="G144" s="490"/>
      <c r="H144" s="490"/>
    </row>
    <row r="145" spans="1:8" s="196" customFormat="1" ht="15.75" hidden="1" x14ac:dyDescent="0.25">
      <c r="A145" s="486"/>
      <c r="B145" s="487"/>
      <c r="C145" s="489"/>
      <c r="D145" s="489"/>
      <c r="E145" s="490"/>
      <c r="F145" s="488"/>
      <c r="G145" s="490"/>
      <c r="H145" s="490"/>
    </row>
    <row r="146" spans="1:8" s="196" customFormat="1" ht="15.75" hidden="1" x14ac:dyDescent="0.25">
      <c r="A146" s="486"/>
      <c r="B146" s="487"/>
      <c r="C146" s="489"/>
      <c r="D146" s="489"/>
      <c r="E146" s="490"/>
      <c r="F146" s="488"/>
      <c r="G146" s="490"/>
      <c r="H146" s="490"/>
    </row>
    <row r="147" spans="1:8" s="196" customFormat="1" ht="15.75" hidden="1" x14ac:dyDescent="0.25">
      <c r="A147" s="486"/>
      <c r="B147" s="487"/>
      <c r="C147" s="489"/>
      <c r="D147" s="489"/>
      <c r="E147" s="490"/>
      <c r="F147" s="488"/>
      <c r="G147" s="490"/>
      <c r="H147" s="490"/>
    </row>
    <row r="148" spans="1:8" s="196" customFormat="1" ht="15.75" hidden="1" x14ac:dyDescent="0.25">
      <c r="A148" s="486"/>
      <c r="B148" s="487"/>
      <c r="C148" s="489"/>
      <c r="D148" s="489"/>
      <c r="E148" s="490"/>
      <c r="F148" s="488"/>
      <c r="G148" s="490"/>
      <c r="H148" s="490"/>
    </row>
    <row r="149" spans="1:8" s="196" customFormat="1" ht="15.75" hidden="1" x14ac:dyDescent="0.25">
      <c r="A149" s="486"/>
      <c r="B149" s="487"/>
      <c r="C149" s="489"/>
      <c r="D149" s="489"/>
      <c r="E149" s="490"/>
      <c r="F149" s="488"/>
      <c r="G149" s="490"/>
      <c r="H149" s="490"/>
    </row>
    <row r="150" spans="1:8" s="196" customFormat="1" ht="15.75" hidden="1" x14ac:dyDescent="0.25">
      <c r="A150" s="486"/>
      <c r="B150" s="487"/>
      <c r="C150" s="489"/>
      <c r="D150" s="489"/>
      <c r="E150" s="490"/>
      <c r="F150" s="488"/>
      <c r="G150" s="490"/>
      <c r="H150" s="490"/>
    </row>
    <row r="151" spans="1:8" s="196" customFormat="1" ht="15.75" hidden="1" x14ac:dyDescent="0.25">
      <c r="A151" s="486"/>
      <c r="B151" s="487"/>
      <c r="C151" s="489"/>
      <c r="D151" s="489"/>
      <c r="E151" s="490"/>
      <c r="F151" s="488"/>
      <c r="G151" s="490"/>
      <c r="H151" s="490"/>
    </row>
    <row r="152" spans="1:8" s="196" customFormat="1" ht="15.75" hidden="1" x14ac:dyDescent="0.25">
      <c r="A152" s="486"/>
      <c r="B152" s="487"/>
      <c r="C152" s="489"/>
      <c r="D152" s="489"/>
      <c r="E152" s="490"/>
      <c r="F152" s="488"/>
      <c r="G152" s="490"/>
      <c r="H152" s="490"/>
    </row>
    <row r="153" spans="1:8" s="196" customFormat="1" ht="15.75" hidden="1" x14ac:dyDescent="0.25">
      <c r="A153" s="486"/>
      <c r="B153" s="487"/>
      <c r="C153" s="489"/>
      <c r="D153" s="489"/>
      <c r="E153" s="490"/>
      <c r="F153" s="488"/>
      <c r="G153" s="490"/>
      <c r="H153" s="490"/>
    </row>
    <row r="154" spans="1:8" s="196" customFormat="1" ht="15.75" hidden="1" x14ac:dyDescent="0.25">
      <c r="A154" s="486"/>
      <c r="B154" s="487"/>
      <c r="C154" s="489"/>
      <c r="D154" s="489"/>
      <c r="E154" s="490"/>
      <c r="F154" s="488"/>
      <c r="G154" s="490"/>
      <c r="H154" s="490"/>
    </row>
    <row r="155" spans="1:8" s="196" customFormat="1" ht="15.75" hidden="1" x14ac:dyDescent="0.25">
      <c r="A155" s="486"/>
      <c r="B155" s="487"/>
      <c r="C155" s="489"/>
      <c r="D155" s="489"/>
      <c r="E155" s="490"/>
      <c r="F155" s="488"/>
      <c r="G155" s="490"/>
      <c r="H155" s="490"/>
    </row>
    <row r="156" spans="1:8" s="196" customFormat="1" ht="15.75" hidden="1" x14ac:dyDescent="0.25">
      <c r="A156" s="486"/>
      <c r="B156" s="487"/>
      <c r="C156" s="489"/>
      <c r="D156" s="489"/>
      <c r="E156" s="490"/>
      <c r="F156" s="488"/>
      <c r="G156" s="490"/>
      <c r="H156" s="490"/>
    </row>
    <row r="157" spans="1:8" s="196" customFormat="1" ht="15.75" hidden="1" x14ac:dyDescent="0.25">
      <c r="A157" s="486"/>
      <c r="B157" s="487"/>
      <c r="C157" s="489"/>
      <c r="D157" s="489"/>
      <c r="E157" s="490"/>
      <c r="F157" s="488"/>
      <c r="G157" s="490"/>
      <c r="H157" s="490"/>
    </row>
    <row r="158" spans="1:8" s="196" customFormat="1" ht="15.75" hidden="1" x14ac:dyDescent="0.25">
      <c r="A158" s="486"/>
      <c r="B158" s="487"/>
      <c r="C158" s="489"/>
      <c r="D158" s="489"/>
      <c r="E158" s="490"/>
      <c r="F158" s="488"/>
      <c r="G158" s="490"/>
      <c r="H158" s="490"/>
    </row>
    <row r="159" spans="1:8" s="196" customFormat="1" ht="15.75" hidden="1" x14ac:dyDescent="0.25">
      <c r="A159" s="486"/>
      <c r="B159" s="487"/>
      <c r="C159" s="489"/>
      <c r="D159" s="489"/>
      <c r="E159" s="490"/>
      <c r="F159" s="488"/>
      <c r="G159" s="490"/>
      <c r="H159" s="490"/>
    </row>
    <row r="160" spans="1:8" s="196" customFormat="1" ht="15.75" hidden="1" x14ac:dyDescent="0.25">
      <c r="A160" s="486"/>
      <c r="B160" s="487"/>
      <c r="C160" s="489"/>
      <c r="D160" s="489"/>
      <c r="E160" s="490"/>
      <c r="F160" s="488"/>
      <c r="G160" s="490"/>
      <c r="H160" s="490"/>
    </row>
    <row r="161" spans="1:8" s="196" customFormat="1" ht="15.75" hidden="1" x14ac:dyDescent="0.25">
      <c r="A161" s="486"/>
      <c r="B161" s="487"/>
      <c r="C161" s="489"/>
      <c r="D161" s="489"/>
      <c r="E161" s="490"/>
      <c r="F161" s="488"/>
      <c r="G161" s="490"/>
      <c r="H161" s="490"/>
    </row>
    <row r="162" spans="1:8" s="196" customFormat="1" ht="15.75" hidden="1" x14ac:dyDescent="0.25">
      <c r="A162" s="486"/>
      <c r="B162" s="487"/>
      <c r="C162" s="489"/>
      <c r="D162" s="489"/>
      <c r="E162" s="490"/>
      <c r="F162" s="488"/>
      <c r="G162" s="490"/>
      <c r="H162" s="490"/>
    </row>
    <row r="163" spans="1:8" s="196" customFormat="1" ht="15.75" hidden="1" x14ac:dyDescent="0.25">
      <c r="A163" s="486"/>
      <c r="B163" s="487"/>
      <c r="C163" s="489"/>
      <c r="D163" s="489"/>
      <c r="E163" s="490"/>
      <c r="F163" s="488"/>
      <c r="G163" s="490"/>
      <c r="H163" s="490"/>
    </row>
    <row r="164" spans="1:8" s="196" customFormat="1" ht="15.75" hidden="1" x14ac:dyDescent="0.25">
      <c r="A164" s="486"/>
      <c r="B164" s="487"/>
      <c r="C164" s="489"/>
      <c r="D164" s="489"/>
      <c r="E164" s="490"/>
      <c r="F164" s="488"/>
      <c r="G164" s="490"/>
      <c r="H164" s="490"/>
    </row>
    <row r="165" spans="1:8" s="196" customFormat="1" ht="15.75" hidden="1" x14ac:dyDescent="0.25">
      <c r="A165" s="486"/>
      <c r="B165" s="487"/>
      <c r="C165" s="489"/>
      <c r="D165" s="489"/>
      <c r="E165" s="490"/>
      <c r="F165" s="488"/>
      <c r="G165" s="490"/>
      <c r="H165" s="490"/>
    </row>
    <row r="166" spans="1:8" s="196" customFormat="1" ht="15.75" hidden="1" x14ac:dyDescent="0.25">
      <c r="A166" s="486"/>
      <c r="B166" s="487"/>
      <c r="C166" s="489"/>
      <c r="D166" s="489"/>
      <c r="E166" s="490"/>
      <c r="F166" s="488"/>
      <c r="G166" s="490"/>
      <c r="H166" s="490"/>
    </row>
    <row r="167" spans="1:8" s="196" customFormat="1" ht="15.75" hidden="1" x14ac:dyDescent="0.25">
      <c r="A167" s="486"/>
      <c r="B167" s="487"/>
      <c r="C167" s="489"/>
      <c r="D167" s="489"/>
      <c r="E167" s="490"/>
      <c r="F167" s="488"/>
      <c r="G167" s="490"/>
      <c r="H167" s="490"/>
    </row>
    <row r="168" spans="1:8" s="196" customFormat="1" ht="15.75" hidden="1" x14ac:dyDescent="0.25">
      <c r="A168" s="486"/>
      <c r="B168" s="487"/>
      <c r="C168" s="489"/>
      <c r="D168" s="489"/>
      <c r="E168" s="490"/>
      <c r="F168" s="488"/>
      <c r="G168" s="490"/>
      <c r="H168" s="490"/>
    </row>
    <row r="169" spans="1:8" s="196" customFormat="1" ht="15.75" hidden="1" x14ac:dyDescent="0.25">
      <c r="A169" s="486"/>
      <c r="B169" s="487"/>
      <c r="C169" s="489"/>
      <c r="D169" s="489"/>
      <c r="E169" s="490"/>
      <c r="F169" s="488"/>
      <c r="G169" s="490"/>
      <c r="H169" s="490"/>
    </row>
    <row r="170" spans="1:8" s="196" customFormat="1" ht="15.75" hidden="1" x14ac:dyDescent="0.25">
      <c r="A170" s="486"/>
      <c r="B170" s="487"/>
      <c r="C170" s="489"/>
      <c r="D170" s="489"/>
      <c r="E170" s="490"/>
      <c r="F170" s="488"/>
      <c r="G170" s="490"/>
      <c r="H170" s="490"/>
    </row>
    <row r="171" spans="1:8" s="196" customFormat="1" ht="15.75" hidden="1" x14ac:dyDescent="0.25">
      <c r="A171" s="486"/>
      <c r="B171" s="487"/>
      <c r="C171" s="489"/>
      <c r="D171" s="489"/>
      <c r="E171" s="490"/>
      <c r="F171" s="488"/>
      <c r="G171" s="490"/>
      <c r="H171" s="490"/>
    </row>
    <row r="172" spans="1:8" s="196" customFormat="1" ht="15.75" hidden="1" x14ac:dyDescent="0.25">
      <c r="A172" s="486"/>
      <c r="B172" s="487"/>
      <c r="C172" s="489"/>
      <c r="D172" s="489"/>
      <c r="E172" s="490"/>
      <c r="F172" s="488"/>
      <c r="G172" s="490"/>
      <c r="H172" s="490"/>
    </row>
    <row r="173" spans="1:8" s="196" customFormat="1" ht="15.75" hidden="1" x14ac:dyDescent="0.25">
      <c r="A173" s="486"/>
      <c r="B173" s="487"/>
      <c r="C173" s="489"/>
      <c r="D173" s="489"/>
      <c r="E173" s="490"/>
      <c r="F173" s="488"/>
      <c r="G173" s="490"/>
      <c r="H173" s="490"/>
    </row>
    <row r="174" spans="1:8" s="196" customFormat="1" ht="15.75" hidden="1" x14ac:dyDescent="0.25">
      <c r="A174" s="486"/>
      <c r="B174" s="487"/>
      <c r="C174" s="489"/>
      <c r="D174" s="489"/>
      <c r="E174" s="490"/>
      <c r="F174" s="488"/>
      <c r="G174" s="490"/>
      <c r="H174" s="490"/>
    </row>
    <row r="175" spans="1:8" s="196" customFormat="1" ht="15.75" hidden="1" x14ac:dyDescent="0.25">
      <c r="A175" s="486"/>
      <c r="B175" s="487"/>
      <c r="C175" s="489"/>
      <c r="D175" s="489"/>
      <c r="E175" s="490"/>
      <c r="F175" s="488"/>
      <c r="G175" s="490"/>
      <c r="H175" s="490"/>
    </row>
    <row r="176" spans="1:8" s="196" customFormat="1" ht="15.75" hidden="1" x14ac:dyDescent="0.25">
      <c r="A176" s="486"/>
      <c r="B176" s="487"/>
      <c r="C176" s="489"/>
      <c r="D176" s="489"/>
      <c r="E176" s="490"/>
      <c r="F176" s="488"/>
      <c r="G176" s="490"/>
      <c r="H176" s="490"/>
    </row>
    <row r="177" spans="1:8" s="196" customFormat="1" ht="15.75" hidden="1" x14ac:dyDescent="0.25">
      <c r="A177" s="486"/>
      <c r="B177" s="487"/>
      <c r="C177" s="489"/>
      <c r="D177" s="489"/>
      <c r="E177" s="490"/>
      <c r="F177" s="488"/>
      <c r="G177" s="490"/>
      <c r="H177" s="490"/>
    </row>
    <row r="178" spans="1:8" s="196" customFormat="1" ht="15.75" hidden="1" x14ac:dyDescent="0.25">
      <c r="A178" s="486"/>
      <c r="B178" s="487"/>
      <c r="C178" s="489"/>
      <c r="D178" s="489"/>
      <c r="E178" s="490"/>
      <c r="F178" s="488"/>
      <c r="G178" s="490"/>
      <c r="H178" s="490"/>
    </row>
    <row r="179" spans="1:8" s="196" customFormat="1" ht="15.75" hidden="1" x14ac:dyDescent="0.25">
      <c r="A179" s="486"/>
      <c r="B179" s="487"/>
      <c r="C179" s="489"/>
      <c r="D179" s="489"/>
      <c r="E179" s="490"/>
      <c r="F179" s="488"/>
      <c r="G179" s="490"/>
      <c r="H179" s="490"/>
    </row>
    <row r="180" spans="1:8" s="196" customFormat="1" ht="15.75" hidden="1" x14ac:dyDescent="0.25">
      <c r="A180" s="486"/>
      <c r="B180" s="487"/>
      <c r="C180" s="489"/>
      <c r="D180" s="489"/>
      <c r="E180" s="490"/>
      <c r="F180" s="488"/>
      <c r="G180" s="490"/>
      <c r="H180" s="490"/>
    </row>
    <row r="181" spans="1:8" s="196" customFormat="1" ht="15.75" hidden="1" x14ac:dyDescent="0.25">
      <c r="A181" s="486"/>
      <c r="B181" s="487"/>
      <c r="C181" s="489"/>
      <c r="D181" s="489"/>
      <c r="E181" s="490"/>
      <c r="F181" s="488"/>
      <c r="G181" s="490"/>
      <c r="H181" s="490"/>
    </row>
    <row r="182" spans="1:8" s="196" customFormat="1" ht="15.75" hidden="1" x14ac:dyDescent="0.25">
      <c r="A182" s="486"/>
      <c r="B182" s="487"/>
      <c r="C182" s="489"/>
      <c r="D182" s="489"/>
      <c r="E182" s="490"/>
      <c r="F182" s="488"/>
      <c r="G182" s="490"/>
      <c r="H182" s="490"/>
    </row>
    <row r="183" spans="1:8" s="196" customFormat="1" ht="15.75" hidden="1" x14ac:dyDescent="0.25">
      <c r="A183" s="486"/>
      <c r="B183" s="487"/>
      <c r="C183" s="489"/>
      <c r="D183" s="489"/>
      <c r="E183" s="490"/>
      <c r="F183" s="488"/>
      <c r="G183" s="490"/>
      <c r="H183" s="490"/>
    </row>
    <row r="184" spans="1:8" s="196" customFormat="1" ht="15.75" hidden="1" x14ac:dyDescent="0.25">
      <c r="A184" s="486"/>
      <c r="B184" s="487"/>
      <c r="C184" s="489"/>
      <c r="D184" s="489"/>
      <c r="E184" s="490"/>
      <c r="F184" s="488"/>
      <c r="G184" s="490"/>
      <c r="H184" s="490"/>
    </row>
    <row r="185" spans="1:8" s="196" customFormat="1" ht="15.75" hidden="1" x14ac:dyDescent="0.25">
      <c r="A185" s="486"/>
      <c r="B185" s="487"/>
      <c r="C185" s="489"/>
      <c r="D185" s="489"/>
      <c r="E185" s="490"/>
      <c r="F185" s="488"/>
      <c r="G185" s="490"/>
      <c r="H185" s="490"/>
    </row>
    <row r="186" spans="1:8" s="196" customFormat="1" ht="15.75" hidden="1" x14ac:dyDescent="0.25">
      <c r="A186" s="486"/>
      <c r="B186" s="487"/>
      <c r="C186" s="489"/>
      <c r="D186" s="489"/>
      <c r="E186" s="490"/>
      <c r="F186" s="488"/>
      <c r="G186" s="490"/>
      <c r="H186" s="490"/>
    </row>
    <row r="187" spans="1:8" s="196" customFormat="1" ht="15.75" hidden="1" x14ac:dyDescent="0.25">
      <c r="A187" s="486"/>
      <c r="B187" s="487"/>
      <c r="C187" s="489"/>
      <c r="D187" s="489"/>
      <c r="E187" s="490"/>
      <c r="F187" s="488"/>
      <c r="G187" s="490"/>
      <c r="H187" s="490"/>
    </row>
    <row r="188" spans="1:8" s="196" customFormat="1" ht="15.75" hidden="1" x14ac:dyDescent="0.25">
      <c r="A188" s="486"/>
      <c r="B188" s="487"/>
      <c r="C188" s="489"/>
      <c r="D188" s="489"/>
      <c r="E188" s="490"/>
      <c r="F188" s="488"/>
      <c r="G188" s="490"/>
      <c r="H188" s="490"/>
    </row>
    <row r="189" spans="1:8" s="196" customFormat="1" ht="15.75" hidden="1" x14ac:dyDescent="0.25">
      <c r="A189" s="486"/>
      <c r="B189" s="487"/>
      <c r="C189" s="489"/>
      <c r="D189" s="489"/>
      <c r="E189" s="490"/>
      <c r="F189" s="488"/>
      <c r="G189" s="490"/>
      <c r="H189" s="490"/>
    </row>
    <row r="190" spans="1:8" s="196" customFormat="1" ht="15.75" hidden="1" x14ac:dyDescent="0.25">
      <c r="A190" s="486"/>
      <c r="B190" s="487"/>
      <c r="C190" s="489"/>
      <c r="D190" s="489"/>
      <c r="E190" s="490"/>
      <c r="F190" s="488"/>
      <c r="G190" s="490"/>
      <c r="H190" s="490"/>
    </row>
    <row r="191" spans="1:8" s="196" customFormat="1" ht="15.75" hidden="1" x14ac:dyDescent="0.25">
      <c r="A191" s="486"/>
      <c r="B191" s="487"/>
      <c r="C191" s="489"/>
      <c r="D191" s="489"/>
      <c r="E191" s="490"/>
      <c r="F191" s="488"/>
      <c r="G191" s="490"/>
      <c r="H191" s="490"/>
    </row>
    <row r="192" spans="1:8" s="196" customFormat="1" ht="15.75" hidden="1" x14ac:dyDescent="0.25">
      <c r="A192" s="486"/>
      <c r="B192" s="487"/>
      <c r="C192" s="489"/>
      <c r="D192" s="489"/>
      <c r="E192" s="490"/>
      <c r="F192" s="488"/>
      <c r="G192" s="490"/>
      <c r="H192" s="490"/>
    </row>
    <row r="193" spans="1:8" s="196" customFormat="1" ht="15.75" hidden="1" x14ac:dyDescent="0.25">
      <c r="A193" s="486"/>
      <c r="B193" s="487"/>
      <c r="C193" s="489"/>
      <c r="D193" s="489"/>
      <c r="E193" s="490"/>
      <c r="F193" s="488"/>
      <c r="G193" s="490"/>
      <c r="H193" s="490"/>
    </row>
    <row r="194" spans="1:8" s="196" customFormat="1" ht="15.75" hidden="1" x14ac:dyDescent="0.25">
      <c r="A194" s="486"/>
      <c r="B194" s="487"/>
      <c r="C194" s="489"/>
      <c r="D194" s="489"/>
      <c r="E194" s="490"/>
      <c r="F194" s="488"/>
      <c r="G194" s="490"/>
      <c r="H194" s="490"/>
    </row>
    <row r="195" spans="1:8" s="196" customFormat="1" ht="15.75" hidden="1" x14ac:dyDescent="0.25">
      <c r="A195" s="486"/>
      <c r="B195" s="487"/>
      <c r="C195" s="489"/>
      <c r="D195" s="489"/>
      <c r="E195" s="490"/>
      <c r="F195" s="488"/>
      <c r="G195" s="490"/>
      <c r="H195" s="490"/>
    </row>
    <row r="196" spans="1:8" s="196" customFormat="1" ht="15.75" hidden="1" x14ac:dyDescent="0.25">
      <c r="A196" s="486"/>
      <c r="B196" s="487"/>
      <c r="C196" s="489"/>
      <c r="D196" s="489"/>
      <c r="E196" s="490"/>
      <c r="F196" s="488"/>
      <c r="G196" s="490"/>
      <c r="H196" s="490"/>
    </row>
    <row r="197" spans="1:8" s="196" customFormat="1" ht="15.75" hidden="1" x14ac:dyDescent="0.25">
      <c r="A197" s="486"/>
      <c r="B197" s="487"/>
      <c r="C197" s="489"/>
      <c r="D197" s="489"/>
      <c r="E197" s="490"/>
      <c r="F197" s="488"/>
      <c r="G197" s="490"/>
      <c r="H197" s="490"/>
    </row>
    <row r="198" spans="1:8" s="196" customFormat="1" ht="15.75" hidden="1" x14ac:dyDescent="0.25">
      <c r="A198" s="486"/>
      <c r="B198" s="487"/>
      <c r="C198" s="489"/>
      <c r="D198" s="489"/>
      <c r="E198" s="490"/>
      <c r="F198" s="488"/>
      <c r="G198" s="490"/>
      <c r="H198" s="490"/>
    </row>
    <row r="199" spans="1:8" s="196" customFormat="1" ht="15.75" hidden="1" x14ac:dyDescent="0.25">
      <c r="A199" s="486"/>
      <c r="B199" s="487"/>
      <c r="C199" s="489"/>
      <c r="D199" s="489"/>
      <c r="E199" s="490"/>
      <c r="F199" s="488"/>
      <c r="G199" s="490"/>
      <c r="H199" s="490"/>
    </row>
    <row r="200" spans="1:8" s="196" customFormat="1" ht="15.75" hidden="1" x14ac:dyDescent="0.25">
      <c r="A200" s="486"/>
      <c r="B200" s="487"/>
      <c r="C200" s="489"/>
      <c r="D200" s="489"/>
      <c r="E200" s="490"/>
      <c r="F200" s="488"/>
      <c r="G200" s="490"/>
      <c r="H200" s="490"/>
    </row>
    <row r="201" spans="1:8" s="196" customFormat="1" ht="15.75" hidden="1" x14ac:dyDescent="0.25">
      <c r="A201" s="486"/>
      <c r="B201" s="487"/>
      <c r="C201" s="489"/>
      <c r="D201" s="489"/>
      <c r="E201" s="490"/>
      <c r="F201" s="488"/>
      <c r="G201" s="490"/>
      <c r="H201" s="490"/>
    </row>
    <row r="202" spans="1:8" s="196" customFormat="1" ht="15.75" hidden="1" x14ac:dyDescent="0.25">
      <c r="A202" s="486"/>
      <c r="B202" s="487"/>
      <c r="C202" s="489"/>
      <c r="D202" s="489"/>
      <c r="E202" s="490"/>
      <c r="F202" s="488"/>
      <c r="G202" s="490"/>
      <c r="H202" s="490"/>
    </row>
    <row r="203" spans="1:8" s="196" customFormat="1" ht="15.75" hidden="1" x14ac:dyDescent="0.25">
      <c r="A203" s="486"/>
      <c r="B203" s="487"/>
      <c r="C203" s="489"/>
      <c r="D203" s="489"/>
      <c r="E203" s="490"/>
      <c r="F203" s="488"/>
      <c r="G203" s="490"/>
      <c r="H203" s="490"/>
    </row>
    <row r="204" spans="1:8" s="196" customFormat="1" ht="15.75" hidden="1" x14ac:dyDescent="0.25">
      <c r="A204" s="486"/>
      <c r="B204" s="487"/>
      <c r="C204" s="489"/>
      <c r="D204" s="489"/>
      <c r="E204" s="490"/>
      <c r="F204" s="488"/>
      <c r="G204" s="490"/>
      <c r="H204" s="490"/>
    </row>
    <row r="205" spans="1:8" s="196" customFormat="1" ht="15.75" hidden="1" x14ac:dyDescent="0.25">
      <c r="A205" s="486"/>
      <c r="B205" s="487"/>
      <c r="C205" s="489"/>
      <c r="D205" s="489"/>
      <c r="E205" s="490"/>
      <c r="F205" s="488"/>
      <c r="G205" s="490"/>
      <c r="H205" s="490"/>
    </row>
    <row r="206" spans="1:8" s="196" customFormat="1" ht="15.75" hidden="1" x14ac:dyDescent="0.25">
      <c r="A206" s="486"/>
      <c r="B206" s="487"/>
      <c r="C206" s="489"/>
      <c r="D206" s="489"/>
      <c r="E206" s="490"/>
      <c r="F206" s="488"/>
      <c r="G206" s="490"/>
      <c r="H206" s="490"/>
    </row>
    <row r="207" spans="1:8" s="196" customFormat="1" ht="15.75" hidden="1" x14ac:dyDescent="0.25">
      <c r="A207" s="486"/>
      <c r="B207" s="487"/>
      <c r="C207" s="489"/>
      <c r="D207" s="489"/>
      <c r="E207" s="490"/>
      <c r="F207" s="488"/>
      <c r="G207" s="490"/>
      <c r="H207" s="490"/>
    </row>
    <row r="208" spans="1:8" s="196" customFormat="1" ht="15.75" hidden="1" x14ac:dyDescent="0.25">
      <c r="A208" s="486"/>
      <c r="B208" s="487"/>
      <c r="C208" s="489"/>
      <c r="D208" s="489"/>
      <c r="E208" s="490"/>
      <c r="F208" s="488"/>
      <c r="G208" s="490"/>
      <c r="H208" s="490"/>
    </row>
    <row r="209" spans="1:8" s="196" customFormat="1" ht="15.75" hidden="1" x14ac:dyDescent="0.25">
      <c r="A209" s="486"/>
      <c r="B209" s="487"/>
      <c r="C209" s="489"/>
      <c r="D209" s="489"/>
      <c r="E209" s="490"/>
      <c r="F209" s="488"/>
      <c r="G209" s="490"/>
      <c r="H209" s="490"/>
    </row>
    <row r="210" spans="1:8" s="196" customFormat="1" ht="15.75" hidden="1" x14ac:dyDescent="0.25">
      <c r="A210" s="486"/>
      <c r="B210" s="487"/>
      <c r="C210" s="489"/>
      <c r="D210" s="489"/>
      <c r="E210" s="490"/>
      <c r="F210" s="488"/>
      <c r="G210" s="490"/>
      <c r="H210" s="490"/>
    </row>
    <row r="211" spans="1:8" s="196" customFormat="1" ht="15.75" hidden="1" x14ac:dyDescent="0.25">
      <c r="A211" s="486"/>
      <c r="B211" s="487"/>
      <c r="C211" s="489"/>
      <c r="D211" s="489"/>
      <c r="E211" s="490"/>
      <c r="F211" s="488"/>
      <c r="G211" s="490"/>
      <c r="H211" s="490"/>
    </row>
    <row r="212" spans="1:8" s="196" customFormat="1" ht="15.75" hidden="1" x14ac:dyDescent="0.25">
      <c r="A212" s="486"/>
      <c r="B212" s="487"/>
      <c r="C212" s="489"/>
      <c r="D212" s="489"/>
      <c r="E212" s="490"/>
      <c r="F212" s="488"/>
      <c r="G212" s="490"/>
      <c r="H212" s="490"/>
    </row>
    <row r="213" spans="1:8" s="196" customFormat="1" ht="15.75" hidden="1" x14ac:dyDescent="0.25">
      <c r="A213" s="486"/>
      <c r="B213" s="487"/>
      <c r="C213" s="489"/>
      <c r="D213" s="489"/>
      <c r="E213" s="490"/>
      <c r="F213" s="488"/>
      <c r="G213" s="490"/>
      <c r="H213" s="490"/>
    </row>
    <row r="214" spans="1:8" s="196" customFormat="1" ht="15.75" hidden="1" x14ac:dyDescent="0.25">
      <c r="A214" s="486"/>
      <c r="B214" s="487"/>
      <c r="C214" s="489"/>
      <c r="D214" s="489"/>
      <c r="E214" s="490"/>
      <c r="F214" s="488"/>
      <c r="G214" s="490"/>
      <c r="H214" s="490"/>
    </row>
    <row r="215" spans="1:8" s="196" customFormat="1" ht="15.75" hidden="1" x14ac:dyDescent="0.25">
      <c r="A215" s="486"/>
      <c r="B215" s="487"/>
      <c r="C215" s="489"/>
      <c r="D215" s="489"/>
      <c r="E215" s="490"/>
      <c r="F215" s="488"/>
      <c r="G215" s="490"/>
      <c r="H215" s="490"/>
    </row>
    <row r="216" spans="1:8" s="196" customFormat="1" ht="15.75" hidden="1" x14ac:dyDescent="0.25">
      <c r="A216" s="486"/>
      <c r="B216" s="487"/>
      <c r="C216" s="489"/>
      <c r="D216" s="489"/>
      <c r="E216" s="490"/>
      <c r="F216" s="488"/>
      <c r="G216" s="490"/>
      <c r="H216" s="490"/>
    </row>
    <row r="217" spans="1:8" s="196" customFormat="1" ht="15.75" hidden="1" x14ac:dyDescent="0.25">
      <c r="A217" s="486"/>
      <c r="B217" s="487"/>
      <c r="C217" s="489"/>
      <c r="D217" s="489"/>
      <c r="E217" s="490"/>
      <c r="F217" s="488"/>
      <c r="G217" s="490"/>
      <c r="H217" s="490"/>
    </row>
    <row r="218" spans="1:8" s="196" customFormat="1" ht="15.75" hidden="1" x14ac:dyDescent="0.25">
      <c r="A218" s="486"/>
      <c r="B218" s="487"/>
      <c r="C218" s="489"/>
      <c r="D218" s="489"/>
      <c r="E218" s="490"/>
      <c r="F218" s="488"/>
      <c r="G218" s="490"/>
      <c r="H218" s="490"/>
    </row>
    <row r="219" spans="1:8" s="196" customFormat="1" ht="15.75" hidden="1" x14ac:dyDescent="0.25">
      <c r="A219" s="486"/>
      <c r="B219" s="487"/>
      <c r="C219" s="489"/>
      <c r="D219" s="489"/>
      <c r="E219" s="490"/>
      <c r="F219" s="488"/>
      <c r="G219" s="490"/>
      <c r="H219" s="490"/>
    </row>
    <row r="220" spans="1:8" s="196" customFormat="1" ht="15.75" hidden="1" x14ac:dyDescent="0.25">
      <c r="A220" s="486"/>
      <c r="B220" s="487"/>
      <c r="C220" s="489"/>
      <c r="D220" s="489"/>
      <c r="E220" s="490"/>
      <c r="F220" s="488"/>
      <c r="G220" s="490"/>
      <c r="H220" s="490"/>
    </row>
    <row r="221" spans="1:8" s="196" customFormat="1" ht="15.75" hidden="1" x14ac:dyDescent="0.25">
      <c r="A221" s="486"/>
      <c r="B221" s="487"/>
      <c r="C221" s="489"/>
      <c r="D221" s="489"/>
      <c r="E221" s="490"/>
      <c r="F221" s="488"/>
      <c r="G221" s="490"/>
      <c r="H221" s="490"/>
    </row>
    <row r="222" spans="1:8" s="196" customFormat="1" ht="15.75" hidden="1" x14ac:dyDescent="0.25">
      <c r="A222" s="486"/>
      <c r="B222" s="487"/>
      <c r="C222" s="489"/>
      <c r="D222" s="489"/>
      <c r="E222" s="490"/>
      <c r="F222" s="488"/>
      <c r="G222" s="490"/>
      <c r="H222" s="490"/>
    </row>
    <row r="223" spans="1:8" s="196" customFormat="1" ht="15.75" hidden="1" x14ac:dyDescent="0.25">
      <c r="A223" s="486"/>
      <c r="B223" s="487"/>
      <c r="C223" s="489"/>
      <c r="D223" s="489"/>
      <c r="E223" s="490"/>
      <c r="F223" s="488"/>
      <c r="G223" s="490"/>
      <c r="H223" s="490"/>
    </row>
    <row r="224" spans="1:8" s="196" customFormat="1" ht="15.75" hidden="1" x14ac:dyDescent="0.25">
      <c r="A224" s="486"/>
      <c r="B224" s="487"/>
      <c r="C224" s="489"/>
      <c r="D224" s="489"/>
      <c r="E224" s="490"/>
      <c r="F224" s="488"/>
      <c r="G224" s="490"/>
      <c r="H224" s="490"/>
    </row>
    <row r="225" spans="1:8" s="196" customFormat="1" ht="15.75" hidden="1" x14ac:dyDescent="0.25">
      <c r="A225" s="486"/>
      <c r="B225" s="487"/>
      <c r="C225" s="489"/>
      <c r="D225" s="489"/>
      <c r="E225" s="490"/>
      <c r="F225" s="488"/>
      <c r="G225" s="490"/>
      <c r="H225" s="490"/>
    </row>
    <row r="226" spans="1:8" s="196" customFormat="1" ht="15.75" hidden="1" x14ac:dyDescent="0.25">
      <c r="A226" s="486"/>
      <c r="B226" s="487"/>
      <c r="C226" s="489"/>
      <c r="D226" s="489"/>
      <c r="E226" s="490"/>
      <c r="F226" s="488"/>
      <c r="G226" s="490"/>
      <c r="H226" s="490"/>
    </row>
    <row r="227" spans="1:8" s="196" customFormat="1" ht="15.75" hidden="1" x14ac:dyDescent="0.25">
      <c r="A227" s="486"/>
      <c r="B227" s="487"/>
      <c r="C227" s="489"/>
      <c r="D227" s="489"/>
      <c r="E227" s="490"/>
      <c r="F227" s="488"/>
      <c r="G227" s="490"/>
      <c r="H227" s="490"/>
    </row>
    <row r="228" spans="1:8" s="196" customFormat="1" ht="15.75" hidden="1" x14ac:dyDescent="0.25">
      <c r="A228" s="486"/>
      <c r="B228" s="487"/>
      <c r="C228" s="489"/>
      <c r="D228" s="489"/>
      <c r="E228" s="490"/>
      <c r="F228" s="488"/>
      <c r="G228" s="490"/>
      <c r="H228" s="490"/>
    </row>
    <row r="229" spans="1:8" s="196" customFormat="1" ht="15.75" hidden="1" x14ac:dyDescent="0.25">
      <c r="A229" s="486"/>
      <c r="B229" s="487"/>
      <c r="C229" s="489"/>
      <c r="D229" s="489"/>
      <c r="E229" s="490"/>
      <c r="F229" s="488"/>
      <c r="G229" s="490"/>
      <c r="H229" s="490"/>
    </row>
    <row r="230" spans="1:8" s="196" customFormat="1" ht="15.75" hidden="1" x14ac:dyDescent="0.25">
      <c r="A230" s="486"/>
      <c r="B230" s="487"/>
      <c r="C230" s="489"/>
      <c r="D230" s="489"/>
      <c r="E230" s="490"/>
      <c r="F230" s="488"/>
      <c r="G230" s="490"/>
      <c r="H230" s="490"/>
    </row>
    <row r="231" spans="1:8" s="196" customFormat="1" ht="15.75" hidden="1" x14ac:dyDescent="0.25">
      <c r="A231" s="486"/>
      <c r="B231" s="487"/>
      <c r="C231" s="489"/>
      <c r="D231" s="489"/>
      <c r="E231" s="490"/>
      <c r="F231" s="488"/>
      <c r="G231" s="490"/>
      <c r="H231" s="490"/>
    </row>
    <row r="232" spans="1:8" s="196" customFormat="1" ht="15.75" hidden="1" x14ac:dyDescent="0.25">
      <c r="A232" s="486"/>
      <c r="B232" s="487"/>
      <c r="C232" s="489"/>
      <c r="D232" s="489"/>
      <c r="E232" s="490"/>
      <c r="F232" s="488"/>
      <c r="G232" s="490"/>
      <c r="H232" s="490"/>
    </row>
    <row r="233" spans="1:8" s="196" customFormat="1" ht="15.75" hidden="1" x14ac:dyDescent="0.25">
      <c r="A233" s="486"/>
      <c r="B233" s="487"/>
      <c r="C233" s="489"/>
      <c r="D233" s="489"/>
      <c r="E233" s="490"/>
      <c r="F233" s="488"/>
      <c r="G233" s="490"/>
      <c r="H233" s="490"/>
    </row>
    <row r="234" spans="1:8" s="196" customFormat="1" ht="15.75" hidden="1" x14ac:dyDescent="0.25">
      <c r="A234" s="486"/>
      <c r="B234" s="487"/>
      <c r="C234" s="489"/>
      <c r="D234" s="489"/>
      <c r="E234" s="490"/>
      <c r="F234" s="488"/>
      <c r="G234" s="490"/>
      <c r="H234" s="490"/>
    </row>
    <row r="235" spans="1:8" s="196" customFormat="1" ht="15.75" hidden="1" x14ac:dyDescent="0.25">
      <c r="A235" s="486"/>
      <c r="B235" s="487"/>
      <c r="C235" s="489"/>
      <c r="D235" s="489"/>
      <c r="E235" s="490"/>
      <c r="F235" s="488"/>
      <c r="G235" s="490"/>
      <c r="H235" s="490"/>
    </row>
    <row r="236" spans="1:8" s="196" customFormat="1" ht="15.75" hidden="1" x14ac:dyDescent="0.25">
      <c r="A236" s="486"/>
      <c r="B236" s="487"/>
      <c r="C236" s="489"/>
      <c r="D236" s="489"/>
      <c r="E236" s="490"/>
      <c r="F236" s="488"/>
      <c r="G236" s="490"/>
      <c r="H236" s="490"/>
    </row>
    <row r="237" spans="1:8" s="196" customFormat="1" ht="15.75" hidden="1" x14ac:dyDescent="0.25">
      <c r="A237" s="486"/>
      <c r="B237" s="487"/>
      <c r="C237" s="489"/>
      <c r="D237" s="489"/>
      <c r="E237" s="490"/>
      <c r="F237" s="488"/>
      <c r="G237" s="490"/>
      <c r="H237" s="490"/>
    </row>
    <row r="238" spans="1:8" s="196" customFormat="1" ht="15.75" hidden="1" x14ac:dyDescent="0.25">
      <c r="A238" s="486"/>
      <c r="B238" s="487"/>
      <c r="C238" s="489"/>
      <c r="D238" s="489"/>
      <c r="E238" s="490"/>
      <c r="F238" s="488"/>
      <c r="G238" s="490"/>
      <c r="H238" s="490"/>
    </row>
    <row r="239" spans="1:8" s="196" customFormat="1" ht="15.75" hidden="1" x14ac:dyDescent="0.25">
      <c r="A239" s="486"/>
      <c r="B239" s="487"/>
      <c r="C239" s="489"/>
      <c r="D239" s="489"/>
      <c r="E239" s="490"/>
      <c r="F239" s="488"/>
      <c r="G239" s="490"/>
      <c r="H239" s="490"/>
    </row>
    <row r="240" spans="1:8" s="196" customFormat="1" ht="15.75" hidden="1" x14ac:dyDescent="0.25">
      <c r="A240" s="486"/>
      <c r="B240" s="487"/>
      <c r="C240" s="489"/>
      <c r="D240" s="489"/>
      <c r="E240" s="490"/>
      <c r="F240" s="488"/>
      <c r="G240" s="490"/>
      <c r="H240" s="490"/>
    </row>
    <row r="241" spans="1:8" s="196" customFormat="1" ht="15.75" hidden="1" x14ac:dyDescent="0.25">
      <c r="A241" s="486"/>
      <c r="B241" s="487"/>
      <c r="C241" s="489"/>
      <c r="D241" s="489"/>
      <c r="E241" s="490"/>
      <c r="F241" s="488"/>
      <c r="G241" s="490"/>
      <c r="H241" s="490"/>
    </row>
    <row r="242" spans="1:8" s="196" customFormat="1" ht="15.75" hidden="1" x14ac:dyDescent="0.25">
      <c r="A242" s="486"/>
      <c r="B242" s="487"/>
      <c r="C242" s="489"/>
      <c r="D242" s="489"/>
      <c r="E242" s="490"/>
      <c r="F242" s="488"/>
      <c r="G242" s="490"/>
      <c r="H242" s="490"/>
    </row>
    <row r="243" spans="1:8" s="196" customFormat="1" ht="15.75" hidden="1" x14ac:dyDescent="0.25">
      <c r="A243" s="486"/>
      <c r="B243" s="487"/>
      <c r="C243" s="489"/>
      <c r="D243" s="489"/>
      <c r="E243" s="490"/>
      <c r="F243" s="488"/>
      <c r="G243" s="490"/>
      <c r="H243" s="490"/>
    </row>
    <row r="244" spans="1:8" s="196" customFormat="1" ht="15.75" hidden="1" x14ac:dyDescent="0.25">
      <c r="A244" s="486"/>
      <c r="B244" s="487"/>
      <c r="C244" s="489"/>
      <c r="D244" s="489"/>
      <c r="E244" s="490"/>
      <c r="F244" s="488"/>
      <c r="G244" s="490"/>
      <c r="H244" s="490"/>
    </row>
    <row r="245" spans="1:8" s="196" customFormat="1" ht="15.75" hidden="1" x14ac:dyDescent="0.25">
      <c r="A245" s="486"/>
      <c r="B245" s="487"/>
      <c r="C245" s="489"/>
      <c r="D245" s="489"/>
      <c r="E245" s="490"/>
      <c r="F245" s="488"/>
      <c r="G245" s="490"/>
      <c r="H245" s="490"/>
    </row>
    <row r="246" spans="1:8" s="196" customFormat="1" ht="15.75" hidden="1" x14ac:dyDescent="0.25">
      <c r="A246" s="486"/>
      <c r="B246" s="487"/>
      <c r="C246" s="489"/>
      <c r="D246" s="489"/>
      <c r="E246" s="490"/>
      <c r="F246" s="488"/>
      <c r="G246" s="490"/>
      <c r="H246" s="490"/>
    </row>
    <row r="247" spans="1:8" s="196" customFormat="1" ht="15.75" hidden="1" x14ac:dyDescent="0.25">
      <c r="A247" s="486"/>
      <c r="B247" s="487"/>
      <c r="C247" s="489"/>
      <c r="D247" s="489"/>
      <c r="E247" s="490"/>
      <c r="F247" s="488"/>
      <c r="G247" s="490"/>
      <c r="H247" s="490"/>
    </row>
    <row r="248" spans="1:8" s="196" customFormat="1" ht="15.75" hidden="1" x14ac:dyDescent="0.25">
      <c r="A248" s="486"/>
      <c r="B248" s="487"/>
      <c r="C248" s="489"/>
      <c r="D248" s="489"/>
      <c r="E248" s="490"/>
      <c r="F248" s="488"/>
      <c r="G248" s="490"/>
      <c r="H248" s="490"/>
    </row>
    <row r="249" spans="1:8" s="196" customFormat="1" ht="15.75" hidden="1" x14ac:dyDescent="0.25">
      <c r="A249" s="486"/>
      <c r="B249" s="487"/>
      <c r="C249" s="489"/>
      <c r="D249" s="489"/>
      <c r="E249" s="490"/>
      <c r="F249" s="488"/>
      <c r="G249" s="490"/>
      <c r="H249" s="490"/>
    </row>
    <row r="250" spans="1:8" s="196" customFormat="1" ht="15.75" hidden="1" x14ac:dyDescent="0.25">
      <c r="A250" s="486"/>
      <c r="B250" s="487"/>
      <c r="C250" s="489"/>
      <c r="D250" s="489"/>
      <c r="E250" s="490"/>
      <c r="F250" s="488"/>
      <c r="G250" s="490"/>
      <c r="H250" s="490"/>
    </row>
    <row r="251" spans="1:8" s="196" customFormat="1" ht="15.75" hidden="1" x14ac:dyDescent="0.25">
      <c r="A251" s="486"/>
      <c r="B251" s="487"/>
      <c r="C251" s="489"/>
      <c r="D251" s="489"/>
      <c r="E251" s="490"/>
      <c r="F251" s="488"/>
      <c r="G251" s="490"/>
      <c r="H251" s="490"/>
    </row>
    <row r="252" spans="1:8" s="196" customFormat="1" ht="15.75" hidden="1" x14ac:dyDescent="0.25">
      <c r="A252" s="486"/>
      <c r="B252" s="487"/>
      <c r="C252" s="489"/>
      <c r="D252" s="489"/>
      <c r="E252" s="490"/>
      <c r="F252" s="488"/>
      <c r="G252" s="490"/>
      <c r="H252" s="490"/>
    </row>
    <row r="253" spans="1:8" s="196" customFormat="1" ht="15.75" hidden="1" x14ac:dyDescent="0.25">
      <c r="A253" s="486"/>
      <c r="B253" s="487"/>
      <c r="C253" s="489"/>
      <c r="D253" s="489"/>
      <c r="E253" s="490"/>
      <c r="F253" s="488"/>
      <c r="G253" s="490"/>
      <c r="H253" s="490"/>
    </row>
    <row r="254" spans="1:8" s="196" customFormat="1" ht="15.75" hidden="1" x14ac:dyDescent="0.25">
      <c r="A254" s="486"/>
      <c r="B254" s="487"/>
      <c r="C254" s="489"/>
      <c r="D254" s="489"/>
      <c r="E254" s="490"/>
      <c r="F254" s="488"/>
      <c r="G254" s="490"/>
      <c r="H254" s="490"/>
    </row>
    <row r="255" spans="1:8" s="196" customFormat="1" ht="15.75" hidden="1" x14ac:dyDescent="0.25">
      <c r="A255" s="486"/>
      <c r="B255" s="487"/>
      <c r="C255" s="489"/>
      <c r="D255" s="489"/>
      <c r="E255" s="490"/>
      <c r="F255" s="488"/>
      <c r="G255" s="490"/>
      <c r="H255" s="490"/>
    </row>
    <row r="256" spans="1:8" s="196" customFormat="1" ht="15.75" hidden="1" x14ac:dyDescent="0.25">
      <c r="A256" s="486"/>
      <c r="B256" s="487"/>
      <c r="C256" s="489"/>
      <c r="D256" s="489"/>
      <c r="E256" s="490"/>
      <c r="F256" s="488"/>
      <c r="G256" s="490"/>
      <c r="H256" s="490"/>
    </row>
    <row r="257" spans="1:8" s="196" customFormat="1" ht="15.75" hidden="1" x14ac:dyDescent="0.25">
      <c r="A257" s="486"/>
      <c r="B257" s="487"/>
      <c r="C257" s="489"/>
      <c r="D257" s="489"/>
      <c r="E257" s="490"/>
      <c r="F257" s="488"/>
      <c r="G257" s="490"/>
      <c r="H257" s="490"/>
    </row>
    <row r="258" spans="1:8" s="196" customFormat="1" ht="15.75" hidden="1" x14ac:dyDescent="0.25">
      <c r="A258" s="486"/>
      <c r="B258" s="487"/>
      <c r="C258" s="489"/>
      <c r="D258" s="489"/>
      <c r="E258" s="490"/>
      <c r="F258" s="488"/>
      <c r="G258" s="490"/>
      <c r="H258" s="490"/>
    </row>
    <row r="259" spans="1:8" s="196" customFormat="1" ht="15.75" hidden="1" x14ac:dyDescent="0.25">
      <c r="A259" s="486"/>
      <c r="B259" s="487"/>
      <c r="C259" s="489"/>
      <c r="D259" s="489"/>
      <c r="E259" s="490"/>
      <c r="F259" s="488"/>
      <c r="G259" s="490"/>
      <c r="H259" s="490"/>
    </row>
    <row r="260" spans="1:8" s="196" customFormat="1" ht="15.75" hidden="1" x14ac:dyDescent="0.25">
      <c r="A260" s="486"/>
      <c r="B260" s="487"/>
      <c r="C260" s="489"/>
      <c r="D260" s="489"/>
      <c r="E260" s="490"/>
      <c r="F260" s="488"/>
      <c r="G260" s="490"/>
      <c r="H260" s="490"/>
    </row>
    <row r="261" spans="1:8" s="196" customFormat="1" ht="15.75" hidden="1" x14ac:dyDescent="0.25">
      <c r="A261" s="486"/>
      <c r="B261" s="487"/>
      <c r="C261" s="489"/>
      <c r="D261" s="489"/>
      <c r="E261" s="490"/>
      <c r="F261" s="488"/>
      <c r="G261" s="490"/>
      <c r="H261" s="490"/>
    </row>
    <row r="262" spans="1:8" s="196" customFormat="1" ht="15.75" hidden="1" x14ac:dyDescent="0.25">
      <c r="A262" s="486"/>
      <c r="B262" s="487"/>
      <c r="C262" s="489"/>
      <c r="D262" s="489"/>
      <c r="E262" s="490"/>
      <c r="F262" s="488"/>
      <c r="G262" s="490"/>
      <c r="H262" s="490"/>
    </row>
    <row r="263" spans="1:8" s="196" customFormat="1" ht="15.75" hidden="1" x14ac:dyDescent="0.25">
      <c r="A263" s="486"/>
      <c r="B263" s="487"/>
      <c r="C263" s="489"/>
      <c r="D263" s="489"/>
      <c r="E263" s="490"/>
      <c r="F263" s="488"/>
      <c r="G263" s="490"/>
      <c r="H263" s="490"/>
    </row>
    <row r="264" spans="1:8" s="196" customFormat="1" ht="15.75" hidden="1" x14ac:dyDescent="0.25">
      <c r="A264" s="486"/>
      <c r="B264" s="487"/>
      <c r="C264" s="489"/>
      <c r="D264" s="489"/>
      <c r="E264" s="490"/>
      <c r="F264" s="488"/>
      <c r="G264" s="490"/>
      <c r="H264" s="490"/>
    </row>
    <row r="265" spans="1:8" s="196" customFormat="1" ht="15.75" hidden="1" x14ac:dyDescent="0.25">
      <c r="A265" s="486"/>
      <c r="B265" s="487"/>
      <c r="C265" s="489"/>
      <c r="D265" s="489"/>
      <c r="E265" s="490"/>
      <c r="F265" s="488"/>
      <c r="G265" s="490"/>
      <c r="H265" s="490"/>
    </row>
    <row r="266" spans="1:8" s="196" customFormat="1" ht="15.75" hidden="1" x14ac:dyDescent="0.25">
      <c r="A266" s="486"/>
      <c r="B266" s="487"/>
      <c r="C266" s="489"/>
      <c r="D266" s="489"/>
      <c r="E266" s="490"/>
      <c r="F266" s="488"/>
      <c r="G266" s="490"/>
      <c r="H266" s="490"/>
    </row>
    <row r="267" spans="1:8" s="196" customFormat="1" ht="15.75" hidden="1" x14ac:dyDescent="0.25">
      <c r="A267" s="486"/>
      <c r="B267" s="487"/>
      <c r="C267" s="489"/>
      <c r="D267" s="489"/>
      <c r="E267" s="490"/>
      <c r="F267" s="488"/>
      <c r="G267" s="490"/>
      <c r="H267" s="490"/>
    </row>
    <row r="268" spans="1:8" s="196" customFormat="1" ht="15.75" hidden="1" x14ac:dyDescent="0.25">
      <c r="A268" s="486"/>
      <c r="B268" s="487"/>
      <c r="C268" s="489"/>
      <c r="D268" s="489"/>
      <c r="E268" s="490"/>
      <c r="F268" s="488"/>
      <c r="G268" s="490"/>
      <c r="H268" s="490"/>
    </row>
    <row r="269" spans="1:8" s="196" customFormat="1" ht="15.75" hidden="1" x14ac:dyDescent="0.25">
      <c r="A269" s="486"/>
      <c r="B269" s="487"/>
      <c r="C269" s="489"/>
      <c r="D269" s="489"/>
      <c r="E269" s="490"/>
      <c r="F269" s="488"/>
      <c r="G269" s="490"/>
      <c r="H269" s="490"/>
    </row>
    <row r="270" spans="1:8" s="196" customFormat="1" ht="15.75" hidden="1" x14ac:dyDescent="0.25">
      <c r="A270" s="486"/>
      <c r="B270" s="487"/>
      <c r="C270" s="489"/>
      <c r="D270" s="489"/>
      <c r="E270" s="490"/>
      <c r="F270" s="488"/>
      <c r="G270" s="490"/>
      <c r="H270" s="490"/>
    </row>
    <row r="271" spans="1:8" s="196" customFormat="1" ht="15.75" hidden="1" x14ac:dyDescent="0.25">
      <c r="A271" s="486"/>
      <c r="B271" s="487"/>
      <c r="C271" s="489"/>
      <c r="D271" s="489"/>
      <c r="E271" s="490"/>
      <c r="F271" s="488"/>
      <c r="G271" s="490"/>
      <c r="H271" s="490"/>
    </row>
    <row r="272" spans="1:8" s="196" customFormat="1" ht="15.75" hidden="1" x14ac:dyDescent="0.25">
      <c r="A272" s="486"/>
      <c r="B272" s="487"/>
      <c r="C272" s="489"/>
      <c r="D272" s="489"/>
      <c r="E272" s="490"/>
      <c r="F272" s="488"/>
      <c r="G272" s="490"/>
      <c r="H272" s="490"/>
    </row>
    <row r="273" spans="1:8" s="196" customFormat="1" ht="15.75" hidden="1" x14ac:dyDescent="0.25">
      <c r="A273" s="486"/>
      <c r="B273" s="487"/>
      <c r="C273" s="489"/>
      <c r="D273" s="489"/>
      <c r="E273" s="490"/>
      <c r="F273" s="488"/>
      <c r="G273" s="490"/>
      <c r="H273" s="490"/>
    </row>
    <row r="274" spans="1:8" s="196" customFormat="1" ht="15.75" hidden="1" x14ac:dyDescent="0.25">
      <c r="A274" s="486"/>
      <c r="B274" s="487"/>
      <c r="C274" s="489"/>
      <c r="D274" s="489"/>
      <c r="E274" s="490"/>
      <c r="F274" s="488"/>
      <c r="G274" s="490"/>
      <c r="H274" s="490"/>
    </row>
    <row r="275" spans="1:8" s="196" customFormat="1" ht="15.75" hidden="1" x14ac:dyDescent="0.25">
      <c r="A275" s="486"/>
      <c r="B275" s="487"/>
      <c r="C275" s="489"/>
      <c r="D275" s="489"/>
      <c r="E275" s="490"/>
      <c r="F275" s="488"/>
      <c r="G275" s="490"/>
      <c r="H275" s="490"/>
    </row>
    <row r="276" spans="1:8" s="196" customFormat="1" ht="15.75" hidden="1" x14ac:dyDescent="0.25">
      <c r="A276" s="486"/>
      <c r="B276" s="487"/>
      <c r="C276" s="489"/>
      <c r="D276" s="489"/>
      <c r="E276" s="490"/>
      <c r="F276" s="488"/>
      <c r="G276" s="490"/>
      <c r="H276" s="490"/>
    </row>
    <row r="277" spans="1:8" s="196" customFormat="1" ht="15.75" hidden="1" x14ac:dyDescent="0.25">
      <c r="A277" s="486"/>
      <c r="B277" s="487"/>
      <c r="C277" s="489"/>
      <c r="D277" s="489"/>
      <c r="E277" s="490"/>
      <c r="F277" s="488"/>
      <c r="G277" s="490"/>
      <c r="H277" s="490"/>
    </row>
    <row r="278" spans="1:8" s="196" customFormat="1" ht="15.75" hidden="1" x14ac:dyDescent="0.25">
      <c r="A278" s="486"/>
      <c r="B278" s="487"/>
      <c r="C278" s="489"/>
      <c r="D278" s="489"/>
      <c r="E278" s="490"/>
      <c r="F278" s="488"/>
      <c r="G278" s="490"/>
      <c r="H278" s="490"/>
    </row>
    <row r="279" spans="1:8" s="196" customFormat="1" ht="15.75" hidden="1" x14ac:dyDescent="0.25">
      <c r="A279" s="486"/>
      <c r="B279" s="487"/>
      <c r="C279" s="489"/>
      <c r="D279" s="489"/>
      <c r="E279" s="490"/>
      <c r="F279" s="488"/>
      <c r="G279" s="490"/>
      <c r="H279" s="490"/>
    </row>
    <row r="280" spans="1:8" s="196" customFormat="1" ht="15.75" hidden="1" x14ac:dyDescent="0.25">
      <c r="A280" s="486"/>
      <c r="B280" s="487"/>
      <c r="C280" s="489"/>
      <c r="D280" s="489"/>
      <c r="E280" s="490"/>
      <c r="F280" s="488"/>
      <c r="G280" s="490"/>
      <c r="H280" s="490"/>
    </row>
    <row r="281" spans="1:8" s="196" customFormat="1" ht="15.75" hidden="1" x14ac:dyDescent="0.25">
      <c r="A281" s="486"/>
      <c r="B281" s="487"/>
      <c r="C281" s="489"/>
      <c r="D281" s="489"/>
      <c r="E281" s="490"/>
      <c r="F281" s="488"/>
      <c r="G281" s="490"/>
      <c r="H281" s="490"/>
    </row>
    <row r="282" spans="1:8" s="196" customFormat="1" ht="15.75" hidden="1" x14ac:dyDescent="0.25">
      <c r="A282" s="486"/>
      <c r="B282" s="487"/>
      <c r="C282" s="489"/>
      <c r="D282" s="489"/>
      <c r="E282" s="490"/>
      <c r="F282" s="488"/>
      <c r="G282" s="490"/>
      <c r="H282" s="490"/>
    </row>
    <row r="283" spans="1:8" s="196" customFormat="1" ht="15.75" hidden="1" x14ac:dyDescent="0.25">
      <c r="A283" s="486"/>
      <c r="B283" s="487"/>
      <c r="C283" s="489"/>
      <c r="D283" s="489"/>
      <c r="E283" s="490"/>
      <c r="F283" s="488"/>
      <c r="G283" s="490"/>
      <c r="H283" s="490"/>
    </row>
    <row r="284" spans="1:8" s="196" customFormat="1" ht="15.75" hidden="1" x14ac:dyDescent="0.25">
      <c r="A284" s="486"/>
      <c r="B284" s="487"/>
      <c r="C284" s="489"/>
      <c r="D284" s="489"/>
      <c r="E284" s="490"/>
      <c r="F284" s="488"/>
      <c r="G284" s="490"/>
      <c r="H284" s="490"/>
    </row>
    <row r="285" spans="1:8" s="196" customFormat="1" ht="15.75" hidden="1" x14ac:dyDescent="0.25">
      <c r="A285" s="486"/>
      <c r="B285" s="487"/>
      <c r="C285" s="489"/>
      <c r="D285" s="489"/>
      <c r="E285" s="490"/>
      <c r="F285" s="488"/>
      <c r="G285" s="490"/>
      <c r="H285" s="490"/>
    </row>
    <row r="286" spans="1:8" s="196" customFormat="1" ht="15.75" hidden="1" x14ac:dyDescent="0.25">
      <c r="A286" s="486"/>
      <c r="B286" s="487"/>
      <c r="C286" s="489"/>
      <c r="D286" s="489"/>
      <c r="E286" s="490"/>
      <c r="F286" s="488"/>
      <c r="G286" s="490"/>
      <c r="H286" s="490"/>
    </row>
    <row r="287" spans="1:8" s="196" customFormat="1" ht="15.75" hidden="1" x14ac:dyDescent="0.25">
      <c r="A287" s="486"/>
      <c r="B287" s="487"/>
      <c r="C287" s="489"/>
      <c r="D287" s="489"/>
      <c r="E287" s="490"/>
      <c r="F287" s="488"/>
      <c r="G287" s="490"/>
      <c r="H287" s="490"/>
    </row>
    <row r="288" spans="1:8" s="196" customFormat="1" ht="15.75" hidden="1" x14ac:dyDescent="0.25">
      <c r="A288" s="486"/>
      <c r="B288" s="487"/>
      <c r="C288" s="489"/>
      <c r="D288" s="489"/>
      <c r="E288" s="490"/>
      <c r="F288" s="488"/>
      <c r="G288" s="490"/>
      <c r="H288" s="490"/>
    </row>
    <row r="289" spans="1:8" s="196" customFormat="1" ht="15.75" hidden="1" x14ac:dyDescent="0.25">
      <c r="A289" s="486"/>
      <c r="B289" s="487"/>
      <c r="C289" s="489"/>
      <c r="D289" s="489"/>
      <c r="E289" s="490"/>
      <c r="F289" s="488"/>
      <c r="G289" s="490"/>
      <c r="H289" s="490"/>
    </row>
    <row r="290" spans="1:8" s="196" customFormat="1" ht="15.75" hidden="1" x14ac:dyDescent="0.25">
      <c r="A290" s="486"/>
      <c r="B290" s="487"/>
      <c r="C290" s="489"/>
      <c r="D290" s="489"/>
      <c r="E290" s="490"/>
      <c r="F290" s="488"/>
      <c r="G290" s="490"/>
      <c r="H290" s="490"/>
    </row>
    <row r="291" spans="1:8" s="196" customFormat="1" ht="15.75" hidden="1" x14ac:dyDescent="0.25">
      <c r="A291" s="486"/>
      <c r="B291" s="487"/>
      <c r="C291" s="489"/>
      <c r="D291" s="489"/>
      <c r="E291" s="490"/>
      <c r="F291" s="488"/>
      <c r="G291" s="490"/>
      <c r="H291" s="490"/>
    </row>
    <row r="292" spans="1:8" s="196" customFormat="1" ht="15.75" hidden="1" x14ac:dyDescent="0.25">
      <c r="A292" s="486"/>
      <c r="B292" s="487"/>
      <c r="C292" s="489"/>
      <c r="D292" s="489"/>
      <c r="E292" s="490"/>
      <c r="F292" s="488"/>
      <c r="G292" s="490"/>
      <c r="H292" s="490"/>
    </row>
    <row r="293" spans="1:8" s="196" customFormat="1" ht="15.75" hidden="1" x14ac:dyDescent="0.25">
      <c r="A293" s="486"/>
      <c r="B293" s="487"/>
      <c r="C293" s="489"/>
      <c r="D293" s="489"/>
      <c r="E293" s="490"/>
      <c r="F293" s="488"/>
      <c r="G293" s="490"/>
      <c r="H293" s="490"/>
    </row>
    <row r="294" spans="1:8" s="196" customFormat="1" ht="15.75" hidden="1" x14ac:dyDescent="0.25">
      <c r="A294" s="486"/>
      <c r="B294" s="487"/>
      <c r="C294" s="489"/>
      <c r="D294" s="489"/>
      <c r="E294" s="490"/>
      <c r="F294" s="488"/>
      <c r="G294" s="490"/>
      <c r="H294" s="490"/>
    </row>
    <row r="295" spans="1:8" s="196" customFormat="1" ht="15.75" hidden="1" x14ac:dyDescent="0.25">
      <c r="A295" s="486"/>
      <c r="B295" s="487"/>
      <c r="C295" s="489"/>
      <c r="D295" s="489"/>
      <c r="E295" s="490"/>
      <c r="F295" s="488"/>
      <c r="G295" s="490"/>
      <c r="H295" s="490"/>
    </row>
    <row r="296" spans="1:8" s="196" customFormat="1" ht="15.75" hidden="1" x14ac:dyDescent="0.25">
      <c r="A296" s="486"/>
      <c r="B296" s="487"/>
      <c r="C296" s="489"/>
      <c r="D296" s="489"/>
      <c r="E296" s="490"/>
      <c r="F296" s="488"/>
      <c r="G296" s="490"/>
      <c r="H296" s="490"/>
    </row>
    <row r="297" spans="1:8" s="196" customFormat="1" ht="15.75" hidden="1" x14ac:dyDescent="0.25">
      <c r="A297" s="486"/>
      <c r="B297" s="487"/>
      <c r="C297" s="489"/>
      <c r="D297" s="489"/>
      <c r="E297" s="490"/>
      <c r="F297" s="488"/>
      <c r="G297" s="490"/>
      <c r="H297" s="490"/>
    </row>
    <row r="298" spans="1:8" s="196" customFormat="1" ht="15.75" hidden="1" x14ac:dyDescent="0.25">
      <c r="A298" s="486"/>
      <c r="B298" s="487"/>
      <c r="C298" s="489"/>
      <c r="D298" s="489"/>
      <c r="E298" s="490"/>
      <c r="F298" s="488"/>
      <c r="G298" s="490"/>
      <c r="H298" s="490"/>
    </row>
    <row r="299" spans="1:8" s="196" customFormat="1" ht="15.75" hidden="1" x14ac:dyDescent="0.25">
      <c r="A299" s="486"/>
      <c r="B299" s="487"/>
      <c r="C299" s="489"/>
      <c r="D299" s="489"/>
      <c r="E299" s="490"/>
      <c r="F299" s="490"/>
      <c r="G299" s="490"/>
      <c r="H299" s="490"/>
    </row>
    <row r="300" spans="1:8" s="196" customFormat="1" ht="15.75" hidden="1" x14ac:dyDescent="0.25">
      <c r="A300" s="486"/>
      <c r="B300" s="491"/>
      <c r="C300" s="492"/>
      <c r="D300" s="492"/>
      <c r="E300" s="493"/>
      <c r="F300" s="494"/>
      <c r="G300" s="495"/>
      <c r="H300" s="495"/>
    </row>
    <row r="301" spans="1:8" s="196" customFormat="1" ht="15.75" hidden="1" x14ac:dyDescent="0.25">
      <c r="A301" s="486"/>
      <c r="B301" s="491"/>
      <c r="C301" s="492"/>
      <c r="D301" s="492"/>
      <c r="E301" s="493"/>
      <c r="F301" s="494"/>
      <c r="G301" s="495"/>
      <c r="H301" s="495"/>
    </row>
    <row r="302" spans="1:8" s="196" customFormat="1" ht="15.75" hidden="1" x14ac:dyDescent="0.25">
      <c r="A302" s="486"/>
      <c r="B302" s="491"/>
      <c r="C302" s="492"/>
      <c r="D302" s="492"/>
      <c r="E302" s="493"/>
      <c r="F302" s="494"/>
      <c r="G302" s="495"/>
      <c r="H302" s="495"/>
    </row>
    <row r="303" spans="1:8" s="196" customFormat="1" ht="15.75" hidden="1" x14ac:dyDescent="0.25">
      <c r="A303" s="486"/>
      <c r="B303" s="491"/>
      <c r="C303" s="496"/>
      <c r="D303" s="496"/>
      <c r="E303" s="497"/>
      <c r="F303" s="497"/>
      <c r="G303" s="495"/>
      <c r="H303" s="495"/>
    </row>
    <row r="304" spans="1:8" s="196" customFormat="1" ht="15.75" hidden="1" x14ac:dyDescent="0.25">
      <c r="A304" s="486"/>
      <c r="B304" s="491"/>
      <c r="C304" s="496"/>
      <c r="D304" s="496"/>
      <c r="E304" s="497"/>
      <c r="F304" s="497"/>
      <c r="G304" s="495"/>
      <c r="H304" s="495"/>
    </row>
    <row r="305" spans="1:9" s="196" customFormat="1" ht="15.75" hidden="1" x14ac:dyDescent="0.25">
      <c r="A305" s="486"/>
      <c r="B305" s="491"/>
      <c r="C305" s="496"/>
      <c r="D305" s="496"/>
      <c r="E305" s="497"/>
      <c r="F305" s="497"/>
      <c r="G305" s="495"/>
      <c r="H305" s="495"/>
    </row>
    <row r="306" spans="1:9" s="196" customFormat="1" ht="15.75" x14ac:dyDescent="0.25">
      <c r="A306" s="475"/>
      <c r="B306" s="476"/>
      <c r="C306" s="476"/>
      <c r="D306" s="476"/>
      <c r="E306" s="485">
        <f>SUM(E8:E305)</f>
        <v>0</v>
      </c>
      <c r="F306" s="485">
        <f>SUM(F8:F305)</f>
        <v>0</v>
      </c>
      <c r="G306" s="485">
        <f>SUM(G8:G305)</f>
        <v>0</v>
      </c>
      <c r="H306" s="485">
        <f>SUM(H8:H305)</f>
        <v>0</v>
      </c>
    </row>
    <row r="307" spans="1:9" s="196" customFormat="1" ht="15.75" x14ac:dyDescent="0.25">
      <c r="B307" s="225"/>
      <c r="C307" s="201"/>
      <c r="D307" s="201"/>
      <c r="E307" s="201"/>
      <c r="F307" s="201"/>
    </row>
    <row r="308" spans="1:9" s="196" customFormat="1" ht="15.75" customHeight="1" x14ac:dyDescent="0.25">
      <c r="A308" s="590"/>
      <c r="B308" s="196" t="e">
        <f>" " &amp;#REF! &amp; "  "&amp;#REF! &amp; "       подпись : ____________________"</f>
        <v>#REF!</v>
      </c>
    </row>
    <row r="309" spans="1:9" s="196" customFormat="1" ht="15.75" x14ac:dyDescent="0.25">
      <c r="A309" s="222"/>
      <c r="B309" s="221"/>
      <c r="C309" s="201"/>
      <c r="D309" s="201"/>
      <c r="E309" s="201"/>
      <c r="F309" s="201"/>
      <c r="G309" s="201"/>
      <c r="H309" s="201"/>
      <c r="I309" s="201"/>
    </row>
    <row r="310" spans="1:9" s="196" customFormat="1" ht="15.75" x14ac:dyDescent="0.25"/>
  </sheetData>
  <sheetProtection formatColumns="0" formatRows="0"/>
  <mergeCells count="9">
    <mergeCell ref="A1:B1"/>
    <mergeCell ref="C5:C6"/>
    <mergeCell ref="E5:F5"/>
    <mergeCell ref="G5:H5"/>
    <mergeCell ref="D5:D6"/>
    <mergeCell ref="A5:A6"/>
    <mergeCell ref="B5:B6"/>
    <mergeCell ref="G4:L4"/>
    <mergeCell ref="A4:F4"/>
  </mergeCells>
  <pageMargins left="0.75" right="0.5" top="1" bottom="1.54" header="0.5" footer="0.5"/>
  <pageSetup paperSize="9" scale="5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15"/>
  <sheetViews>
    <sheetView view="pageBreakPreview" topLeftCell="A10" zoomScale="70" zoomScaleNormal="75" zoomScaleSheetLayoutView="70" workbookViewId="0">
      <selection activeCell="I109" sqref="I109"/>
    </sheetView>
  </sheetViews>
  <sheetFormatPr defaultColWidth="9.140625" defaultRowHeight="15.75" x14ac:dyDescent="0.25"/>
  <cols>
    <col min="1" max="1" width="4.7109375" style="15" customWidth="1"/>
    <col min="2" max="2" width="26.42578125" style="15" customWidth="1"/>
    <col min="3" max="3" width="9.140625" style="15"/>
    <col min="4" max="8" width="16.7109375" style="15" customWidth="1"/>
    <col min="9" max="9" width="21" style="786" customWidth="1"/>
    <col min="10" max="13" width="16.7109375" style="15" customWidth="1"/>
    <col min="14" max="16384" width="9.140625" style="15"/>
  </cols>
  <sheetData>
    <row r="1" spans="1:13" ht="31.5" x14ac:dyDescent="0.25">
      <c r="A1" s="688" t="s">
        <v>277</v>
      </c>
      <c r="B1" s="688"/>
      <c r="C1" s="688"/>
      <c r="L1" s="16"/>
      <c r="M1" s="685" t="s">
        <v>603</v>
      </c>
    </row>
    <row r="2" spans="1:13" x14ac:dyDescent="0.25">
      <c r="A2" s="1125"/>
      <c r="B2" s="1125"/>
      <c r="C2" s="1125"/>
      <c r="K2" s="1230"/>
      <c r="L2" s="1230"/>
      <c r="M2" s="1230"/>
    </row>
    <row r="3" spans="1:13" s="17" customFormat="1" x14ac:dyDescent="0.25">
      <c r="A3" s="39" t="s">
        <v>672</v>
      </c>
      <c r="B3" s="21"/>
      <c r="C3" s="21"/>
      <c r="D3" s="21"/>
      <c r="E3" s="21"/>
      <c r="F3" s="21"/>
      <c r="G3" s="21"/>
      <c r="I3" s="1028"/>
    </row>
    <row r="4" spans="1:13" s="17" customFormat="1" ht="16.5" thickBot="1" x14ac:dyDescent="0.3">
      <c r="A4" s="17" t="s">
        <v>673</v>
      </c>
      <c r="I4" s="1028"/>
      <c r="M4" s="710" t="s">
        <v>660</v>
      </c>
    </row>
    <row r="5" spans="1:13" ht="15.75" customHeight="1" x14ac:dyDescent="0.25">
      <c r="A5" s="1233" t="s">
        <v>62</v>
      </c>
      <c r="B5" s="1236" t="s">
        <v>674</v>
      </c>
      <c r="C5" s="1237"/>
      <c r="D5" s="1236"/>
      <c r="E5" s="1236"/>
      <c r="F5" s="1236"/>
      <c r="G5" s="1236"/>
      <c r="H5" s="1236"/>
      <c r="I5" s="1236"/>
      <c r="J5" s="1236"/>
      <c r="K5" s="1236"/>
      <c r="L5" s="1238" t="s">
        <v>681</v>
      </c>
      <c r="M5" s="1240" t="s">
        <v>682</v>
      </c>
    </row>
    <row r="6" spans="1:13" ht="31.5" customHeight="1" x14ac:dyDescent="0.25">
      <c r="A6" s="1234"/>
      <c r="B6" s="1243" t="s">
        <v>676</v>
      </c>
      <c r="C6" s="1231" t="s">
        <v>651</v>
      </c>
      <c r="D6" s="1245" t="s">
        <v>675</v>
      </c>
      <c r="E6" s="1246"/>
      <c r="F6" s="1246"/>
      <c r="G6" s="1246"/>
      <c r="H6" s="1246"/>
      <c r="I6" s="1246"/>
      <c r="J6" s="1231" t="s">
        <v>656</v>
      </c>
      <c r="K6" s="1231" t="s">
        <v>680</v>
      </c>
      <c r="L6" s="1239"/>
      <c r="M6" s="1241"/>
    </row>
    <row r="7" spans="1:13" ht="158.25" customHeight="1" x14ac:dyDescent="0.25">
      <c r="A7" s="1235"/>
      <c r="B7" s="1244"/>
      <c r="C7" s="1232"/>
      <c r="D7" s="41" t="s">
        <v>677</v>
      </c>
      <c r="E7" s="40" t="s">
        <v>678</v>
      </c>
      <c r="F7" s="40" t="s">
        <v>654</v>
      </c>
      <c r="G7" s="40" t="s">
        <v>678</v>
      </c>
      <c r="H7" s="40" t="s">
        <v>679</v>
      </c>
      <c r="I7" s="970" t="s">
        <v>282</v>
      </c>
      <c r="J7" s="1232"/>
      <c r="K7" s="1232"/>
      <c r="L7" s="1231"/>
      <c r="M7" s="1242"/>
    </row>
    <row r="8" spans="1:13" x14ac:dyDescent="0.25">
      <c r="A8" s="42">
        <v>1</v>
      </c>
      <c r="B8" s="24">
        <v>2</v>
      </c>
      <c r="C8" s="24">
        <v>3</v>
      </c>
      <c r="D8" s="24">
        <v>4</v>
      </c>
      <c r="E8" s="24">
        <v>5</v>
      </c>
      <c r="F8" s="24">
        <v>6</v>
      </c>
      <c r="G8" s="24">
        <v>7</v>
      </c>
      <c r="H8" s="24">
        <v>8</v>
      </c>
      <c r="I8" s="1029">
        <v>9</v>
      </c>
      <c r="J8" s="24">
        <v>10</v>
      </c>
      <c r="K8" s="24">
        <v>11</v>
      </c>
      <c r="L8" s="24">
        <v>12</v>
      </c>
      <c r="M8" s="19">
        <v>13</v>
      </c>
    </row>
    <row r="9" spans="1:13" x14ac:dyDescent="0.25">
      <c r="A9" s="431">
        <v>1</v>
      </c>
      <c r="B9" s="468"/>
      <c r="C9" s="156"/>
      <c r="D9" s="70"/>
      <c r="E9" s="180"/>
      <c r="F9" s="70"/>
      <c r="G9" s="180"/>
      <c r="H9" s="70"/>
      <c r="I9" s="1030">
        <f>SUM(D9,F9,H9)</f>
        <v>0</v>
      </c>
      <c r="J9" s="162"/>
      <c r="K9" s="70"/>
      <c r="L9" s="180"/>
      <c r="M9" s="181"/>
    </row>
    <row r="10" spans="1:13" x14ac:dyDescent="0.25">
      <c r="A10" s="432">
        <v>2</v>
      </c>
      <c r="B10" s="468"/>
      <c r="C10" s="156"/>
      <c r="D10" s="70"/>
      <c r="E10" s="180"/>
      <c r="F10" s="70"/>
      <c r="G10" s="180"/>
      <c r="H10" s="70"/>
      <c r="I10" s="1030">
        <f t="shared" ref="I10:I73" si="0">SUM(D10,F10,H10)</f>
        <v>0</v>
      </c>
      <c r="J10" s="162"/>
      <c r="K10" s="70"/>
      <c r="L10" s="180"/>
      <c r="M10" s="181"/>
    </row>
    <row r="11" spans="1:13" x14ac:dyDescent="0.25">
      <c r="A11" s="432">
        <v>3</v>
      </c>
      <c r="B11" s="468"/>
      <c r="C11" s="156"/>
      <c r="D11" s="70"/>
      <c r="E11" s="180"/>
      <c r="F11" s="70"/>
      <c r="G11" s="180"/>
      <c r="H11" s="70"/>
      <c r="I11" s="1030">
        <f t="shared" si="0"/>
        <v>0</v>
      </c>
      <c r="J11" s="162"/>
      <c r="K11" s="70"/>
      <c r="L11" s="180"/>
      <c r="M11" s="181"/>
    </row>
    <row r="12" spans="1:13" x14ac:dyDescent="0.25">
      <c r="A12" s="432">
        <v>4</v>
      </c>
      <c r="B12" s="468"/>
      <c r="C12" s="156"/>
      <c r="D12" s="70"/>
      <c r="E12" s="180"/>
      <c r="F12" s="70"/>
      <c r="G12" s="180"/>
      <c r="H12" s="70"/>
      <c r="I12" s="1030">
        <f t="shared" si="0"/>
        <v>0</v>
      </c>
      <c r="J12" s="162"/>
      <c r="K12" s="70"/>
      <c r="L12" s="180"/>
      <c r="M12" s="181"/>
    </row>
    <row r="13" spans="1:13" x14ac:dyDescent="0.25">
      <c r="A13" s="432">
        <v>5</v>
      </c>
      <c r="B13" s="468"/>
      <c r="C13" s="156"/>
      <c r="D13" s="70"/>
      <c r="E13" s="180"/>
      <c r="F13" s="70"/>
      <c r="G13" s="180"/>
      <c r="H13" s="70"/>
      <c r="I13" s="1030">
        <f t="shared" si="0"/>
        <v>0</v>
      </c>
      <c r="J13" s="162"/>
      <c r="K13" s="70"/>
      <c r="L13" s="180"/>
      <c r="M13" s="181"/>
    </row>
    <row r="14" spans="1:13" x14ac:dyDescent="0.25">
      <c r="A14" s="432">
        <v>6</v>
      </c>
      <c r="B14" s="468"/>
      <c r="C14" s="156"/>
      <c r="D14" s="70"/>
      <c r="E14" s="180"/>
      <c r="F14" s="70"/>
      <c r="G14" s="180"/>
      <c r="H14" s="70"/>
      <c r="I14" s="1030">
        <f t="shared" si="0"/>
        <v>0</v>
      </c>
      <c r="J14" s="162"/>
      <c r="K14" s="70"/>
      <c r="L14" s="180"/>
      <c r="M14" s="181"/>
    </row>
    <row r="15" spans="1:13" x14ac:dyDescent="0.25">
      <c r="A15" s="432">
        <v>7</v>
      </c>
      <c r="B15" s="468"/>
      <c r="C15" s="156"/>
      <c r="D15" s="70"/>
      <c r="E15" s="180"/>
      <c r="F15" s="70"/>
      <c r="G15" s="180"/>
      <c r="H15" s="70"/>
      <c r="I15" s="1030">
        <f t="shared" si="0"/>
        <v>0</v>
      </c>
      <c r="J15" s="162"/>
      <c r="K15" s="70"/>
      <c r="L15" s="180"/>
      <c r="M15" s="181"/>
    </row>
    <row r="16" spans="1:13" x14ac:dyDescent="0.25">
      <c r="A16" s="432">
        <v>8</v>
      </c>
      <c r="B16" s="468"/>
      <c r="C16" s="156"/>
      <c r="D16" s="70"/>
      <c r="E16" s="180"/>
      <c r="F16" s="70"/>
      <c r="G16" s="180"/>
      <c r="H16" s="70"/>
      <c r="I16" s="1030">
        <f t="shared" si="0"/>
        <v>0</v>
      </c>
      <c r="J16" s="162"/>
      <c r="K16" s="70"/>
      <c r="L16" s="180"/>
      <c r="M16" s="181"/>
    </row>
    <row r="17" spans="1:13" x14ac:dyDescent="0.25">
      <c r="A17" s="432">
        <v>9</v>
      </c>
      <c r="B17" s="468"/>
      <c r="C17" s="156"/>
      <c r="D17" s="70"/>
      <c r="E17" s="180"/>
      <c r="F17" s="70"/>
      <c r="G17" s="180"/>
      <c r="H17" s="70"/>
      <c r="I17" s="1030">
        <f t="shared" si="0"/>
        <v>0</v>
      </c>
      <c r="J17" s="162"/>
      <c r="K17" s="70"/>
      <c r="L17" s="180"/>
      <c r="M17" s="181"/>
    </row>
    <row r="18" spans="1:13" x14ac:dyDescent="0.25">
      <c r="A18" s="432">
        <v>10</v>
      </c>
      <c r="B18" s="468"/>
      <c r="C18" s="156"/>
      <c r="D18" s="70"/>
      <c r="E18" s="180"/>
      <c r="F18" s="70"/>
      <c r="G18" s="180"/>
      <c r="H18" s="70"/>
      <c r="I18" s="1030">
        <f t="shared" si="0"/>
        <v>0</v>
      </c>
      <c r="J18" s="162"/>
      <c r="K18" s="70"/>
      <c r="L18" s="180"/>
      <c r="M18" s="181"/>
    </row>
    <row r="19" spans="1:13" x14ac:dyDescent="0.25">
      <c r="A19" s="432">
        <v>11</v>
      </c>
      <c r="B19" s="468"/>
      <c r="C19" s="156"/>
      <c r="D19" s="70"/>
      <c r="E19" s="180"/>
      <c r="F19" s="70"/>
      <c r="G19" s="180"/>
      <c r="H19" s="70"/>
      <c r="I19" s="1030">
        <f t="shared" si="0"/>
        <v>0</v>
      </c>
      <c r="J19" s="162"/>
      <c r="K19" s="70"/>
      <c r="L19" s="180"/>
      <c r="M19" s="181"/>
    </row>
    <row r="20" spans="1:13" x14ac:dyDescent="0.25">
      <c r="A20" s="432">
        <v>12</v>
      </c>
      <c r="B20" s="468"/>
      <c r="C20" s="156"/>
      <c r="D20" s="70"/>
      <c r="E20" s="180"/>
      <c r="F20" s="70"/>
      <c r="G20" s="180"/>
      <c r="H20" s="70"/>
      <c r="I20" s="1030">
        <f t="shared" si="0"/>
        <v>0</v>
      </c>
      <c r="J20" s="162"/>
      <c r="K20" s="70"/>
      <c r="L20" s="180"/>
      <c r="M20" s="181"/>
    </row>
    <row r="21" spans="1:13" x14ac:dyDescent="0.25">
      <c r="A21" s="432">
        <v>13</v>
      </c>
      <c r="B21" s="468"/>
      <c r="C21" s="156"/>
      <c r="D21" s="70"/>
      <c r="E21" s="180"/>
      <c r="F21" s="70"/>
      <c r="G21" s="180"/>
      <c r="H21" s="70"/>
      <c r="I21" s="1030">
        <f t="shared" si="0"/>
        <v>0</v>
      </c>
      <c r="J21" s="162"/>
      <c r="K21" s="70"/>
      <c r="L21" s="180"/>
      <c r="M21" s="181"/>
    </row>
    <row r="22" spans="1:13" x14ac:dyDescent="0.25">
      <c r="A22" s="432">
        <v>14</v>
      </c>
      <c r="B22" s="468"/>
      <c r="C22" s="156"/>
      <c r="D22" s="70"/>
      <c r="E22" s="180"/>
      <c r="F22" s="70"/>
      <c r="G22" s="180"/>
      <c r="H22" s="70"/>
      <c r="I22" s="1030">
        <f t="shared" si="0"/>
        <v>0</v>
      </c>
      <c r="J22" s="162"/>
      <c r="K22" s="70"/>
      <c r="L22" s="180"/>
      <c r="M22" s="181"/>
    </row>
    <row r="23" spans="1:13" x14ac:dyDescent="0.25">
      <c r="A23" s="432">
        <v>15</v>
      </c>
      <c r="B23" s="468"/>
      <c r="C23" s="156"/>
      <c r="D23" s="70"/>
      <c r="E23" s="180"/>
      <c r="F23" s="70"/>
      <c r="G23" s="180"/>
      <c r="H23" s="70"/>
      <c r="I23" s="1030">
        <f t="shared" si="0"/>
        <v>0</v>
      </c>
      <c r="J23" s="162"/>
      <c r="K23" s="70"/>
      <c r="L23" s="180"/>
      <c r="M23" s="181"/>
    </row>
    <row r="24" spans="1:13" x14ac:dyDescent="0.25">
      <c r="A24" s="432">
        <v>16</v>
      </c>
      <c r="B24" s="468"/>
      <c r="C24" s="156"/>
      <c r="D24" s="70"/>
      <c r="E24" s="180"/>
      <c r="F24" s="70"/>
      <c r="G24" s="180"/>
      <c r="H24" s="70"/>
      <c r="I24" s="1030">
        <f t="shared" si="0"/>
        <v>0</v>
      </c>
      <c r="J24" s="162"/>
      <c r="K24" s="70"/>
      <c r="L24" s="180"/>
      <c r="M24" s="181"/>
    </row>
    <row r="25" spans="1:13" x14ac:dyDescent="0.25">
      <c r="A25" s="432">
        <v>17</v>
      </c>
      <c r="B25" s="468"/>
      <c r="C25" s="156"/>
      <c r="D25" s="70"/>
      <c r="E25" s="180"/>
      <c r="F25" s="70"/>
      <c r="G25" s="180"/>
      <c r="H25" s="70"/>
      <c r="I25" s="1030">
        <f t="shared" si="0"/>
        <v>0</v>
      </c>
      <c r="J25" s="162"/>
      <c r="K25" s="70"/>
      <c r="L25" s="180"/>
      <c r="M25" s="181"/>
    </row>
    <row r="26" spans="1:13" x14ac:dyDescent="0.25">
      <c r="A26" s="432">
        <v>18</v>
      </c>
      <c r="B26" s="468"/>
      <c r="C26" s="156"/>
      <c r="D26" s="70"/>
      <c r="E26" s="180"/>
      <c r="F26" s="70"/>
      <c r="G26" s="180"/>
      <c r="H26" s="70"/>
      <c r="I26" s="1030">
        <f t="shared" si="0"/>
        <v>0</v>
      </c>
      <c r="J26" s="162"/>
      <c r="K26" s="70"/>
      <c r="L26" s="180"/>
      <c r="M26" s="181"/>
    </row>
    <row r="27" spans="1:13" x14ac:dyDescent="0.25">
      <c r="A27" s="432">
        <v>19</v>
      </c>
      <c r="B27" s="468"/>
      <c r="C27" s="156"/>
      <c r="D27" s="70"/>
      <c r="E27" s="180"/>
      <c r="F27" s="70"/>
      <c r="G27" s="180"/>
      <c r="H27" s="70"/>
      <c r="I27" s="1030">
        <f t="shared" si="0"/>
        <v>0</v>
      </c>
      <c r="J27" s="162"/>
      <c r="K27" s="70"/>
      <c r="L27" s="180"/>
      <c r="M27" s="181"/>
    </row>
    <row r="28" spans="1:13" x14ac:dyDescent="0.25">
      <c r="A28" s="432">
        <v>20</v>
      </c>
      <c r="B28" s="468"/>
      <c r="C28" s="156"/>
      <c r="D28" s="70"/>
      <c r="E28" s="180"/>
      <c r="F28" s="70"/>
      <c r="G28" s="180"/>
      <c r="H28" s="70"/>
      <c r="I28" s="1030">
        <f t="shared" si="0"/>
        <v>0</v>
      </c>
      <c r="J28" s="162"/>
      <c r="K28" s="70"/>
      <c r="L28" s="180"/>
      <c r="M28" s="181"/>
    </row>
    <row r="29" spans="1:13" ht="15.75" customHeight="1" x14ac:dyDescent="0.25">
      <c r="A29" s="432">
        <v>21</v>
      </c>
      <c r="B29" s="469"/>
      <c r="C29" s="343"/>
      <c r="D29" s="343"/>
      <c r="E29" s="437"/>
      <c r="F29" s="343"/>
      <c r="G29" s="437"/>
      <c r="H29" s="343"/>
      <c r="I29" s="1030">
        <f t="shared" si="0"/>
        <v>0</v>
      </c>
      <c r="J29" s="343"/>
      <c r="K29" s="343"/>
      <c r="L29" s="437"/>
      <c r="M29" s="445"/>
    </row>
    <row r="30" spans="1:13" ht="15.75" customHeight="1" x14ac:dyDescent="0.25">
      <c r="A30" s="432">
        <v>22</v>
      </c>
      <c r="B30" s="469"/>
      <c r="C30" s="343"/>
      <c r="D30" s="343"/>
      <c r="E30" s="437"/>
      <c r="F30" s="343"/>
      <c r="G30" s="437"/>
      <c r="H30" s="343"/>
      <c r="I30" s="1030">
        <f t="shared" si="0"/>
        <v>0</v>
      </c>
      <c r="J30" s="343"/>
      <c r="K30" s="343"/>
      <c r="L30" s="437"/>
      <c r="M30" s="445"/>
    </row>
    <row r="31" spans="1:13" ht="15.75" customHeight="1" x14ac:dyDescent="0.25">
      <c r="A31" s="432">
        <v>23</v>
      </c>
      <c r="B31" s="469"/>
      <c r="C31" s="343"/>
      <c r="D31" s="343"/>
      <c r="E31" s="437"/>
      <c r="F31" s="343"/>
      <c r="G31" s="437"/>
      <c r="H31" s="343"/>
      <c r="I31" s="1030">
        <f t="shared" si="0"/>
        <v>0</v>
      </c>
      <c r="J31" s="343"/>
      <c r="K31" s="343"/>
      <c r="L31" s="437"/>
      <c r="M31" s="445"/>
    </row>
    <row r="32" spans="1:13" x14ac:dyDescent="0.25">
      <c r="A32" s="432">
        <v>24</v>
      </c>
      <c r="B32" s="469"/>
      <c r="C32" s="343"/>
      <c r="D32" s="343"/>
      <c r="E32" s="437"/>
      <c r="F32" s="343"/>
      <c r="G32" s="437"/>
      <c r="H32" s="343"/>
      <c r="I32" s="1030">
        <f t="shared" si="0"/>
        <v>0</v>
      </c>
      <c r="J32" s="343"/>
      <c r="K32" s="343"/>
      <c r="L32" s="437"/>
      <c r="M32" s="445"/>
    </row>
    <row r="33" spans="1:13" ht="15.75" customHeight="1" x14ac:dyDescent="0.25">
      <c r="A33" s="432">
        <v>25</v>
      </c>
      <c r="B33" s="469"/>
      <c r="C33" s="343"/>
      <c r="D33" s="343"/>
      <c r="E33" s="437"/>
      <c r="F33" s="343"/>
      <c r="G33" s="437"/>
      <c r="H33" s="343"/>
      <c r="I33" s="1030">
        <f t="shared" si="0"/>
        <v>0</v>
      </c>
      <c r="J33" s="343"/>
      <c r="K33" s="343"/>
      <c r="L33" s="437"/>
      <c r="M33" s="445"/>
    </row>
    <row r="34" spans="1:13" ht="15.75" customHeight="1" x14ac:dyDescent="0.25">
      <c r="A34" s="432">
        <v>26</v>
      </c>
      <c r="B34" s="469"/>
      <c r="C34" s="343"/>
      <c r="D34" s="343"/>
      <c r="E34" s="437"/>
      <c r="F34" s="343"/>
      <c r="G34" s="437"/>
      <c r="H34" s="343"/>
      <c r="I34" s="1030">
        <f t="shared" si="0"/>
        <v>0</v>
      </c>
      <c r="J34" s="343"/>
      <c r="K34" s="343"/>
      <c r="L34" s="437"/>
      <c r="M34" s="445"/>
    </row>
    <row r="35" spans="1:13" ht="15.75" customHeight="1" x14ac:dyDescent="0.25">
      <c r="A35" s="432">
        <v>27</v>
      </c>
      <c r="B35" s="469"/>
      <c r="C35" s="343"/>
      <c r="D35" s="343"/>
      <c r="E35" s="437"/>
      <c r="F35" s="343"/>
      <c r="G35" s="437"/>
      <c r="H35" s="343"/>
      <c r="I35" s="1030">
        <f t="shared" si="0"/>
        <v>0</v>
      </c>
      <c r="J35" s="343"/>
      <c r="K35" s="343"/>
      <c r="L35" s="437"/>
      <c r="M35" s="445"/>
    </row>
    <row r="36" spans="1:13" ht="15.75" customHeight="1" x14ac:dyDescent="0.25">
      <c r="A36" s="432">
        <v>28</v>
      </c>
      <c r="B36" s="469"/>
      <c r="C36" s="343"/>
      <c r="D36" s="343"/>
      <c r="E36" s="437"/>
      <c r="F36" s="343"/>
      <c r="G36" s="437"/>
      <c r="H36" s="343"/>
      <c r="I36" s="1030">
        <f t="shared" si="0"/>
        <v>0</v>
      </c>
      <c r="J36" s="343"/>
      <c r="K36" s="343"/>
      <c r="L36" s="437"/>
      <c r="M36" s="445"/>
    </row>
    <row r="37" spans="1:13" ht="15.75" customHeight="1" x14ac:dyDescent="0.25">
      <c r="A37" s="432">
        <v>29</v>
      </c>
      <c r="B37" s="469"/>
      <c r="C37" s="343"/>
      <c r="D37" s="343"/>
      <c r="E37" s="437"/>
      <c r="F37" s="343"/>
      <c r="G37" s="437"/>
      <c r="H37" s="343"/>
      <c r="I37" s="1030">
        <f t="shared" si="0"/>
        <v>0</v>
      </c>
      <c r="J37" s="343"/>
      <c r="K37" s="343"/>
      <c r="L37" s="437"/>
      <c r="M37" s="445"/>
    </row>
    <row r="38" spans="1:13" ht="15.75" customHeight="1" x14ac:dyDescent="0.25">
      <c r="A38" s="432">
        <v>30</v>
      </c>
      <c r="B38" s="469"/>
      <c r="C38" s="343"/>
      <c r="D38" s="343"/>
      <c r="E38" s="437"/>
      <c r="F38" s="343"/>
      <c r="G38" s="437"/>
      <c r="H38" s="343"/>
      <c r="I38" s="1030">
        <f t="shared" si="0"/>
        <v>0</v>
      </c>
      <c r="J38" s="343"/>
      <c r="K38" s="343"/>
      <c r="L38" s="437"/>
      <c r="M38" s="445"/>
    </row>
    <row r="39" spans="1:13" ht="15.75" hidden="1" customHeight="1" x14ac:dyDescent="0.25">
      <c r="A39" s="432">
        <v>31</v>
      </c>
      <c r="B39" s="469"/>
      <c r="C39" s="343"/>
      <c r="D39" s="343"/>
      <c r="E39" s="437"/>
      <c r="F39" s="343"/>
      <c r="G39" s="437"/>
      <c r="H39" s="343"/>
      <c r="I39" s="1030">
        <f t="shared" si="0"/>
        <v>0</v>
      </c>
      <c r="J39" s="343"/>
      <c r="K39" s="343"/>
      <c r="L39" s="437"/>
      <c r="M39" s="445"/>
    </row>
    <row r="40" spans="1:13" ht="15.75" hidden="1" customHeight="1" x14ac:dyDescent="0.25">
      <c r="A40" s="432">
        <v>32</v>
      </c>
      <c r="B40" s="469"/>
      <c r="C40" s="343"/>
      <c r="D40" s="343"/>
      <c r="E40" s="437"/>
      <c r="F40" s="343"/>
      <c r="G40" s="437"/>
      <c r="H40" s="343"/>
      <c r="I40" s="1030">
        <f t="shared" si="0"/>
        <v>0</v>
      </c>
      <c r="J40" s="343"/>
      <c r="K40" s="343"/>
      <c r="L40" s="437"/>
      <c r="M40" s="445"/>
    </row>
    <row r="41" spans="1:13" ht="15.75" hidden="1" customHeight="1" x14ac:dyDescent="0.25">
      <c r="A41" s="432">
        <v>33</v>
      </c>
      <c r="B41" s="469"/>
      <c r="C41" s="343"/>
      <c r="D41" s="343"/>
      <c r="E41" s="437"/>
      <c r="F41" s="343"/>
      <c r="G41" s="437"/>
      <c r="H41" s="343"/>
      <c r="I41" s="1030">
        <f t="shared" si="0"/>
        <v>0</v>
      </c>
      <c r="J41" s="343"/>
      <c r="K41" s="343"/>
      <c r="L41" s="437"/>
      <c r="M41" s="445"/>
    </row>
    <row r="42" spans="1:13" ht="15.75" hidden="1" customHeight="1" x14ac:dyDescent="0.25">
      <c r="A42" s="432">
        <v>34</v>
      </c>
      <c r="B42" s="469"/>
      <c r="C42" s="343"/>
      <c r="D42" s="343"/>
      <c r="E42" s="437"/>
      <c r="F42" s="343"/>
      <c r="G42" s="437"/>
      <c r="H42" s="343"/>
      <c r="I42" s="1030">
        <f t="shared" si="0"/>
        <v>0</v>
      </c>
      <c r="J42" s="343"/>
      <c r="K42" s="343"/>
      <c r="L42" s="437"/>
      <c r="M42" s="445"/>
    </row>
    <row r="43" spans="1:13" ht="15.75" hidden="1" customHeight="1" x14ac:dyDescent="0.25">
      <c r="A43" s="432">
        <v>35</v>
      </c>
      <c r="B43" s="469"/>
      <c r="C43" s="343"/>
      <c r="D43" s="343"/>
      <c r="E43" s="437"/>
      <c r="F43" s="343"/>
      <c r="G43" s="437"/>
      <c r="H43" s="343"/>
      <c r="I43" s="1030">
        <f t="shared" si="0"/>
        <v>0</v>
      </c>
      <c r="J43" s="343"/>
      <c r="K43" s="343"/>
      <c r="L43" s="437"/>
      <c r="M43" s="445"/>
    </row>
    <row r="44" spans="1:13" ht="15.75" hidden="1" customHeight="1" x14ac:dyDescent="0.25">
      <c r="A44" s="432">
        <v>36</v>
      </c>
      <c r="B44" s="469"/>
      <c r="C44" s="343"/>
      <c r="D44" s="343"/>
      <c r="E44" s="437"/>
      <c r="F44" s="343"/>
      <c r="G44" s="437"/>
      <c r="H44" s="343"/>
      <c r="I44" s="1030">
        <f t="shared" si="0"/>
        <v>0</v>
      </c>
      <c r="J44" s="343"/>
      <c r="K44" s="343"/>
      <c r="L44" s="437"/>
      <c r="M44" s="445"/>
    </row>
    <row r="45" spans="1:13" ht="15.75" hidden="1" customHeight="1" x14ac:dyDescent="0.25">
      <c r="A45" s="432">
        <v>37</v>
      </c>
      <c r="B45" s="469"/>
      <c r="C45" s="343"/>
      <c r="D45" s="343"/>
      <c r="E45" s="437"/>
      <c r="F45" s="343"/>
      <c r="G45" s="437"/>
      <c r="H45" s="343"/>
      <c r="I45" s="1030">
        <f t="shared" si="0"/>
        <v>0</v>
      </c>
      <c r="J45" s="343"/>
      <c r="K45" s="343"/>
      <c r="L45" s="437"/>
      <c r="M45" s="445"/>
    </row>
    <row r="46" spans="1:13" ht="15.75" hidden="1" customHeight="1" x14ac:dyDescent="0.25">
      <c r="A46" s="432">
        <v>38</v>
      </c>
      <c r="B46" s="469"/>
      <c r="C46" s="343"/>
      <c r="D46" s="343"/>
      <c r="E46" s="437"/>
      <c r="F46" s="343"/>
      <c r="G46" s="437"/>
      <c r="H46" s="343"/>
      <c r="I46" s="1030">
        <f t="shared" si="0"/>
        <v>0</v>
      </c>
      <c r="J46" s="343"/>
      <c r="K46" s="343"/>
      <c r="L46" s="437"/>
      <c r="M46" s="445"/>
    </row>
    <row r="47" spans="1:13" ht="15.75" hidden="1" customHeight="1" x14ac:dyDescent="0.25">
      <c r="A47" s="432">
        <v>39</v>
      </c>
      <c r="B47" s="469"/>
      <c r="C47" s="343"/>
      <c r="D47" s="343"/>
      <c r="E47" s="437"/>
      <c r="F47" s="343"/>
      <c r="G47" s="437"/>
      <c r="H47" s="343"/>
      <c r="I47" s="1030">
        <f t="shared" si="0"/>
        <v>0</v>
      </c>
      <c r="J47" s="343"/>
      <c r="K47" s="343"/>
      <c r="L47" s="437"/>
      <c r="M47" s="445"/>
    </row>
    <row r="48" spans="1:13" ht="15.75" hidden="1" customHeight="1" x14ac:dyDescent="0.25">
      <c r="A48" s="432">
        <v>40</v>
      </c>
      <c r="B48" s="469"/>
      <c r="C48" s="343"/>
      <c r="D48" s="343"/>
      <c r="E48" s="437"/>
      <c r="F48" s="343"/>
      <c r="G48" s="437"/>
      <c r="H48" s="343"/>
      <c r="I48" s="1030">
        <f t="shared" si="0"/>
        <v>0</v>
      </c>
      <c r="J48" s="343"/>
      <c r="K48" s="343"/>
      <c r="L48" s="437"/>
      <c r="M48" s="445"/>
    </row>
    <row r="49" spans="1:13" ht="15.75" hidden="1" customHeight="1" x14ac:dyDescent="0.25">
      <c r="A49" s="432">
        <v>41</v>
      </c>
      <c r="B49" s="469"/>
      <c r="C49" s="343"/>
      <c r="D49" s="343"/>
      <c r="E49" s="437"/>
      <c r="F49" s="343"/>
      <c r="G49" s="437"/>
      <c r="H49" s="343"/>
      <c r="I49" s="1030">
        <f t="shared" si="0"/>
        <v>0</v>
      </c>
      <c r="J49" s="343"/>
      <c r="K49" s="343"/>
      <c r="L49" s="437"/>
      <c r="M49" s="445"/>
    </row>
    <row r="50" spans="1:13" ht="15.75" hidden="1" customHeight="1" x14ac:dyDescent="0.25">
      <c r="A50" s="432">
        <v>42</v>
      </c>
      <c r="B50" s="469"/>
      <c r="C50" s="343"/>
      <c r="D50" s="343"/>
      <c r="E50" s="437"/>
      <c r="F50" s="343"/>
      <c r="G50" s="437"/>
      <c r="H50" s="343"/>
      <c r="I50" s="1030">
        <f t="shared" si="0"/>
        <v>0</v>
      </c>
      <c r="J50" s="343"/>
      <c r="K50" s="343"/>
      <c r="L50" s="437"/>
      <c r="M50" s="445"/>
    </row>
    <row r="51" spans="1:13" ht="15.75" hidden="1" customHeight="1" x14ac:dyDescent="0.25">
      <c r="A51" s="432">
        <v>43</v>
      </c>
      <c r="B51" s="469"/>
      <c r="C51" s="343"/>
      <c r="D51" s="343"/>
      <c r="E51" s="437"/>
      <c r="F51" s="343"/>
      <c r="G51" s="437"/>
      <c r="H51" s="343"/>
      <c r="I51" s="1030">
        <f t="shared" si="0"/>
        <v>0</v>
      </c>
      <c r="J51" s="343"/>
      <c r="K51" s="343"/>
      <c r="L51" s="437"/>
      <c r="M51" s="445"/>
    </row>
    <row r="52" spans="1:13" ht="15.75" hidden="1" customHeight="1" x14ac:dyDescent="0.25">
      <c r="A52" s="432">
        <v>44</v>
      </c>
      <c r="B52" s="469"/>
      <c r="C52" s="343"/>
      <c r="D52" s="343"/>
      <c r="E52" s="437"/>
      <c r="F52" s="343"/>
      <c r="G52" s="437"/>
      <c r="H52" s="343"/>
      <c r="I52" s="1030">
        <f t="shared" si="0"/>
        <v>0</v>
      </c>
      <c r="J52" s="343"/>
      <c r="K52" s="343"/>
      <c r="L52" s="437"/>
      <c r="M52" s="445"/>
    </row>
    <row r="53" spans="1:13" ht="15.75" hidden="1" customHeight="1" x14ac:dyDescent="0.25">
      <c r="A53" s="432">
        <v>45</v>
      </c>
      <c r="B53" s="469"/>
      <c r="C53" s="343"/>
      <c r="D53" s="343"/>
      <c r="E53" s="437"/>
      <c r="F53" s="343"/>
      <c r="G53" s="437"/>
      <c r="H53" s="343"/>
      <c r="I53" s="1030">
        <f t="shared" si="0"/>
        <v>0</v>
      </c>
      <c r="J53" s="343"/>
      <c r="K53" s="343"/>
      <c r="L53" s="437"/>
      <c r="M53" s="445"/>
    </row>
    <row r="54" spans="1:13" ht="15.75" hidden="1" customHeight="1" x14ac:dyDescent="0.25">
      <c r="A54" s="432">
        <v>46</v>
      </c>
      <c r="B54" s="469"/>
      <c r="C54" s="343"/>
      <c r="D54" s="343"/>
      <c r="E54" s="437"/>
      <c r="F54" s="343"/>
      <c r="G54" s="437"/>
      <c r="H54" s="343"/>
      <c r="I54" s="1030">
        <f t="shared" si="0"/>
        <v>0</v>
      </c>
      <c r="J54" s="343"/>
      <c r="K54" s="343"/>
      <c r="L54" s="437"/>
      <c r="M54" s="445"/>
    </row>
    <row r="55" spans="1:13" ht="15.75" hidden="1" customHeight="1" x14ac:dyDescent="0.25">
      <c r="A55" s="432">
        <v>47</v>
      </c>
      <c r="B55" s="469"/>
      <c r="C55" s="343"/>
      <c r="D55" s="343"/>
      <c r="E55" s="437"/>
      <c r="F55" s="343"/>
      <c r="G55" s="437"/>
      <c r="H55" s="343"/>
      <c r="I55" s="1030">
        <f t="shared" si="0"/>
        <v>0</v>
      </c>
      <c r="J55" s="343"/>
      <c r="K55" s="343"/>
      <c r="L55" s="437"/>
      <c r="M55" s="445"/>
    </row>
    <row r="56" spans="1:13" ht="15.75" hidden="1" customHeight="1" x14ac:dyDescent="0.25">
      <c r="A56" s="432">
        <v>48</v>
      </c>
      <c r="B56" s="469"/>
      <c r="C56" s="343"/>
      <c r="D56" s="343"/>
      <c r="E56" s="437"/>
      <c r="F56" s="343"/>
      <c r="G56" s="437"/>
      <c r="H56" s="343"/>
      <c r="I56" s="1030">
        <f t="shared" si="0"/>
        <v>0</v>
      </c>
      <c r="J56" s="343"/>
      <c r="K56" s="343"/>
      <c r="L56" s="437"/>
      <c r="M56" s="445"/>
    </row>
    <row r="57" spans="1:13" ht="15.75" hidden="1" customHeight="1" x14ac:dyDescent="0.25">
      <c r="A57" s="432">
        <v>49</v>
      </c>
      <c r="B57" s="469"/>
      <c r="C57" s="343"/>
      <c r="D57" s="343"/>
      <c r="E57" s="437"/>
      <c r="F57" s="343"/>
      <c r="G57" s="437"/>
      <c r="H57" s="343"/>
      <c r="I57" s="1030">
        <f t="shared" si="0"/>
        <v>0</v>
      </c>
      <c r="J57" s="343"/>
      <c r="K57" s="343"/>
      <c r="L57" s="437"/>
      <c r="M57" s="445"/>
    </row>
    <row r="58" spans="1:13" ht="15.75" hidden="1" customHeight="1" x14ac:dyDescent="0.25">
      <c r="A58" s="432">
        <v>50</v>
      </c>
      <c r="B58" s="469"/>
      <c r="C58" s="343"/>
      <c r="D58" s="343"/>
      <c r="E58" s="437"/>
      <c r="F58" s="343"/>
      <c r="G58" s="437"/>
      <c r="H58" s="343"/>
      <c r="I58" s="1030">
        <f t="shared" si="0"/>
        <v>0</v>
      </c>
      <c r="J58" s="343"/>
      <c r="K58" s="343"/>
      <c r="L58" s="437"/>
      <c r="M58" s="445"/>
    </row>
    <row r="59" spans="1:13" ht="15.75" hidden="1" customHeight="1" x14ac:dyDescent="0.25">
      <c r="A59" s="432">
        <v>51</v>
      </c>
      <c r="B59" s="469"/>
      <c r="C59" s="343"/>
      <c r="D59" s="343"/>
      <c r="E59" s="437"/>
      <c r="F59" s="343"/>
      <c r="G59" s="437"/>
      <c r="H59" s="343"/>
      <c r="I59" s="1030">
        <f t="shared" si="0"/>
        <v>0</v>
      </c>
      <c r="J59" s="343"/>
      <c r="K59" s="343"/>
      <c r="L59" s="437"/>
      <c r="M59" s="445"/>
    </row>
    <row r="60" spans="1:13" ht="15.75" hidden="1" customHeight="1" x14ac:dyDescent="0.25">
      <c r="A60" s="432">
        <v>52</v>
      </c>
      <c r="B60" s="469"/>
      <c r="C60" s="343"/>
      <c r="D60" s="343"/>
      <c r="E60" s="437"/>
      <c r="F60" s="343"/>
      <c r="G60" s="437"/>
      <c r="H60" s="343"/>
      <c r="I60" s="1030">
        <f t="shared" si="0"/>
        <v>0</v>
      </c>
      <c r="J60" s="343"/>
      <c r="K60" s="343"/>
      <c r="L60" s="437"/>
      <c r="M60" s="445"/>
    </row>
    <row r="61" spans="1:13" ht="15.75" hidden="1" customHeight="1" x14ac:dyDescent="0.25">
      <c r="A61" s="432">
        <v>53</v>
      </c>
      <c r="B61" s="469"/>
      <c r="C61" s="343"/>
      <c r="D61" s="343"/>
      <c r="E61" s="437"/>
      <c r="F61" s="343"/>
      <c r="G61" s="437"/>
      <c r="H61" s="343"/>
      <c r="I61" s="1030">
        <f t="shared" si="0"/>
        <v>0</v>
      </c>
      <c r="J61" s="343"/>
      <c r="K61" s="343"/>
      <c r="L61" s="437"/>
      <c r="M61" s="445"/>
    </row>
    <row r="62" spans="1:13" ht="15.75" hidden="1" customHeight="1" x14ac:dyDescent="0.25">
      <c r="A62" s="432">
        <v>54</v>
      </c>
      <c r="B62" s="469"/>
      <c r="C62" s="343"/>
      <c r="D62" s="343"/>
      <c r="E62" s="437"/>
      <c r="F62" s="343"/>
      <c r="G62" s="437"/>
      <c r="H62" s="343"/>
      <c r="I62" s="1030">
        <f t="shared" si="0"/>
        <v>0</v>
      </c>
      <c r="J62" s="343"/>
      <c r="K62" s="343"/>
      <c r="L62" s="437"/>
      <c r="M62" s="445"/>
    </row>
    <row r="63" spans="1:13" ht="15.75" hidden="1" customHeight="1" x14ac:dyDescent="0.25">
      <c r="A63" s="432">
        <v>55</v>
      </c>
      <c r="B63" s="469"/>
      <c r="C63" s="343"/>
      <c r="D63" s="343"/>
      <c r="E63" s="437"/>
      <c r="F63" s="343"/>
      <c r="G63" s="437"/>
      <c r="H63" s="343"/>
      <c r="I63" s="1030">
        <f t="shared" si="0"/>
        <v>0</v>
      </c>
      <c r="J63" s="343"/>
      <c r="K63" s="343"/>
      <c r="L63" s="437"/>
      <c r="M63" s="445"/>
    </row>
    <row r="64" spans="1:13" ht="15.75" hidden="1" customHeight="1" x14ac:dyDescent="0.25">
      <c r="A64" s="432">
        <v>56</v>
      </c>
      <c r="B64" s="469"/>
      <c r="C64" s="343"/>
      <c r="D64" s="343"/>
      <c r="E64" s="437"/>
      <c r="F64" s="343"/>
      <c r="G64" s="437"/>
      <c r="H64" s="343"/>
      <c r="I64" s="1030">
        <f t="shared" si="0"/>
        <v>0</v>
      </c>
      <c r="J64" s="343"/>
      <c r="K64" s="343"/>
      <c r="L64" s="437"/>
      <c r="M64" s="445"/>
    </row>
    <row r="65" spans="1:13" ht="15.75" hidden="1" customHeight="1" x14ac:dyDescent="0.25">
      <c r="A65" s="432">
        <v>57</v>
      </c>
      <c r="B65" s="469"/>
      <c r="C65" s="343"/>
      <c r="D65" s="343"/>
      <c r="E65" s="437"/>
      <c r="F65" s="343"/>
      <c r="G65" s="437"/>
      <c r="H65" s="343"/>
      <c r="I65" s="1030">
        <f t="shared" si="0"/>
        <v>0</v>
      </c>
      <c r="J65" s="343"/>
      <c r="K65" s="343"/>
      <c r="L65" s="437"/>
      <c r="M65" s="445"/>
    </row>
    <row r="66" spans="1:13" ht="15.75" hidden="1" customHeight="1" x14ac:dyDescent="0.25">
      <c r="A66" s="432">
        <v>58</v>
      </c>
      <c r="B66" s="469"/>
      <c r="C66" s="343"/>
      <c r="D66" s="343"/>
      <c r="E66" s="437"/>
      <c r="F66" s="343"/>
      <c r="G66" s="437"/>
      <c r="H66" s="343"/>
      <c r="I66" s="1030">
        <f t="shared" si="0"/>
        <v>0</v>
      </c>
      <c r="J66" s="343"/>
      <c r="K66" s="343"/>
      <c r="L66" s="437"/>
      <c r="M66" s="445"/>
    </row>
    <row r="67" spans="1:13" ht="15.75" hidden="1" customHeight="1" x14ac:dyDescent="0.25">
      <c r="A67" s="432">
        <v>59</v>
      </c>
      <c r="B67" s="469"/>
      <c r="C67" s="343"/>
      <c r="D67" s="343"/>
      <c r="E67" s="437"/>
      <c r="F67" s="343"/>
      <c r="G67" s="437"/>
      <c r="H67" s="343"/>
      <c r="I67" s="1030">
        <f t="shared" si="0"/>
        <v>0</v>
      </c>
      <c r="J67" s="343"/>
      <c r="K67" s="343"/>
      <c r="L67" s="437"/>
      <c r="M67" s="445"/>
    </row>
    <row r="68" spans="1:13" ht="15.75" hidden="1" customHeight="1" x14ac:dyDescent="0.25">
      <c r="A68" s="432">
        <v>60</v>
      </c>
      <c r="B68" s="469"/>
      <c r="C68" s="343"/>
      <c r="D68" s="343"/>
      <c r="E68" s="437"/>
      <c r="F68" s="343"/>
      <c r="G68" s="437"/>
      <c r="H68" s="343"/>
      <c r="I68" s="1030">
        <f t="shared" si="0"/>
        <v>0</v>
      </c>
      <c r="J68" s="343"/>
      <c r="K68" s="343"/>
      <c r="L68" s="437"/>
      <c r="M68" s="445"/>
    </row>
    <row r="69" spans="1:13" ht="15.75" hidden="1" customHeight="1" x14ac:dyDescent="0.25">
      <c r="A69" s="432">
        <v>61</v>
      </c>
      <c r="B69" s="469"/>
      <c r="C69" s="343"/>
      <c r="D69" s="343"/>
      <c r="E69" s="437"/>
      <c r="F69" s="343"/>
      <c r="G69" s="437"/>
      <c r="H69" s="343"/>
      <c r="I69" s="1030">
        <f t="shared" si="0"/>
        <v>0</v>
      </c>
      <c r="J69" s="343"/>
      <c r="K69" s="343"/>
      <c r="L69" s="437"/>
      <c r="M69" s="445"/>
    </row>
    <row r="70" spans="1:13" ht="15.75" hidden="1" customHeight="1" x14ac:dyDescent="0.25">
      <c r="A70" s="432">
        <v>62</v>
      </c>
      <c r="B70" s="469"/>
      <c r="C70" s="343"/>
      <c r="D70" s="343"/>
      <c r="E70" s="437"/>
      <c r="F70" s="343"/>
      <c r="G70" s="437"/>
      <c r="H70" s="343"/>
      <c r="I70" s="1030">
        <f t="shared" si="0"/>
        <v>0</v>
      </c>
      <c r="J70" s="343"/>
      <c r="K70" s="343"/>
      <c r="L70" s="437"/>
      <c r="M70" s="445"/>
    </row>
    <row r="71" spans="1:13" ht="15.75" hidden="1" customHeight="1" x14ac:dyDescent="0.25">
      <c r="A71" s="432">
        <v>63</v>
      </c>
      <c r="B71" s="469"/>
      <c r="C71" s="343"/>
      <c r="D71" s="343"/>
      <c r="E71" s="437"/>
      <c r="F71" s="343"/>
      <c r="G71" s="437"/>
      <c r="H71" s="343"/>
      <c r="I71" s="1030">
        <f t="shared" si="0"/>
        <v>0</v>
      </c>
      <c r="J71" s="343"/>
      <c r="K71" s="343"/>
      <c r="L71" s="437"/>
      <c r="M71" s="445"/>
    </row>
    <row r="72" spans="1:13" ht="15.75" hidden="1" customHeight="1" x14ac:dyDescent="0.25">
      <c r="A72" s="432">
        <v>64</v>
      </c>
      <c r="B72" s="469"/>
      <c r="C72" s="343"/>
      <c r="D72" s="343"/>
      <c r="E72" s="437"/>
      <c r="F72" s="343"/>
      <c r="G72" s="437"/>
      <c r="H72" s="343"/>
      <c r="I72" s="1030">
        <f t="shared" si="0"/>
        <v>0</v>
      </c>
      <c r="J72" s="343"/>
      <c r="K72" s="343"/>
      <c r="L72" s="437"/>
      <c r="M72" s="445"/>
    </row>
    <row r="73" spans="1:13" ht="15.75" hidden="1" customHeight="1" x14ac:dyDescent="0.25">
      <c r="A73" s="432">
        <v>65</v>
      </c>
      <c r="B73" s="469"/>
      <c r="C73" s="343"/>
      <c r="D73" s="343"/>
      <c r="E73" s="437"/>
      <c r="F73" s="343"/>
      <c r="G73" s="437"/>
      <c r="H73" s="343"/>
      <c r="I73" s="1030">
        <f t="shared" si="0"/>
        <v>0</v>
      </c>
      <c r="J73" s="343"/>
      <c r="K73" s="343"/>
      <c r="L73" s="437"/>
      <c r="M73" s="445"/>
    </row>
    <row r="74" spans="1:13" ht="15.75" hidden="1" customHeight="1" x14ac:dyDescent="0.25">
      <c r="A74" s="432">
        <v>66</v>
      </c>
      <c r="B74" s="469"/>
      <c r="C74" s="343"/>
      <c r="D74" s="343"/>
      <c r="E74" s="437"/>
      <c r="F74" s="343"/>
      <c r="G74" s="437"/>
      <c r="H74" s="343"/>
      <c r="I74" s="1030">
        <f t="shared" ref="I74:I108" si="1">SUM(D74,F74,H74)</f>
        <v>0</v>
      </c>
      <c r="J74" s="343"/>
      <c r="K74" s="343"/>
      <c r="L74" s="437"/>
      <c r="M74" s="445"/>
    </row>
    <row r="75" spans="1:13" ht="15.75" hidden="1" customHeight="1" x14ac:dyDescent="0.25">
      <c r="A75" s="432">
        <v>67</v>
      </c>
      <c r="B75" s="469"/>
      <c r="C75" s="343"/>
      <c r="D75" s="343"/>
      <c r="E75" s="437"/>
      <c r="F75" s="343"/>
      <c r="G75" s="437"/>
      <c r="H75" s="343"/>
      <c r="I75" s="1030">
        <f t="shared" si="1"/>
        <v>0</v>
      </c>
      <c r="J75" s="343"/>
      <c r="K75" s="343"/>
      <c r="L75" s="437"/>
      <c r="M75" s="445"/>
    </row>
    <row r="76" spans="1:13" ht="15.75" hidden="1" customHeight="1" x14ac:dyDescent="0.25">
      <c r="A76" s="432">
        <v>68</v>
      </c>
      <c r="B76" s="469"/>
      <c r="C76" s="343"/>
      <c r="D76" s="343"/>
      <c r="E76" s="437"/>
      <c r="F76" s="343"/>
      <c r="G76" s="437"/>
      <c r="H76" s="343"/>
      <c r="I76" s="1030">
        <f t="shared" si="1"/>
        <v>0</v>
      </c>
      <c r="J76" s="343"/>
      <c r="K76" s="343"/>
      <c r="L76" s="437"/>
      <c r="M76" s="445"/>
    </row>
    <row r="77" spans="1:13" ht="15.75" hidden="1" customHeight="1" x14ac:dyDescent="0.25">
      <c r="A77" s="432">
        <v>69</v>
      </c>
      <c r="B77" s="469"/>
      <c r="C77" s="343"/>
      <c r="D77" s="343"/>
      <c r="E77" s="437"/>
      <c r="F77" s="343"/>
      <c r="G77" s="437"/>
      <c r="H77" s="343"/>
      <c r="I77" s="1030">
        <f t="shared" si="1"/>
        <v>0</v>
      </c>
      <c r="J77" s="343"/>
      <c r="K77" s="343"/>
      <c r="L77" s="437"/>
      <c r="M77" s="445"/>
    </row>
    <row r="78" spans="1:13" ht="15.75" hidden="1" customHeight="1" x14ac:dyDescent="0.25">
      <c r="A78" s="432">
        <v>70</v>
      </c>
      <c r="B78" s="469"/>
      <c r="C78" s="343"/>
      <c r="D78" s="343"/>
      <c r="E78" s="437"/>
      <c r="F78" s="343"/>
      <c r="G78" s="437"/>
      <c r="H78" s="343"/>
      <c r="I78" s="1030">
        <f t="shared" si="1"/>
        <v>0</v>
      </c>
      <c r="J78" s="343"/>
      <c r="K78" s="343"/>
      <c r="L78" s="437"/>
      <c r="M78" s="445"/>
    </row>
    <row r="79" spans="1:13" ht="15.75" hidden="1" customHeight="1" x14ac:dyDescent="0.25">
      <c r="A79" s="432">
        <v>71</v>
      </c>
      <c r="B79" s="469"/>
      <c r="C79" s="343"/>
      <c r="D79" s="343"/>
      <c r="E79" s="437"/>
      <c r="F79" s="343"/>
      <c r="G79" s="437"/>
      <c r="H79" s="343"/>
      <c r="I79" s="1030">
        <f t="shared" si="1"/>
        <v>0</v>
      </c>
      <c r="J79" s="343"/>
      <c r="K79" s="343"/>
      <c r="L79" s="437"/>
      <c r="M79" s="445"/>
    </row>
    <row r="80" spans="1:13" ht="15.75" hidden="1" customHeight="1" x14ac:dyDescent="0.25">
      <c r="A80" s="432">
        <v>72</v>
      </c>
      <c r="B80" s="469"/>
      <c r="C80" s="343"/>
      <c r="D80" s="343"/>
      <c r="E80" s="437"/>
      <c r="F80" s="343"/>
      <c r="G80" s="437"/>
      <c r="H80" s="343"/>
      <c r="I80" s="1030">
        <f t="shared" si="1"/>
        <v>0</v>
      </c>
      <c r="J80" s="343"/>
      <c r="K80" s="343"/>
      <c r="L80" s="437"/>
      <c r="M80" s="445"/>
    </row>
    <row r="81" spans="1:13" ht="15.75" hidden="1" customHeight="1" x14ac:dyDescent="0.25">
      <c r="A81" s="432">
        <v>73</v>
      </c>
      <c r="B81" s="469"/>
      <c r="C81" s="343"/>
      <c r="D81" s="343"/>
      <c r="E81" s="437"/>
      <c r="F81" s="343"/>
      <c r="G81" s="437"/>
      <c r="H81" s="343"/>
      <c r="I81" s="1030">
        <f t="shared" si="1"/>
        <v>0</v>
      </c>
      <c r="J81" s="343"/>
      <c r="K81" s="343"/>
      <c r="L81" s="437"/>
      <c r="M81" s="445"/>
    </row>
    <row r="82" spans="1:13" ht="15.75" hidden="1" customHeight="1" x14ac:dyDescent="0.25">
      <c r="A82" s="432">
        <v>74</v>
      </c>
      <c r="B82" s="469"/>
      <c r="C82" s="343"/>
      <c r="D82" s="343"/>
      <c r="E82" s="437"/>
      <c r="F82" s="343"/>
      <c r="G82" s="437"/>
      <c r="H82" s="343"/>
      <c r="I82" s="1030">
        <f t="shared" si="1"/>
        <v>0</v>
      </c>
      <c r="J82" s="343"/>
      <c r="K82" s="343"/>
      <c r="L82" s="437"/>
      <c r="M82" s="445"/>
    </row>
    <row r="83" spans="1:13" ht="15.75" hidden="1" customHeight="1" x14ac:dyDescent="0.25">
      <c r="A83" s="432">
        <v>75</v>
      </c>
      <c r="B83" s="469"/>
      <c r="C83" s="343"/>
      <c r="D83" s="343"/>
      <c r="E83" s="437"/>
      <c r="F83" s="343"/>
      <c r="G83" s="437"/>
      <c r="H83" s="343"/>
      <c r="I83" s="1030">
        <f t="shared" si="1"/>
        <v>0</v>
      </c>
      <c r="J83" s="343"/>
      <c r="K83" s="343"/>
      <c r="L83" s="437"/>
      <c r="M83" s="445"/>
    </row>
    <row r="84" spans="1:13" ht="15.75" hidden="1" customHeight="1" x14ac:dyDescent="0.25">
      <c r="A84" s="432">
        <v>76</v>
      </c>
      <c r="B84" s="469"/>
      <c r="C84" s="343"/>
      <c r="D84" s="343"/>
      <c r="E84" s="437"/>
      <c r="F84" s="343"/>
      <c r="G84" s="437"/>
      <c r="H84" s="343"/>
      <c r="I84" s="1030">
        <f t="shared" si="1"/>
        <v>0</v>
      </c>
      <c r="J84" s="343"/>
      <c r="K84" s="343"/>
      <c r="L84" s="437"/>
      <c r="M84" s="445"/>
    </row>
    <row r="85" spans="1:13" ht="15.75" hidden="1" customHeight="1" x14ac:dyDescent="0.25">
      <c r="A85" s="432">
        <v>77</v>
      </c>
      <c r="B85" s="469"/>
      <c r="C85" s="343"/>
      <c r="D85" s="343"/>
      <c r="E85" s="437"/>
      <c r="F85" s="343"/>
      <c r="G85" s="437"/>
      <c r="H85" s="343"/>
      <c r="I85" s="1030">
        <f t="shared" si="1"/>
        <v>0</v>
      </c>
      <c r="J85" s="343"/>
      <c r="K85" s="343"/>
      <c r="L85" s="437"/>
      <c r="M85" s="445"/>
    </row>
    <row r="86" spans="1:13" ht="15.75" hidden="1" customHeight="1" x14ac:dyDescent="0.25">
      <c r="A86" s="432">
        <v>78</v>
      </c>
      <c r="B86" s="469"/>
      <c r="C86" s="343"/>
      <c r="D86" s="343"/>
      <c r="E86" s="437"/>
      <c r="F86" s="343"/>
      <c r="G86" s="437"/>
      <c r="H86" s="343"/>
      <c r="I86" s="1030">
        <f t="shared" si="1"/>
        <v>0</v>
      </c>
      <c r="J86" s="343"/>
      <c r="K86" s="343"/>
      <c r="L86" s="437"/>
      <c r="M86" s="445"/>
    </row>
    <row r="87" spans="1:13" ht="15.75" hidden="1" customHeight="1" x14ac:dyDescent="0.25">
      <c r="A87" s="432">
        <v>79</v>
      </c>
      <c r="B87" s="469"/>
      <c r="C87" s="343"/>
      <c r="D87" s="343"/>
      <c r="E87" s="437"/>
      <c r="F87" s="343"/>
      <c r="G87" s="437"/>
      <c r="H87" s="343"/>
      <c r="I87" s="1030">
        <f t="shared" si="1"/>
        <v>0</v>
      </c>
      <c r="J87" s="343"/>
      <c r="K87" s="343"/>
      <c r="L87" s="437"/>
      <c r="M87" s="445"/>
    </row>
    <row r="88" spans="1:13" ht="15.75" hidden="1" customHeight="1" x14ac:dyDescent="0.25">
      <c r="A88" s="432">
        <v>80</v>
      </c>
      <c r="B88" s="469"/>
      <c r="C88" s="343"/>
      <c r="D88" s="343"/>
      <c r="E88" s="437"/>
      <c r="F88" s="343"/>
      <c r="G88" s="437"/>
      <c r="H88" s="343"/>
      <c r="I88" s="1030">
        <f t="shared" si="1"/>
        <v>0</v>
      </c>
      <c r="J88" s="343"/>
      <c r="K88" s="343"/>
      <c r="L88" s="437"/>
      <c r="M88" s="445"/>
    </row>
    <row r="89" spans="1:13" ht="15.75" hidden="1" customHeight="1" x14ac:dyDescent="0.25">
      <c r="A89" s="432">
        <v>81</v>
      </c>
      <c r="B89" s="469"/>
      <c r="C89" s="343"/>
      <c r="D89" s="343"/>
      <c r="E89" s="437"/>
      <c r="F89" s="343"/>
      <c r="G89" s="437"/>
      <c r="H89" s="343"/>
      <c r="I89" s="1030">
        <f t="shared" si="1"/>
        <v>0</v>
      </c>
      <c r="J89" s="343"/>
      <c r="K89" s="343"/>
      <c r="L89" s="437"/>
      <c r="M89" s="445"/>
    </row>
    <row r="90" spans="1:13" ht="15.75" hidden="1" customHeight="1" x14ac:dyDescent="0.25">
      <c r="A90" s="432">
        <v>82</v>
      </c>
      <c r="B90" s="469"/>
      <c r="C90" s="343"/>
      <c r="D90" s="343"/>
      <c r="E90" s="437"/>
      <c r="F90" s="343"/>
      <c r="G90" s="437"/>
      <c r="H90" s="343"/>
      <c r="I90" s="1030">
        <f t="shared" si="1"/>
        <v>0</v>
      </c>
      <c r="J90" s="343"/>
      <c r="K90" s="343"/>
      <c r="L90" s="437"/>
      <c r="M90" s="445"/>
    </row>
    <row r="91" spans="1:13" ht="15.75" hidden="1" customHeight="1" x14ac:dyDescent="0.25">
      <c r="A91" s="432">
        <v>83</v>
      </c>
      <c r="B91" s="469"/>
      <c r="C91" s="343"/>
      <c r="D91" s="343"/>
      <c r="E91" s="437"/>
      <c r="F91" s="343"/>
      <c r="G91" s="437"/>
      <c r="H91" s="343"/>
      <c r="I91" s="1030">
        <f t="shared" si="1"/>
        <v>0</v>
      </c>
      <c r="J91" s="343"/>
      <c r="K91" s="343"/>
      <c r="L91" s="437"/>
      <c r="M91" s="445"/>
    </row>
    <row r="92" spans="1:13" ht="15.75" hidden="1" customHeight="1" x14ac:dyDescent="0.25">
      <c r="A92" s="432">
        <v>84</v>
      </c>
      <c r="B92" s="469"/>
      <c r="C92" s="343"/>
      <c r="D92" s="343"/>
      <c r="E92" s="437"/>
      <c r="F92" s="343"/>
      <c r="G92" s="437"/>
      <c r="H92" s="343"/>
      <c r="I92" s="1030">
        <f t="shared" si="1"/>
        <v>0</v>
      </c>
      <c r="J92" s="343"/>
      <c r="K92" s="343"/>
      <c r="L92" s="437"/>
      <c r="M92" s="445"/>
    </row>
    <row r="93" spans="1:13" ht="15.75" hidden="1" customHeight="1" x14ac:dyDescent="0.25">
      <c r="A93" s="432">
        <v>85</v>
      </c>
      <c r="B93" s="469"/>
      <c r="C93" s="343"/>
      <c r="D93" s="343"/>
      <c r="E93" s="437"/>
      <c r="F93" s="343"/>
      <c r="G93" s="437"/>
      <c r="H93" s="343"/>
      <c r="I93" s="1030">
        <f t="shared" si="1"/>
        <v>0</v>
      </c>
      <c r="J93" s="343"/>
      <c r="K93" s="343"/>
      <c r="L93" s="437"/>
      <c r="M93" s="445"/>
    </row>
    <row r="94" spans="1:13" ht="15.75" hidden="1" customHeight="1" x14ac:dyDescent="0.25">
      <c r="A94" s="432">
        <v>86</v>
      </c>
      <c r="B94" s="469"/>
      <c r="C94" s="343"/>
      <c r="D94" s="343"/>
      <c r="E94" s="437"/>
      <c r="F94" s="343"/>
      <c r="G94" s="437"/>
      <c r="H94" s="343"/>
      <c r="I94" s="1030">
        <f t="shared" si="1"/>
        <v>0</v>
      </c>
      <c r="J94" s="343"/>
      <c r="K94" s="343"/>
      <c r="L94" s="437"/>
      <c r="M94" s="445"/>
    </row>
    <row r="95" spans="1:13" ht="15.75" hidden="1" customHeight="1" x14ac:dyDescent="0.25">
      <c r="A95" s="432">
        <v>87</v>
      </c>
      <c r="B95" s="469"/>
      <c r="C95" s="343"/>
      <c r="D95" s="343"/>
      <c r="E95" s="437"/>
      <c r="F95" s="343"/>
      <c r="G95" s="437"/>
      <c r="H95" s="343"/>
      <c r="I95" s="1030">
        <f t="shared" si="1"/>
        <v>0</v>
      </c>
      <c r="J95" s="343"/>
      <c r="K95" s="343"/>
      <c r="L95" s="437"/>
      <c r="M95" s="445"/>
    </row>
    <row r="96" spans="1:13" ht="15.75" hidden="1" customHeight="1" x14ac:dyDescent="0.25">
      <c r="A96" s="432">
        <v>88</v>
      </c>
      <c r="B96" s="469"/>
      <c r="C96" s="343"/>
      <c r="D96" s="343"/>
      <c r="E96" s="437"/>
      <c r="F96" s="343"/>
      <c r="G96" s="437"/>
      <c r="H96" s="343"/>
      <c r="I96" s="1030">
        <f t="shared" si="1"/>
        <v>0</v>
      </c>
      <c r="J96" s="343"/>
      <c r="K96" s="343"/>
      <c r="L96" s="437"/>
      <c r="M96" s="445"/>
    </row>
    <row r="97" spans="1:13" ht="15.75" hidden="1" customHeight="1" x14ac:dyDescent="0.25">
      <c r="A97" s="432">
        <v>89</v>
      </c>
      <c r="B97" s="469"/>
      <c r="C97" s="343"/>
      <c r="D97" s="343"/>
      <c r="E97" s="437"/>
      <c r="F97" s="343"/>
      <c r="G97" s="437"/>
      <c r="H97" s="343"/>
      <c r="I97" s="1030">
        <f t="shared" si="1"/>
        <v>0</v>
      </c>
      <c r="J97" s="343"/>
      <c r="K97" s="343"/>
      <c r="L97" s="437"/>
      <c r="M97" s="445"/>
    </row>
    <row r="98" spans="1:13" ht="15.75" hidden="1" customHeight="1" x14ac:dyDescent="0.25">
      <c r="A98" s="432">
        <v>90</v>
      </c>
      <c r="B98" s="469"/>
      <c r="C98" s="343"/>
      <c r="D98" s="343"/>
      <c r="E98" s="437"/>
      <c r="F98" s="343"/>
      <c r="G98" s="437"/>
      <c r="H98" s="343"/>
      <c r="I98" s="1030">
        <f t="shared" si="1"/>
        <v>0</v>
      </c>
      <c r="J98" s="343"/>
      <c r="K98" s="343"/>
      <c r="L98" s="437"/>
      <c r="M98" s="445"/>
    </row>
    <row r="99" spans="1:13" ht="15.75" hidden="1" customHeight="1" x14ac:dyDescent="0.25">
      <c r="A99" s="432">
        <v>91</v>
      </c>
      <c r="B99" s="469"/>
      <c r="C99" s="343"/>
      <c r="D99" s="343"/>
      <c r="E99" s="437"/>
      <c r="F99" s="343"/>
      <c r="G99" s="437"/>
      <c r="H99" s="343"/>
      <c r="I99" s="1030">
        <f t="shared" si="1"/>
        <v>0</v>
      </c>
      <c r="J99" s="343"/>
      <c r="K99" s="343"/>
      <c r="L99" s="437"/>
      <c r="M99" s="445"/>
    </row>
    <row r="100" spans="1:13" ht="15.75" hidden="1" customHeight="1" x14ac:dyDescent="0.25">
      <c r="A100" s="432">
        <v>92</v>
      </c>
      <c r="B100" s="469"/>
      <c r="C100" s="343"/>
      <c r="D100" s="343"/>
      <c r="E100" s="437"/>
      <c r="F100" s="343"/>
      <c r="G100" s="437"/>
      <c r="H100" s="343"/>
      <c r="I100" s="1030">
        <f t="shared" si="1"/>
        <v>0</v>
      </c>
      <c r="J100" s="343"/>
      <c r="K100" s="343"/>
      <c r="L100" s="437"/>
      <c r="M100" s="445"/>
    </row>
    <row r="101" spans="1:13" ht="15.75" hidden="1" customHeight="1" x14ac:dyDescent="0.25">
      <c r="A101" s="432">
        <v>93</v>
      </c>
      <c r="B101" s="469"/>
      <c r="C101" s="343"/>
      <c r="D101" s="343"/>
      <c r="E101" s="437"/>
      <c r="F101" s="343"/>
      <c r="G101" s="437"/>
      <c r="H101" s="343"/>
      <c r="I101" s="1030">
        <f t="shared" si="1"/>
        <v>0</v>
      </c>
      <c r="J101" s="343"/>
      <c r="K101" s="343"/>
      <c r="L101" s="437"/>
      <c r="M101" s="445"/>
    </row>
    <row r="102" spans="1:13" ht="15.75" hidden="1" customHeight="1" x14ac:dyDescent="0.25">
      <c r="A102" s="432">
        <v>94</v>
      </c>
      <c r="B102" s="469"/>
      <c r="C102" s="343"/>
      <c r="D102" s="343"/>
      <c r="E102" s="437"/>
      <c r="F102" s="343"/>
      <c r="G102" s="437"/>
      <c r="H102" s="343"/>
      <c r="I102" s="1030">
        <f t="shared" si="1"/>
        <v>0</v>
      </c>
      <c r="J102" s="343"/>
      <c r="K102" s="343"/>
      <c r="L102" s="437"/>
      <c r="M102" s="445"/>
    </row>
    <row r="103" spans="1:13" ht="15.75" hidden="1" customHeight="1" x14ac:dyDescent="0.25">
      <c r="A103" s="432">
        <v>95</v>
      </c>
      <c r="B103" s="469"/>
      <c r="C103" s="343"/>
      <c r="D103" s="343"/>
      <c r="E103" s="437"/>
      <c r="F103" s="343"/>
      <c r="G103" s="437"/>
      <c r="H103" s="343"/>
      <c r="I103" s="1030">
        <f t="shared" si="1"/>
        <v>0</v>
      </c>
      <c r="J103" s="343"/>
      <c r="K103" s="343"/>
      <c r="L103" s="437"/>
      <c r="M103" s="445"/>
    </row>
    <row r="104" spans="1:13" ht="15.75" hidden="1" customHeight="1" x14ac:dyDescent="0.25">
      <c r="A104" s="432">
        <v>96</v>
      </c>
      <c r="B104" s="469"/>
      <c r="C104" s="343"/>
      <c r="D104" s="343"/>
      <c r="E104" s="437"/>
      <c r="F104" s="343"/>
      <c r="G104" s="437"/>
      <c r="H104" s="343"/>
      <c r="I104" s="1030">
        <f t="shared" si="1"/>
        <v>0</v>
      </c>
      <c r="J104" s="343"/>
      <c r="K104" s="343"/>
      <c r="L104" s="437"/>
      <c r="M104" s="445"/>
    </row>
    <row r="105" spans="1:13" ht="15.75" hidden="1" customHeight="1" x14ac:dyDescent="0.25">
      <c r="A105" s="432">
        <v>97</v>
      </c>
      <c r="B105" s="469"/>
      <c r="C105" s="343"/>
      <c r="D105" s="343"/>
      <c r="E105" s="437"/>
      <c r="F105" s="343"/>
      <c r="G105" s="437"/>
      <c r="H105" s="343"/>
      <c r="I105" s="1030">
        <f t="shared" si="1"/>
        <v>0</v>
      </c>
      <c r="J105" s="343"/>
      <c r="K105" s="343"/>
      <c r="L105" s="437"/>
      <c r="M105" s="445"/>
    </row>
    <row r="106" spans="1:13" ht="15.75" hidden="1" customHeight="1" x14ac:dyDescent="0.25">
      <c r="A106" s="432">
        <v>98</v>
      </c>
      <c r="B106" s="469"/>
      <c r="C106" s="343"/>
      <c r="D106" s="343"/>
      <c r="E106" s="437"/>
      <c r="F106" s="343"/>
      <c r="G106" s="437"/>
      <c r="H106" s="343"/>
      <c r="I106" s="1030">
        <f t="shared" si="1"/>
        <v>0</v>
      </c>
      <c r="J106" s="343"/>
      <c r="K106" s="343"/>
      <c r="L106" s="437"/>
      <c r="M106" s="445"/>
    </row>
    <row r="107" spans="1:13" x14ac:dyDescent="0.25">
      <c r="A107" s="432">
        <v>99</v>
      </c>
      <c r="B107" s="469"/>
      <c r="C107" s="343"/>
      <c r="D107" s="343"/>
      <c r="E107" s="437"/>
      <c r="F107" s="343"/>
      <c r="G107" s="437"/>
      <c r="H107" s="343"/>
      <c r="I107" s="1030">
        <f t="shared" si="1"/>
        <v>0</v>
      </c>
      <c r="J107" s="343"/>
      <c r="K107" s="343"/>
      <c r="L107" s="437"/>
      <c r="M107" s="445"/>
    </row>
    <row r="108" spans="1:13" x14ac:dyDescent="0.25">
      <c r="A108" s="432">
        <v>100</v>
      </c>
      <c r="B108" s="469"/>
      <c r="C108" s="343"/>
      <c r="D108" s="343"/>
      <c r="E108" s="437"/>
      <c r="F108" s="343"/>
      <c r="G108" s="437"/>
      <c r="H108" s="343"/>
      <c r="I108" s="1030">
        <f t="shared" si="1"/>
        <v>0</v>
      </c>
      <c r="J108" s="343"/>
      <c r="K108" s="343"/>
      <c r="L108" s="437"/>
      <c r="M108" s="437"/>
    </row>
    <row r="109" spans="1:13" s="963" customFormat="1" ht="40.5" customHeight="1" x14ac:dyDescent="0.25">
      <c r="A109" s="1247" t="s">
        <v>683</v>
      </c>
      <c r="B109" s="1248"/>
      <c r="C109" s="1248"/>
      <c r="D109" s="1248"/>
      <c r="E109" s="1248"/>
      <c r="F109" s="1248"/>
      <c r="G109" s="1248"/>
      <c r="H109" s="1248"/>
      <c r="I109" s="1030">
        <f>SUM(I9:I108)</f>
        <v>0</v>
      </c>
      <c r="J109" s="777"/>
      <c r="K109" s="777"/>
      <c r="L109" s="777"/>
      <c r="M109" s="777"/>
    </row>
    <row r="110" spans="1:13" ht="44.25" customHeight="1" thickBot="1" x14ac:dyDescent="0.3">
      <c r="A110" s="1228" t="s">
        <v>684</v>
      </c>
      <c r="B110" s="1229"/>
      <c r="C110" s="1229"/>
      <c r="D110" s="1229"/>
      <c r="E110" s="1229"/>
      <c r="F110" s="1229"/>
      <c r="G110" s="1229"/>
      <c r="H110" s="1153"/>
      <c r="I110" s="1030">
        <v>0</v>
      </c>
      <c r="J110" s="342"/>
      <c r="K110" s="1025"/>
      <c r="L110" s="1026"/>
      <c r="M110" s="388"/>
    </row>
    <row r="111" spans="1:13" x14ac:dyDescent="0.25">
      <c r="A111" s="17"/>
      <c r="B111" s="44"/>
      <c r="C111" s="44"/>
      <c r="D111" s="25"/>
      <c r="E111" s="25"/>
      <c r="F111" s="25"/>
      <c r="G111" s="17"/>
      <c r="H111" s="17"/>
      <c r="I111" s="1031"/>
      <c r="J111" s="25"/>
      <c r="K111" s="45"/>
      <c r="L111" s="17"/>
      <c r="M111" s="17"/>
    </row>
    <row r="112" spans="1:13" x14ac:dyDescent="0.25">
      <c r="A112" s="17"/>
      <c r="B112" s="44"/>
      <c r="C112" s="44"/>
      <c r="D112" s="25"/>
      <c r="E112" s="25"/>
      <c r="F112" s="25"/>
      <c r="G112" s="17"/>
      <c r="H112" s="17"/>
      <c r="I112" s="1031"/>
      <c r="J112" s="25"/>
      <c r="K112" s="45"/>
      <c r="L112" s="17"/>
      <c r="M112" s="17"/>
    </row>
    <row r="114" spans="1:1" x14ac:dyDescent="0.25">
      <c r="A114" s="13"/>
    </row>
    <row r="115" spans="1:1" x14ac:dyDescent="0.25">
      <c r="A115" s="242"/>
    </row>
  </sheetData>
  <sheetProtection formatColumns="0" formatRows="0"/>
  <customSheetViews>
    <customSheetView guid="{329BB6F7-9D6E-4837-BA20-1046B6864E59}" scale="75" showPageBreaks="1" fitToPage="1" printArea="1" hiddenRows="1" view="pageBreakPreview" showRuler="0" topLeftCell="C9">
      <selection activeCell="C12" sqref="C12"/>
      <rowBreaks count="1" manualBreakCount="1">
        <brk id="115" max="16383" man="1"/>
      </rowBreaks>
      <pageMargins left="0.75" right="0.75" top="1" bottom="0.56999999999999995" header="0.5" footer="0.5"/>
      <pageSetup scale="61" orientation="landscape" horizontalDpi="300" verticalDpi="300" r:id="rId1"/>
      <headerFooter alignWithMargins="0"/>
    </customSheetView>
  </customSheetViews>
  <mergeCells count="13">
    <mergeCell ref="A110:H110"/>
    <mergeCell ref="K2:M2"/>
    <mergeCell ref="A2:C2"/>
    <mergeCell ref="C6:C7"/>
    <mergeCell ref="A5:A7"/>
    <mergeCell ref="B5:K5"/>
    <mergeCell ref="L5:L7"/>
    <mergeCell ref="M5:M7"/>
    <mergeCell ref="J6:J7"/>
    <mergeCell ref="K6:K7"/>
    <mergeCell ref="B6:B7"/>
    <mergeCell ref="D6:I6"/>
    <mergeCell ref="A109:H109"/>
  </mergeCells>
  <phoneticPr fontId="0" type="noConversion"/>
  <dataValidations count="2">
    <dataValidation operator="greaterThanOrEqual" allowBlank="1" showInputMessage="1" showErrorMessage="1" sqref="J9:K28 C9:D28 F9:F28 H9:H28 I9:I110"/>
    <dataValidation type="decimal" operator="greaterThanOrEqual" allowBlank="1" showInputMessage="1" showErrorMessage="1" sqref="L9:M108 E9:E108 G9:G108">
      <formula1>0</formula1>
    </dataValidation>
  </dataValidations>
  <pageMargins left="0.75" right="0.75" top="1" bottom="1" header="0.5" footer="0.5"/>
  <pageSetup paperSize="9" scale="48" orientation="landscape" horizontalDpi="300" verticalDpi="300" r:id="rId2"/>
  <headerFooter alignWithMargins="0">
    <oddFooter>&amp;L&amp;8&amp;D&amp;C&amp;P / &amp;N&amp;R&amp;8&amp;A</oddFooter>
  </headerFooter>
  <rowBreaks count="1" manualBreakCount="1">
    <brk id="11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7"/>
  <sheetViews>
    <sheetView view="pageBreakPreview" zoomScale="85" zoomScaleNormal="70" workbookViewId="0">
      <selection activeCell="Q21" sqref="Q21"/>
    </sheetView>
  </sheetViews>
  <sheetFormatPr defaultRowHeight="12.75" x14ac:dyDescent="0.2"/>
  <cols>
    <col min="1" max="1" width="4.85546875" style="605" customWidth="1"/>
    <col min="2" max="2" width="29.5703125" style="605" customWidth="1"/>
    <col min="3" max="3" width="11.28515625" style="605" customWidth="1"/>
    <col min="4" max="4" width="14.28515625" style="605" customWidth="1"/>
    <col min="5" max="5" width="14.5703125" style="605" customWidth="1"/>
    <col min="6" max="6" width="15" style="605" customWidth="1"/>
    <col min="7" max="7" width="13.85546875" style="605" customWidth="1"/>
    <col min="8" max="8" width="16.5703125" style="605" customWidth="1"/>
    <col min="9" max="9" width="11.7109375" style="605" customWidth="1"/>
    <col min="10" max="11" width="15.140625" style="605" customWidth="1"/>
    <col min="12" max="12" width="15.140625" style="605" bestFit="1" customWidth="1"/>
    <col min="13" max="256" width="9.140625" style="605"/>
    <col min="257" max="257" width="4.85546875" style="605" customWidth="1"/>
    <col min="258" max="258" width="29.5703125" style="605" customWidth="1"/>
    <col min="259" max="259" width="11.28515625" style="605" customWidth="1"/>
    <col min="260" max="260" width="14.28515625" style="605" customWidth="1"/>
    <col min="261" max="261" width="14.5703125" style="605" customWidth="1"/>
    <col min="262" max="262" width="15" style="605" customWidth="1"/>
    <col min="263" max="263" width="13.85546875" style="605" customWidth="1"/>
    <col min="264" max="264" width="16.5703125" style="605" customWidth="1"/>
    <col min="265" max="265" width="11.7109375" style="605" customWidth="1"/>
    <col min="266" max="267" width="15.140625" style="605" customWidth="1"/>
    <col min="268" max="268" width="15.140625" style="605" bestFit="1" customWidth="1"/>
    <col min="269" max="512" width="9.140625" style="605"/>
    <col min="513" max="513" width="4.85546875" style="605" customWidth="1"/>
    <col min="514" max="514" width="29.5703125" style="605" customWidth="1"/>
    <col min="515" max="515" width="11.28515625" style="605" customWidth="1"/>
    <col min="516" max="516" width="14.28515625" style="605" customWidth="1"/>
    <col min="517" max="517" width="14.5703125" style="605" customWidth="1"/>
    <col min="518" max="518" width="15" style="605" customWidth="1"/>
    <col min="519" max="519" width="13.85546875" style="605" customWidth="1"/>
    <col min="520" max="520" width="16.5703125" style="605" customWidth="1"/>
    <col min="521" max="521" width="11.7109375" style="605" customWidth="1"/>
    <col min="522" max="523" width="15.140625" style="605" customWidth="1"/>
    <col min="524" max="524" width="15.140625" style="605" bestFit="1" customWidth="1"/>
    <col min="525" max="768" width="9.140625" style="605"/>
    <col min="769" max="769" width="4.85546875" style="605" customWidth="1"/>
    <col min="770" max="770" width="29.5703125" style="605" customWidth="1"/>
    <col min="771" max="771" width="11.28515625" style="605" customWidth="1"/>
    <col min="772" max="772" width="14.28515625" style="605" customWidth="1"/>
    <col min="773" max="773" width="14.5703125" style="605" customWidth="1"/>
    <col min="774" max="774" width="15" style="605" customWidth="1"/>
    <col min="775" max="775" width="13.85546875" style="605" customWidth="1"/>
    <col min="776" max="776" width="16.5703125" style="605" customWidth="1"/>
    <col min="777" max="777" width="11.7109375" style="605" customWidth="1"/>
    <col min="778" max="779" width="15.140625" style="605" customWidth="1"/>
    <col min="780" max="780" width="15.140625" style="605" bestFit="1" customWidth="1"/>
    <col min="781" max="1024" width="9.140625" style="605"/>
    <col min="1025" max="1025" width="4.85546875" style="605" customWidth="1"/>
    <col min="1026" max="1026" width="29.5703125" style="605" customWidth="1"/>
    <col min="1027" max="1027" width="11.28515625" style="605" customWidth="1"/>
    <col min="1028" max="1028" width="14.28515625" style="605" customWidth="1"/>
    <col min="1029" max="1029" width="14.5703125" style="605" customWidth="1"/>
    <col min="1030" max="1030" width="15" style="605" customWidth="1"/>
    <col min="1031" max="1031" width="13.85546875" style="605" customWidth="1"/>
    <col min="1032" max="1032" width="16.5703125" style="605" customWidth="1"/>
    <col min="1033" max="1033" width="11.7109375" style="605" customWidth="1"/>
    <col min="1034" max="1035" width="15.140625" style="605" customWidth="1"/>
    <col min="1036" max="1036" width="15.140625" style="605" bestFit="1" customWidth="1"/>
    <col min="1037" max="1280" width="9.140625" style="605"/>
    <col min="1281" max="1281" width="4.85546875" style="605" customWidth="1"/>
    <col min="1282" max="1282" width="29.5703125" style="605" customWidth="1"/>
    <col min="1283" max="1283" width="11.28515625" style="605" customWidth="1"/>
    <col min="1284" max="1284" width="14.28515625" style="605" customWidth="1"/>
    <col min="1285" max="1285" width="14.5703125" style="605" customWidth="1"/>
    <col min="1286" max="1286" width="15" style="605" customWidth="1"/>
    <col min="1287" max="1287" width="13.85546875" style="605" customWidth="1"/>
    <col min="1288" max="1288" width="16.5703125" style="605" customWidth="1"/>
    <col min="1289" max="1289" width="11.7109375" style="605" customWidth="1"/>
    <col min="1290" max="1291" width="15.140625" style="605" customWidth="1"/>
    <col min="1292" max="1292" width="15.140625" style="605" bestFit="1" customWidth="1"/>
    <col min="1293" max="1536" width="9.140625" style="605"/>
    <col min="1537" max="1537" width="4.85546875" style="605" customWidth="1"/>
    <col min="1538" max="1538" width="29.5703125" style="605" customWidth="1"/>
    <col min="1539" max="1539" width="11.28515625" style="605" customWidth="1"/>
    <col min="1540" max="1540" width="14.28515625" style="605" customWidth="1"/>
    <col min="1541" max="1541" width="14.5703125" style="605" customWidth="1"/>
    <col min="1542" max="1542" width="15" style="605" customWidth="1"/>
    <col min="1543" max="1543" width="13.85546875" style="605" customWidth="1"/>
    <col min="1544" max="1544" width="16.5703125" style="605" customWidth="1"/>
    <col min="1545" max="1545" width="11.7109375" style="605" customWidth="1"/>
    <col min="1546" max="1547" width="15.140625" style="605" customWidth="1"/>
    <col min="1548" max="1548" width="15.140625" style="605" bestFit="1" customWidth="1"/>
    <col min="1549" max="1792" width="9.140625" style="605"/>
    <col min="1793" max="1793" width="4.85546875" style="605" customWidth="1"/>
    <col min="1794" max="1794" width="29.5703125" style="605" customWidth="1"/>
    <col min="1795" max="1795" width="11.28515625" style="605" customWidth="1"/>
    <col min="1796" max="1796" width="14.28515625" style="605" customWidth="1"/>
    <col min="1797" max="1797" width="14.5703125" style="605" customWidth="1"/>
    <col min="1798" max="1798" width="15" style="605" customWidth="1"/>
    <col min="1799" max="1799" width="13.85546875" style="605" customWidth="1"/>
    <col min="1800" max="1800" width="16.5703125" style="605" customWidth="1"/>
    <col min="1801" max="1801" width="11.7109375" style="605" customWidth="1"/>
    <col min="1802" max="1803" width="15.140625" style="605" customWidth="1"/>
    <col min="1804" max="1804" width="15.140625" style="605" bestFit="1" customWidth="1"/>
    <col min="1805" max="2048" width="9.140625" style="605"/>
    <col min="2049" max="2049" width="4.85546875" style="605" customWidth="1"/>
    <col min="2050" max="2050" width="29.5703125" style="605" customWidth="1"/>
    <col min="2051" max="2051" width="11.28515625" style="605" customWidth="1"/>
    <col min="2052" max="2052" width="14.28515625" style="605" customWidth="1"/>
    <col min="2053" max="2053" width="14.5703125" style="605" customWidth="1"/>
    <col min="2054" max="2054" width="15" style="605" customWidth="1"/>
    <col min="2055" max="2055" width="13.85546875" style="605" customWidth="1"/>
    <col min="2056" max="2056" width="16.5703125" style="605" customWidth="1"/>
    <col min="2057" max="2057" width="11.7109375" style="605" customWidth="1"/>
    <col min="2058" max="2059" width="15.140625" style="605" customWidth="1"/>
    <col min="2060" max="2060" width="15.140625" style="605" bestFit="1" customWidth="1"/>
    <col min="2061" max="2304" width="9.140625" style="605"/>
    <col min="2305" max="2305" width="4.85546875" style="605" customWidth="1"/>
    <col min="2306" max="2306" width="29.5703125" style="605" customWidth="1"/>
    <col min="2307" max="2307" width="11.28515625" style="605" customWidth="1"/>
    <col min="2308" max="2308" width="14.28515625" style="605" customWidth="1"/>
    <col min="2309" max="2309" width="14.5703125" style="605" customWidth="1"/>
    <col min="2310" max="2310" width="15" style="605" customWidth="1"/>
    <col min="2311" max="2311" width="13.85546875" style="605" customWidth="1"/>
    <col min="2312" max="2312" width="16.5703125" style="605" customWidth="1"/>
    <col min="2313" max="2313" width="11.7109375" style="605" customWidth="1"/>
    <col min="2314" max="2315" width="15.140625" style="605" customWidth="1"/>
    <col min="2316" max="2316" width="15.140625" style="605" bestFit="1" customWidth="1"/>
    <col min="2317" max="2560" width="9.140625" style="605"/>
    <col min="2561" max="2561" width="4.85546875" style="605" customWidth="1"/>
    <col min="2562" max="2562" width="29.5703125" style="605" customWidth="1"/>
    <col min="2563" max="2563" width="11.28515625" style="605" customWidth="1"/>
    <col min="2564" max="2564" width="14.28515625" style="605" customWidth="1"/>
    <col min="2565" max="2565" width="14.5703125" style="605" customWidth="1"/>
    <col min="2566" max="2566" width="15" style="605" customWidth="1"/>
    <col min="2567" max="2567" width="13.85546875" style="605" customWidth="1"/>
    <col min="2568" max="2568" width="16.5703125" style="605" customWidth="1"/>
    <col min="2569" max="2569" width="11.7109375" style="605" customWidth="1"/>
    <col min="2570" max="2571" width="15.140625" style="605" customWidth="1"/>
    <col min="2572" max="2572" width="15.140625" style="605" bestFit="1" customWidth="1"/>
    <col min="2573" max="2816" width="9.140625" style="605"/>
    <col min="2817" max="2817" width="4.85546875" style="605" customWidth="1"/>
    <col min="2818" max="2818" width="29.5703125" style="605" customWidth="1"/>
    <col min="2819" max="2819" width="11.28515625" style="605" customWidth="1"/>
    <col min="2820" max="2820" width="14.28515625" style="605" customWidth="1"/>
    <col min="2821" max="2821" width="14.5703125" style="605" customWidth="1"/>
    <col min="2822" max="2822" width="15" style="605" customWidth="1"/>
    <col min="2823" max="2823" width="13.85546875" style="605" customWidth="1"/>
    <col min="2824" max="2824" width="16.5703125" style="605" customWidth="1"/>
    <col min="2825" max="2825" width="11.7109375" style="605" customWidth="1"/>
    <col min="2826" max="2827" width="15.140625" style="605" customWidth="1"/>
    <col min="2828" max="2828" width="15.140625" style="605" bestFit="1" customWidth="1"/>
    <col min="2829" max="3072" width="9.140625" style="605"/>
    <col min="3073" max="3073" width="4.85546875" style="605" customWidth="1"/>
    <col min="3074" max="3074" width="29.5703125" style="605" customWidth="1"/>
    <col min="3075" max="3075" width="11.28515625" style="605" customWidth="1"/>
    <col min="3076" max="3076" width="14.28515625" style="605" customWidth="1"/>
    <col min="3077" max="3077" width="14.5703125" style="605" customWidth="1"/>
    <col min="3078" max="3078" width="15" style="605" customWidth="1"/>
    <col min="3079" max="3079" width="13.85546875" style="605" customWidth="1"/>
    <col min="3080" max="3080" width="16.5703125" style="605" customWidth="1"/>
    <col min="3081" max="3081" width="11.7109375" style="605" customWidth="1"/>
    <col min="3082" max="3083" width="15.140625" style="605" customWidth="1"/>
    <col min="3084" max="3084" width="15.140625" style="605" bestFit="1" customWidth="1"/>
    <col min="3085" max="3328" width="9.140625" style="605"/>
    <col min="3329" max="3329" width="4.85546875" style="605" customWidth="1"/>
    <col min="3330" max="3330" width="29.5703125" style="605" customWidth="1"/>
    <col min="3331" max="3331" width="11.28515625" style="605" customWidth="1"/>
    <col min="3332" max="3332" width="14.28515625" style="605" customWidth="1"/>
    <col min="3333" max="3333" width="14.5703125" style="605" customWidth="1"/>
    <col min="3334" max="3334" width="15" style="605" customWidth="1"/>
    <col min="3335" max="3335" width="13.85546875" style="605" customWidth="1"/>
    <col min="3336" max="3336" width="16.5703125" style="605" customWidth="1"/>
    <col min="3337" max="3337" width="11.7109375" style="605" customWidth="1"/>
    <col min="3338" max="3339" width="15.140625" style="605" customWidth="1"/>
    <col min="3340" max="3340" width="15.140625" style="605" bestFit="1" customWidth="1"/>
    <col min="3341" max="3584" width="9.140625" style="605"/>
    <col min="3585" max="3585" width="4.85546875" style="605" customWidth="1"/>
    <col min="3586" max="3586" width="29.5703125" style="605" customWidth="1"/>
    <col min="3587" max="3587" width="11.28515625" style="605" customWidth="1"/>
    <col min="3588" max="3588" width="14.28515625" style="605" customWidth="1"/>
    <col min="3589" max="3589" width="14.5703125" style="605" customWidth="1"/>
    <col min="3590" max="3590" width="15" style="605" customWidth="1"/>
    <col min="3591" max="3591" width="13.85546875" style="605" customWidth="1"/>
    <col min="3592" max="3592" width="16.5703125" style="605" customWidth="1"/>
    <col min="3593" max="3593" width="11.7109375" style="605" customWidth="1"/>
    <col min="3594" max="3595" width="15.140625" style="605" customWidth="1"/>
    <col min="3596" max="3596" width="15.140625" style="605" bestFit="1" customWidth="1"/>
    <col min="3597" max="3840" width="9.140625" style="605"/>
    <col min="3841" max="3841" width="4.85546875" style="605" customWidth="1"/>
    <col min="3842" max="3842" width="29.5703125" style="605" customWidth="1"/>
    <col min="3843" max="3843" width="11.28515625" style="605" customWidth="1"/>
    <col min="3844" max="3844" width="14.28515625" style="605" customWidth="1"/>
    <col min="3845" max="3845" width="14.5703125" style="605" customWidth="1"/>
    <col min="3846" max="3846" width="15" style="605" customWidth="1"/>
    <col min="3847" max="3847" width="13.85546875" style="605" customWidth="1"/>
    <col min="3848" max="3848" width="16.5703125" style="605" customWidth="1"/>
    <col min="3849" max="3849" width="11.7109375" style="605" customWidth="1"/>
    <col min="3850" max="3851" width="15.140625" style="605" customWidth="1"/>
    <col min="3852" max="3852" width="15.140625" style="605" bestFit="1" customWidth="1"/>
    <col min="3853" max="4096" width="9.140625" style="605"/>
    <col min="4097" max="4097" width="4.85546875" style="605" customWidth="1"/>
    <col min="4098" max="4098" width="29.5703125" style="605" customWidth="1"/>
    <col min="4099" max="4099" width="11.28515625" style="605" customWidth="1"/>
    <col min="4100" max="4100" width="14.28515625" style="605" customWidth="1"/>
    <col min="4101" max="4101" width="14.5703125" style="605" customWidth="1"/>
    <col min="4102" max="4102" width="15" style="605" customWidth="1"/>
    <col min="4103" max="4103" width="13.85546875" style="605" customWidth="1"/>
    <col min="4104" max="4104" width="16.5703125" style="605" customWidth="1"/>
    <col min="4105" max="4105" width="11.7109375" style="605" customWidth="1"/>
    <col min="4106" max="4107" width="15.140625" style="605" customWidth="1"/>
    <col min="4108" max="4108" width="15.140625" style="605" bestFit="1" customWidth="1"/>
    <col min="4109" max="4352" width="9.140625" style="605"/>
    <col min="4353" max="4353" width="4.85546875" style="605" customWidth="1"/>
    <col min="4354" max="4354" width="29.5703125" style="605" customWidth="1"/>
    <col min="4355" max="4355" width="11.28515625" style="605" customWidth="1"/>
    <col min="4356" max="4356" width="14.28515625" style="605" customWidth="1"/>
    <col min="4357" max="4357" width="14.5703125" style="605" customWidth="1"/>
    <col min="4358" max="4358" width="15" style="605" customWidth="1"/>
    <col min="4359" max="4359" width="13.85546875" style="605" customWidth="1"/>
    <col min="4360" max="4360" width="16.5703125" style="605" customWidth="1"/>
    <col min="4361" max="4361" width="11.7109375" style="605" customWidth="1"/>
    <col min="4362" max="4363" width="15.140625" style="605" customWidth="1"/>
    <col min="4364" max="4364" width="15.140625" style="605" bestFit="1" customWidth="1"/>
    <col min="4365" max="4608" width="9.140625" style="605"/>
    <col min="4609" max="4609" width="4.85546875" style="605" customWidth="1"/>
    <col min="4610" max="4610" width="29.5703125" style="605" customWidth="1"/>
    <col min="4611" max="4611" width="11.28515625" style="605" customWidth="1"/>
    <col min="4612" max="4612" width="14.28515625" style="605" customWidth="1"/>
    <col min="4613" max="4613" width="14.5703125" style="605" customWidth="1"/>
    <col min="4614" max="4614" width="15" style="605" customWidth="1"/>
    <col min="4615" max="4615" width="13.85546875" style="605" customWidth="1"/>
    <col min="4616" max="4616" width="16.5703125" style="605" customWidth="1"/>
    <col min="4617" max="4617" width="11.7109375" style="605" customWidth="1"/>
    <col min="4618" max="4619" width="15.140625" style="605" customWidth="1"/>
    <col min="4620" max="4620" width="15.140625" style="605" bestFit="1" customWidth="1"/>
    <col min="4621" max="4864" width="9.140625" style="605"/>
    <col min="4865" max="4865" width="4.85546875" style="605" customWidth="1"/>
    <col min="4866" max="4866" width="29.5703125" style="605" customWidth="1"/>
    <col min="4867" max="4867" width="11.28515625" style="605" customWidth="1"/>
    <col min="4868" max="4868" width="14.28515625" style="605" customWidth="1"/>
    <col min="4869" max="4869" width="14.5703125" style="605" customWidth="1"/>
    <col min="4870" max="4870" width="15" style="605" customWidth="1"/>
    <col min="4871" max="4871" width="13.85546875" style="605" customWidth="1"/>
    <col min="4872" max="4872" width="16.5703125" style="605" customWidth="1"/>
    <col min="4873" max="4873" width="11.7109375" style="605" customWidth="1"/>
    <col min="4874" max="4875" width="15.140625" style="605" customWidth="1"/>
    <col min="4876" max="4876" width="15.140625" style="605" bestFit="1" customWidth="1"/>
    <col min="4877" max="5120" width="9.140625" style="605"/>
    <col min="5121" max="5121" width="4.85546875" style="605" customWidth="1"/>
    <col min="5122" max="5122" width="29.5703125" style="605" customWidth="1"/>
    <col min="5123" max="5123" width="11.28515625" style="605" customWidth="1"/>
    <col min="5124" max="5124" width="14.28515625" style="605" customWidth="1"/>
    <col min="5125" max="5125" width="14.5703125" style="605" customWidth="1"/>
    <col min="5126" max="5126" width="15" style="605" customWidth="1"/>
    <col min="5127" max="5127" width="13.85546875" style="605" customWidth="1"/>
    <col min="5128" max="5128" width="16.5703125" style="605" customWidth="1"/>
    <col min="5129" max="5129" width="11.7109375" style="605" customWidth="1"/>
    <col min="5130" max="5131" width="15.140625" style="605" customWidth="1"/>
    <col min="5132" max="5132" width="15.140625" style="605" bestFit="1" customWidth="1"/>
    <col min="5133" max="5376" width="9.140625" style="605"/>
    <col min="5377" max="5377" width="4.85546875" style="605" customWidth="1"/>
    <col min="5378" max="5378" width="29.5703125" style="605" customWidth="1"/>
    <col min="5379" max="5379" width="11.28515625" style="605" customWidth="1"/>
    <col min="5380" max="5380" width="14.28515625" style="605" customWidth="1"/>
    <col min="5381" max="5381" width="14.5703125" style="605" customWidth="1"/>
    <col min="5382" max="5382" width="15" style="605" customWidth="1"/>
    <col min="5383" max="5383" width="13.85546875" style="605" customWidth="1"/>
    <col min="5384" max="5384" width="16.5703125" style="605" customWidth="1"/>
    <col min="5385" max="5385" width="11.7109375" style="605" customWidth="1"/>
    <col min="5386" max="5387" width="15.140625" style="605" customWidth="1"/>
    <col min="5388" max="5388" width="15.140625" style="605" bestFit="1" customWidth="1"/>
    <col min="5389" max="5632" width="9.140625" style="605"/>
    <col min="5633" max="5633" width="4.85546875" style="605" customWidth="1"/>
    <col min="5634" max="5634" width="29.5703125" style="605" customWidth="1"/>
    <col min="5635" max="5635" width="11.28515625" style="605" customWidth="1"/>
    <col min="5636" max="5636" width="14.28515625" style="605" customWidth="1"/>
    <col min="5637" max="5637" width="14.5703125" style="605" customWidth="1"/>
    <col min="5638" max="5638" width="15" style="605" customWidth="1"/>
    <col min="5639" max="5639" width="13.85546875" style="605" customWidth="1"/>
    <col min="5640" max="5640" width="16.5703125" style="605" customWidth="1"/>
    <col min="5641" max="5641" width="11.7109375" style="605" customWidth="1"/>
    <col min="5642" max="5643" width="15.140625" style="605" customWidth="1"/>
    <col min="5644" max="5644" width="15.140625" style="605" bestFit="1" customWidth="1"/>
    <col min="5645" max="5888" width="9.140625" style="605"/>
    <col min="5889" max="5889" width="4.85546875" style="605" customWidth="1"/>
    <col min="5890" max="5890" width="29.5703125" style="605" customWidth="1"/>
    <col min="5891" max="5891" width="11.28515625" style="605" customWidth="1"/>
    <col min="5892" max="5892" width="14.28515625" style="605" customWidth="1"/>
    <col min="5893" max="5893" width="14.5703125" style="605" customWidth="1"/>
    <col min="5894" max="5894" width="15" style="605" customWidth="1"/>
    <col min="5895" max="5895" width="13.85546875" style="605" customWidth="1"/>
    <col min="5896" max="5896" width="16.5703125" style="605" customWidth="1"/>
    <col min="5897" max="5897" width="11.7109375" style="605" customWidth="1"/>
    <col min="5898" max="5899" width="15.140625" style="605" customWidth="1"/>
    <col min="5900" max="5900" width="15.140625" style="605" bestFit="1" customWidth="1"/>
    <col min="5901" max="6144" width="9.140625" style="605"/>
    <col min="6145" max="6145" width="4.85546875" style="605" customWidth="1"/>
    <col min="6146" max="6146" width="29.5703125" style="605" customWidth="1"/>
    <col min="6147" max="6147" width="11.28515625" style="605" customWidth="1"/>
    <col min="6148" max="6148" width="14.28515625" style="605" customWidth="1"/>
    <col min="6149" max="6149" width="14.5703125" style="605" customWidth="1"/>
    <col min="6150" max="6150" width="15" style="605" customWidth="1"/>
    <col min="6151" max="6151" width="13.85546875" style="605" customWidth="1"/>
    <col min="6152" max="6152" width="16.5703125" style="605" customWidth="1"/>
    <col min="6153" max="6153" width="11.7109375" style="605" customWidth="1"/>
    <col min="6154" max="6155" width="15.140625" style="605" customWidth="1"/>
    <col min="6156" max="6156" width="15.140625" style="605" bestFit="1" customWidth="1"/>
    <col min="6157" max="6400" width="9.140625" style="605"/>
    <col min="6401" max="6401" width="4.85546875" style="605" customWidth="1"/>
    <col min="6402" max="6402" width="29.5703125" style="605" customWidth="1"/>
    <col min="6403" max="6403" width="11.28515625" style="605" customWidth="1"/>
    <col min="6404" max="6404" width="14.28515625" style="605" customWidth="1"/>
    <col min="6405" max="6405" width="14.5703125" style="605" customWidth="1"/>
    <col min="6406" max="6406" width="15" style="605" customWidth="1"/>
    <col min="6407" max="6407" width="13.85546875" style="605" customWidth="1"/>
    <col min="6408" max="6408" width="16.5703125" style="605" customWidth="1"/>
    <col min="6409" max="6409" width="11.7109375" style="605" customWidth="1"/>
    <col min="6410" max="6411" width="15.140625" style="605" customWidth="1"/>
    <col min="6412" max="6412" width="15.140625" style="605" bestFit="1" customWidth="1"/>
    <col min="6413" max="6656" width="9.140625" style="605"/>
    <col min="6657" max="6657" width="4.85546875" style="605" customWidth="1"/>
    <col min="6658" max="6658" width="29.5703125" style="605" customWidth="1"/>
    <col min="6659" max="6659" width="11.28515625" style="605" customWidth="1"/>
    <col min="6660" max="6660" width="14.28515625" style="605" customWidth="1"/>
    <col min="6661" max="6661" width="14.5703125" style="605" customWidth="1"/>
    <col min="6662" max="6662" width="15" style="605" customWidth="1"/>
    <col min="6663" max="6663" width="13.85546875" style="605" customWidth="1"/>
    <col min="6664" max="6664" width="16.5703125" style="605" customWidth="1"/>
    <col min="6665" max="6665" width="11.7109375" style="605" customWidth="1"/>
    <col min="6666" max="6667" width="15.140625" style="605" customWidth="1"/>
    <col min="6668" max="6668" width="15.140625" style="605" bestFit="1" customWidth="1"/>
    <col min="6669" max="6912" width="9.140625" style="605"/>
    <col min="6913" max="6913" width="4.85546875" style="605" customWidth="1"/>
    <col min="6914" max="6914" width="29.5703125" style="605" customWidth="1"/>
    <col min="6915" max="6915" width="11.28515625" style="605" customWidth="1"/>
    <col min="6916" max="6916" width="14.28515625" style="605" customWidth="1"/>
    <col min="6917" max="6917" width="14.5703125" style="605" customWidth="1"/>
    <col min="6918" max="6918" width="15" style="605" customWidth="1"/>
    <col min="6919" max="6919" width="13.85546875" style="605" customWidth="1"/>
    <col min="6920" max="6920" width="16.5703125" style="605" customWidth="1"/>
    <col min="6921" max="6921" width="11.7109375" style="605" customWidth="1"/>
    <col min="6922" max="6923" width="15.140625" style="605" customWidth="1"/>
    <col min="6924" max="6924" width="15.140625" style="605" bestFit="1" customWidth="1"/>
    <col min="6925" max="7168" width="9.140625" style="605"/>
    <col min="7169" max="7169" width="4.85546875" style="605" customWidth="1"/>
    <col min="7170" max="7170" width="29.5703125" style="605" customWidth="1"/>
    <col min="7171" max="7171" width="11.28515625" style="605" customWidth="1"/>
    <col min="7172" max="7172" width="14.28515625" style="605" customWidth="1"/>
    <col min="7173" max="7173" width="14.5703125" style="605" customWidth="1"/>
    <col min="7174" max="7174" width="15" style="605" customWidth="1"/>
    <col min="7175" max="7175" width="13.85546875" style="605" customWidth="1"/>
    <col min="7176" max="7176" width="16.5703125" style="605" customWidth="1"/>
    <col min="7177" max="7177" width="11.7109375" style="605" customWidth="1"/>
    <col min="7178" max="7179" width="15.140625" style="605" customWidth="1"/>
    <col min="7180" max="7180" width="15.140625" style="605" bestFit="1" customWidth="1"/>
    <col min="7181" max="7424" width="9.140625" style="605"/>
    <col min="7425" max="7425" width="4.85546875" style="605" customWidth="1"/>
    <col min="7426" max="7426" width="29.5703125" style="605" customWidth="1"/>
    <col min="7427" max="7427" width="11.28515625" style="605" customWidth="1"/>
    <col min="7428" max="7428" width="14.28515625" style="605" customWidth="1"/>
    <col min="7429" max="7429" width="14.5703125" style="605" customWidth="1"/>
    <col min="7430" max="7430" width="15" style="605" customWidth="1"/>
    <col min="7431" max="7431" width="13.85546875" style="605" customWidth="1"/>
    <col min="7432" max="7432" width="16.5703125" style="605" customWidth="1"/>
    <col min="7433" max="7433" width="11.7109375" style="605" customWidth="1"/>
    <col min="7434" max="7435" width="15.140625" style="605" customWidth="1"/>
    <col min="7436" max="7436" width="15.140625" style="605" bestFit="1" customWidth="1"/>
    <col min="7437" max="7680" width="9.140625" style="605"/>
    <col min="7681" max="7681" width="4.85546875" style="605" customWidth="1"/>
    <col min="7682" max="7682" width="29.5703125" style="605" customWidth="1"/>
    <col min="7683" max="7683" width="11.28515625" style="605" customWidth="1"/>
    <col min="7684" max="7684" width="14.28515625" style="605" customWidth="1"/>
    <col min="7685" max="7685" width="14.5703125" style="605" customWidth="1"/>
    <col min="7686" max="7686" width="15" style="605" customWidth="1"/>
    <col min="7687" max="7687" width="13.85546875" style="605" customWidth="1"/>
    <col min="7688" max="7688" width="16.5703125" style="605" customWidth="1"/>
    <col min="7689" max="7689" width="11.7109375" style="605" customWidth="1"/>
    <col min="7690" max="7691" width="15.140625" style="605" customWidth="1"/>
    <col min="7692" max="7692" width="15.140625" style="605" bestFit="1" customWidth="1"/>
    <col min="7693" max="7936" width="9.140625" style="605"/>
    <col min="7937" max="7937" width="4.85546875" style="605" customWidth="1"/>
    <col min="7938" max="7938" width="29.5703125" style="605" customWidth="1"/>
    <col min="7939" max="7939" width="11.28515625" style="605" customWidth="1"/>
    <col min="7940" max="7940" width="14.28515625" style="605" customWidth="1"/>
    <col min="7941" max="7941" width="14.5703125" style="605" customWidth="1"/>
    <col min="7942" max="7942" width="15" style="605" customWidth="1"/>
    <col min="7943" max="7943" width="13.85546875" style="605" customWidth="1"/>
    <col min="7944" max="7944" width="16.5703125" style="605" customWidth="1"/>
    <col min="7945" max="7945" width="11.7109375" style="605" customWidth="1"/>
    <col min="7946" max="7947" width="15.140625" style="605" customWidth="1"/>
    <col min="7948" max="7948" width="15.140625" style="605" bestFit="1" customWidth="1"/>
    <col min="7949" max="8192" width="9.140625" style="605"/>
    <col min="8193" max="8193" width="4.85546875" style="605" customWidth="1"/>
    <col min="8194" max="8194" width="29.5703125" style="605" customWidth="1"/>
    <col min="8195" max="8195" width="11.28515625" style="605" customWidth="1"/>
    <col min="8196" max="8196" width="14.28515625" style="605" customWidth="1"/>
    <col min="8197" max="8197" width="14.5703125" style="605" customWidth="1"/>
    <col min="8198" max="8198" width="15" style="605" customWidth="1"/>
    <col min="8199" max="8199" width="13.85546875" style="605" customWidth="1"/>
    <col min="8200" max="8200" width="16.5703125" style="605" customWidth="1"/>
    <col min="8201" max="8201" width="11.7109375" style="605" customWidth="1"/>
    <col min="8202" max="8203" width="15.140625" style="605" customWidth="1"/>
    <col min="8204" max="8204" width="15.140625" style="605" bestFit="1" customWidth="1"/>
    <col min="8205" max="8448" width="9.140625" style="605"/>
    <col min="8449" max="8449" width="4.85546875" style="605" customWidth="1"/>
    <col min="8450" max="8450" width="29.5703125" style="605" customWidth="1"/>
    <col min="8451" max="8451" width="11.28515625" style="605" customWidth="1"/>
    <col min="8452" max="8452" width="14.28515625" style="605" customWidth="1"/>
    <col min="8453" max="8453" width="14.5703125" style="605" customWidth="1"/>
    <col min="8454" max="8454" width="15" style="605" customWidth="1"/>
    <col min="8455" max="8455" width="13.85546875" style="605" customWidth="1"/>
    <col min="8456" max="8456" width="16.5703125" style="605" customWidth="1"/>
    <col min="8457" max="8457" width="11.7109375" style="605" customWidth="1"/>
    <col min="8458" max="8459" width="15.140625" style="605" customWidth="1"/>
    <col min="8460" max="8460" width="15.140625" style="605" bestFit="1" customWidth="1"/>
    <col min="8461" max="8704" width="9.140625" style="605"/>
    <col min="8705" max="8705" width="4.85546875" style="605" customWidth="1"/>
    <col min="8706" max="8706" width="29.5703125" style="605" customWidth="1"/>
    <col min="8707" max="8707" width="11.28515625" style="605" customWidth="1"/>
    <col min="8708" max="8708" width="14.28515625" style="605" customWidth="1"/>
    <col min="8709" max="8709" width="14.5703125" style="605" customWidth="1"/>
    <col min="8710" max="8710" width="15" style="605" customWidth="1"/>
    <col min="8711" max="8711" width="13.85546875" style="605" customWidth="1"/>
    <col min="8712" max="8712" width="16.5703125" style="605" customWidth="1"/>
    <col min="8713" max="8713" width="11.7109375" style="605" customWidth="1"/>
    <col min="8714" max="8715" width="15.140625" style="605" customWidth="1"/>
    <col min="8716" max="8716" width="15.140625" style="605" bestFit="1" customWidth="1"/>
    <col min="8717" max="8960" width="9.140625" style="605"/>
    <col min="8961" max="8961" width="4.85546875" style="605" customWidth="1"/>
    <col min="8962" max="8962" width="29.5703125" style="605" customWidth="1"/>
    <col min="8963" max="8963" width="11.28515625" style="605" customWidth="1"/>
    <col min="8964" max="8964" width="14.28515625" style="605" customWidth="1"/>
    <col min="8965" max="8965" width="14.5703125" style="605" customWidth="1"/>
    <col min="8966" max="8966" width="15" style="605" customWidth="1"/>
    <col min="8967" max="8967" width="13.85546875" style="605" customWidth="1"/>
    <col min="8968" max="8968" width="16.5703125" style="605" customWidth="1"/>
    <col min="8969" max="8969" width="11.7109375" style="605" customWidth="1"/>
    <col min="8970" max="8971" width="15.140625" style="605" customWidth="1"/>
    <col min="8972" max="8972" width="15.140625" style="605" bestFit="1" customWidth="1"/>
    <col min="8973" max="9216" width="9.140625" style="605"/>
    <col min="9217" max="9217" width="4.85546875" style="605" customWidth="1"/>
    <col min="9218" max="9218" width="29.5703125" style="605" customWidth="1"/>
    <col min="9219" max="9219" width="11.28515625" style="605" customWidth="1"/>
    <col min="9220" max="9220" width="14.28515625" style="605" customWidth="1"/>
    <col min="9221" max="9221" width="14.5703125" style="605" customWidth="1"/>
    <col min="9222" max="9222" width="15" style="605" customWidth="1"/>
    <col min="9223" max="9223" width="13.85546875" style="605" customWidth="1"/>
    <col min="9224" max="9224" width="16.5703125" style="605" customWidth="1"/>
    <col min="9225" max="9225" width="11.7109375" style="605" customWidth="1"/>
    <col min="9226" max="9227" width="15.140625" style="605" customWidth="1"/>
    <col min="9228" max="9228" width="15.140625" style="605" bestFit="1" customWidth="1"/>
    <col min="9229" max="9472" width="9.140625" style="605"/>
    <col min="9473" max="9473" width="4.85546875" style="605" customWidth="1"/>
    <col min="9474" max="9474" width="29.5703125" style="605" customWidth="1"/>
    <col min="9475" max="9475" width="11.28515625" style="605" customWidth="1"/>
    <col min="9476" max="9476" width="14.28515625" style="605" customWidth="1"/>
    <col min="9477" max="9477" width="14.5703125" style="605" customWidth="1"/>
    <col min="9478" max="9478" width="15" style="605" customWidth="1"/>
    <col min="9479" max="9479" width="13.85546875" style="605" customWidth="1"/>
    <col min="9480" max="9480" width="16.5703125" style="605" customWidth="1"/>
    <col min="9481" max="9481" width="11.7109375" style="605" customWidth="1"/>
    <col min="9482" max="9483" width="15.140625" style="605" customWidth="1"/>
    <col min="9484" max="9484" width="15.140625" style="605" bestFit="1" customWidth="1"/>
    <col min="9485" max="9728" width="9.140625" style="605"/>
    <col min="9729" max="9729" width="4.85546875" style="605" customWidth="1"/>
    <col min="9730" max="9730" width="29.5703125" style="605" customWidth="1"/>
    <col min="9731" max="9731" width="11.28515625" style="605" customWidth="1"/>
    <col min="9732" max="9732" width="14.28515625" style="605" customWidth="1"/>
    <col min="9733" max="9733" width="14.5703125" style="605" customWidth="1"/>
    <col min="9734" max="9734" width="15" style="605" customWidth="1"/>
    <col min="9735" max="9735" width="13.85546875" style="605" customWidth="1"/>
    <col min="9736" max="9736" width="16.5703125" style="605" customWidth="1"/>
    <col min="9737" max="9737" width="11.7109375" style="605" customWidth="1"/>
    <col min="9738" max="9739" width="15.140625" style="605" customWidth="1"/>
    <col min="9740" max="9740" width="15.140625" style="605" bestFit="1" customWidth="1"/>
    <col min="9741" max="9984" width="9.140625" style="605"/>
    <col min="9985" max="9985" width="4.85546875" style="605" customWidth="1"/>
    <col min="9986" max="9986" width="29.5703125" style="605" customWidth="1"/>
    <col min="9987" max="9987" width="11.28515625" style="605" customWidth="1"/>
    <col min="9988" max="9988" width="14.28515625" style="605" customWidth="1"/>
    <col min="9989" max="9989" width="14.5703125" style="605" customWidth="1"/>
    <col min="9990" max="9990" width="15" style="605" customWidth="1"/>
    <col min="9991" max="9991" width="13.85546875" style="605" customWidth="1"/>
    <col min="9992" max="9992" width="16.5703125" style="605" customWidth="1"/>
    <col min="9993" max="9993" width="11.7109375" style="605" customWidth="1"/>
    <col min="9994" max="9995" width="15.140625" style="605" customWidth="1"/>
    <col min="9996" max="9996" width="15.140625" style="605" bestFit="1" customWidth="1"/>
    <col min="9997" max="10240" width="9.140625" style="605"/>
    <col min="10241" max="10241" width="4.85546875" style="605" customWidth="1"/>
    <col min="10242" max="10242" width="29.5703125" style="605" customWidth="1"/>
    <col min="10243" max="10243" width="11.28515625" style="605" customWidth="1"/>
    <col min="10244" max="10244" width="14.28515625" style="605" customWidth="1"/>
    <col min="10245" max="10245" width="14.5703125" style="605" customWidth="1"/>
    <col min="10246" max="10246" width="15" style="605" customWidth="1"/>
    <col min="10247" max="10247" width="13.85546875" style="605" customWidth="1"/>
    <col min="10248" max="10248" width="16.5703125" style="605" customWidth="1"/>
    <col min="10249" max="10249" width="11.7109375" style="605" customWidth="1"/>
    <col min="10250" max="10251" width="15.140625" style="605" customWidth="1"/>
    <col min="10252" max="10252" width="15.140625" style="605" bestFit="1" customWidth="1"/>
    <col min="10253" max="10496" width="9.140625" style="605"/>
    <col min="10497" max="10497" width="4.85546875" style="605" customWidth="1"/>
    <col min="10498" max="10498" width="29.5703125" style="605" customWidth="1"/>
    <col min="10499" max="10499" width="11.28515625" style="605" customWidth="1"/>
    <col min="10500" max="10500" width="14.28515625" style="605" customWidth="1"/>
    <col min="10501" max="10501" width="14.5703125" style="605" customWidth="1"/>
    <col min="10502" max="10502" width="15" style="605" customWidth="1"/>
    <col min="10503" max="10503" width="13.85546875" style="605" customWidth="1"/>
    <col min="10504" max="10504" width="16.5703125" style="605" customWidth="1"/>
    <col min="10505" max="10505" width="11.7109375" style="605" customWidth="1"/>
    <col min="10506" max="10507" width="15.140625" style="605" customWidth="1"/>
    <col min="10508" max="10508" width="15.140625" style="605" bestFit="1" customWidth="1"/>
    <col min="10509" max="10752" width="9.140625" style="605"/>
    <col min="10753" max="10753" width="4.85546875" style="605" customWidth="1"/>
    <col min="10754" max="10754" width="29.5703125" style="605" customWidth="1"/>
    <col min="10755" max="10755" width="11.28515625" style="605" customWidth="1"/>
    <col min="10756" max="10756" width="14.28515625" style="605" customWidth="1"/>
    <col min="10757" max="10757" width="14.5703125" style="605" customWidth="1"/>
    <col min="10758" max="10758" width="15" style="605" customWidth="1"/>
    <col min="10759" max="10759" width="13.85546875" style="605" customWidth="1"/>
    <col min="10760" max="10760" width="16.5703125" style="605" customWidth="1"/>
    <col min="10761" max="10761" width="11.7109375" style="605" customWidth="1"/>
    <col min="10762" max="10763" width="15.140625" style="605" customWidth="1"/>
    <col min="10764" max="10764" width="15.140625" style="605" bestFit="1" customWidth="1"/>
    <col min="10765" max="11008" width="9.140625" style="605"/>
    <col min="11009" max="11009" width="4.85546875" style="605" customWidth="1"/>
    <col min="11010" max="11010" width="29.5703125" style="605" customWidth="1"/>
    <col min="11011" max="11011" width="11.28515625" style="605" customWidth="1"/>
    <col min="11012" max="11012" width="14.28515625" style="605" customWidth="1"/>
    <col min="11013" max="11013" width="14.5703125" style="605" customWidth="1"/>
    <col min="11014" max="11014" width="15" style="605" customWidth="1"/>
    <col min="11015" max="11015" width="13.85546875" style="605" customWidth="1"/>
    <col min="11016" max="11016" width="16.5703125" style="605" customWidth="1"/>
    <col min="11017" max="11017" width="11.7109375" style="605" customWidth="1"/>
    <col min="11018" max="11019" width="15.140625" style="605" customWidth="1"/>
    <col min="11020" max="11020" width="15.140625" style="605" bestFit="1" customWidth="1"/>
    <col min="11021" max="11264" width="9.140625" style="605"/>
    <col min="11265" max="11265" width="4.85546875" style="605" customWidth="1"/>
    <col min="11266" max="11266" width="29.5703125" style="605" customWidth="1"/>
    <col min="11267" max="11267" width="11.28515625" style="605" customWidth="1"/>
    <col min="11268" max="11268" width="14.28515625" style="605" customWidth="1"/>
    <col min="11269" max="11269" width="14.5703125" style="605" customWidth="1"/>
    <col min="11270" max="11270" width="15" style="605" customWidth="1"/>
    <col min="11271" max="11271" width="13.85546875" style="605" customWidth="1"/>
    <col min="11272" max="11272" width="16.5703125" style="605" customWidth="1"/>
    <col min="11273" max="11273" width="11.7109375" style="605" customWidth="1"/>
    <col min="11274" max="11275" width="15.140625" style="605" customWidth="1"/>
    <col min="11276" max="11276" width="15.140625" style="605" bestFit="1" customWidth="1"/>
    <col min="11277" max="11520" width="9.140625" style="605"/>
    <col min="11521" max="11521" width="4.85546875" style="605" customWidth="1"/>
    <col min="11522" max="11522" width="29.5703125" style="605" customWidth="1"/>
    <col min="11523" max="11523" width="11.28515625" style="605" customWidth="1"/>
    <col min="11524" max="11524" width="14.28515625" style="605" customWidth="1"/>
    <col min="11525" max="11525" width="14.5703125" style="605" customWidth="1"/>
    <col min="11526" max="11526" width="15" style="605" customWidth="1"/>
    <col min="11527" max="11527" width="13.85546875" style="605" customWidth="1"/>
    <col min="11528" max="11528" width="16.5703125" style="605" customWidth="1"/>
    <col min="11529" max="11529" width="11.7109375" style="605" customWidth="1"/>
    <col min="11530" max="11531" width="15.140625" style="605" customWidth="1"/>
    <col min="11532" max="11532" width="15.140625" style="605" bestFit="1" customWidth="1"/>
    <col min="11533" max="11776" width="9.140625" style="605"/>
    <col min="11777" max="11777" width="4.85546875" style="605" customWidth="1"/>
    <col min="11778" max="11778" width="29.5703125" style="605" customWidth="1"/>
    <col min="11779" max="11779" width="11.28515625" style="605" customWidth="1"/>
    <col min="11780" max="11780" width="14.28515625" style="605" customWidth="1"/>
    <col min="11781" max="11781" width="14.5703125" style="605" customWidth="1"/>
    <col min="11782" max="11782" width="15" style="605" customWidth="1"/>
    <col min="11783" max="11783" width="13.85546875" style="605" customWidth="1"/>
    <col min="11784" max="11784" width="16.5703125" style="605" customWidth="1"/>
    <col min="11785" max="11785" width="11.7109375" style="605" customWidth="1"/>
    <col min="11786" max="11787" width="15.140625" style="605" customWidth="1"/>
    <col min="11788" max="11788" width="15.140625" style="605" bestFit="1" customWidth="1"/>
    <col min="11789" max="12032" width="9.140625" style="605"/>
    <col min="12033" max="12033" width="4.85546875" style="605" customWidth="1"/>
    <col min="12034" max="12034" width="29.5703125" style="605" customWidth="1"/>
    <col min="12035" max="12035" width="11.28515625" style="605" customWidth="1"/>
    <col min="12036" max="12036" width="14.28515625" style="605" customWidth="1"/>
    <col min="12037" max="12037" width="14.5703125" style="605" customWidth="1"/>
    <col min="12038" max="12038" width="15" style="605" customWidth="1"/>
    <col min="12039" max="12039" width="13.85546875" style="605" customWidth="1"/>
    <col min="12040" max="12040" width="16.5703125" style="605" customWidth="1"/>
    <col min="12041" max="12041" width="11.7109375" style="605" customWidth="1"/>
    <col min="12042" max="12043" width="15.140625" style="605" customWidth="1"/>
    <col min="12044" max="12044" width="15.140625" style="605" bestFit="1" customWidth="1"/>
    <col min="12045" max="12288" width="9.140625" style="605"/>
    <col min="12289" max="12289" width="4.85546875" style="605" customWidth="1"/>
    <col min="12290" max="12290" width="29.5703125" style="605" customWidth="1"/>
    <col min="12291" max="12291" width="11.28515625" style="605" customWidth="1"/>
    <col min="12292" max="12292" width="14.28515625" style="605" customWidth="1"/>
    <col min="12293" max="12293" width="14.5703125" style="605" customWidth="1"/>
    <col min="12294" max="12294" width="15" style="605" customWidth="1"/>
    <col min="12295" max="12295" width="13.85546875" style="605" customWidth="1"/>
    <col min="12296" max="12296" width="16.5703125" style="605" customWidth="1"/>
    <col min="12297" max="12297" width="11.7109375" style="605" customWidth="1"/>
    <col min="12298" max="12299" width="15.140625" style="605" customWidth="1"/>
    <col min="12300" max="12300" width="15.140625" style="605" bestFit="1" customWidth="1"/>
    <col min="12301" max="12544" width="9.140625" style="605"/>
    <col min="12545" max="12545" width="4.85546875" style="605" customWidth="1"/>
    <col min="12546" max="12546" width="29.5703125" style="605" customWidth="1"/>
    <col min="12547" max="12547" width="11.28515625" style="605" customWidth="1"/>
    <col min="12548" max="12548" width="14.28515625" style="605" customWidth="1"/>
    <col min="12549" max="12549" width="14.5703125" style="605" customWidth="1"/>
    <col min="12550" max="12550" width="15" style="605" customWidth="1"/>
    <col min="12551" max="12551" width="13.85546875" style="605" customWidth="1"/>
    <col min="12552" max="12552" width="16.5703125" style="605" customWidth="1"/>
    <col min="12553" max="12553" width="11.7109375" style="605" customWidth="1"/>
    <col min="12554" max="12555" width="15.140625" style="605" customWidth="1"/>
    <col min="12556" max="12556" width="15.140625" style="605" bestFit="1" customWidth="1"/>
    <col min="12557" max="12800" width="9.140625" style="605"/>
    <col min="12801" max="12801" width="4.85546875" style="605" customWidth="1"/>
    <col min="12802" max="12802" width="29.5703125" style="605" customWidth="1"/>
    <col min="12803" max="12803" width="11.28515625" style="605" customWidth="1"/>
    <col min="12804" max="12804" width="14.28515625" style="605" customWidth="1"/>
    <col min="12805" max="12805" width="14.5703125" style="605" customWidth="1"/>
    <col min="12806" max="12806" width="15" style="605" customWidth="1"/>
    <col min="12807" max="12807" width="13.85546875" style="605" customWidth="1"/>
    <col min="12808" max="12808" width="16.5703125" style="605" customWidth="1"/>
    <col min="12809" max="12809" width="11.7109375" style="605" customWidth="1"/>
    <col min="12810" max="12811" width="15.140625" style="605" customWidth="1"/>
    <col min="12812" max="12812" width="15.140625" style="605" bestFit="1" customWidth="1"/>
    <col min="12813" max="13056" width="9.140625" style="605"/>
    <col min="13057" max="13057" width="4.85546875" style="605" customWidth="1"/>
    <col min="13058" max="13058" width="29.5703125" style="605" customWidth="1"/>
    <col min="13059" max="13059" width="11.28515625" style="605" customWidth="1"/>
    <col min="13060" max="13060" width="14.28515625" style="605" customWidth="1"/>
    <col min="13061" max="13061" width="14.5703125" style="605" customWidth="1"/>
    <col min="13062" max="13062" width="15" style="605" customWidth="1"/>
    <col min="13063" max="13063" width="13.85546875" style="605" customWidth="1"/>
    <col min="13064" max="13064" width="16.5703125" style="605" customWidth="1"/>
    <col min="13065" max="13065" width="11.7109375" style="605" customWidth="1"/>
    <col min="13066" max="13067" width="15.140625" style="605" customWidth="1"/>
    <col min="13068" max="13068" width="15.140625" style="605" bestFit="1" customWidth="1"/>
    <col min="13069" max="13312" width="9.140625" style="605"/>
    <col min="13313" max="13313" width="4.85546875" style="605" customWidth="1"/>
    <col min="13314" max="13314" width="29.5703125" style="605" customWidth="1"/>
    <col min="13315" max="13315" width="11.28515625" style="605" customWidth="1"/>
    <col min="13316" max="13316" width="14.28515625" style="605" customWidth="1"/>
    <col min="13317" max="13317" width="14.5703125" style="605" customWidth="1"/>
    <col min="13318" max="13318" width="15" style="605" customWidth="1"/>
    <col min="13319" max="13319" width="13.85546875" style="605" customWidth="1"/>
    <col min="13320" max="13320" width="16.5703125" style="605" customWidth="1"/>
    <col min="13321" max="13321" width="11.7109375" style="605" customWidth="1"/>
    <col min="13322" max="13323" width="15.140625" style="605" customWidth="1"/>
    <col min="13324" max="13324" width="15.140625" style="605" bestFit="1" customWidth="1"/>
    <col min="13325" max="13568" width="9.140625" style="605"/>
    <col min="13569" max="13569" width="4.85546875" style="605" customWidth="1"/>
    <col min="13570" max="13570" width="29.5703125" style="605" customWidth="1"/>
    <col min="13571" max="13571" width="11.28515625" style="605" customWidth="1"/>
    <col min="13572" max="13572" width="14.28515625" style="605" customWidth="1"/>
    <col min="13573" max="13573" width="14.5703125" style="605" customWidth="1"/>
    <col min="13574" max="13574" width="15" style="605" customWidth="1"/>
    <col min="13575" max="13575" width="13.85546875" style="605" customWidth="1"/>
    <col min="13576" max="13576" width="16.5703125" style="605" customWidth="1"/>
    <col min="13577" max="13577" width="11.7109375" style="605" customWidth="1"/>
    <col min="13578" max="13579" width="15.140625" style="605" customWidth="1"/>
    <col min="13580" max="13580" width="15.140625" style="605" bestFit="1" customWidth="1"/>
    <col min="13581" max="13824" width="9.140625" style="605"/>
    <col min="13825" max="13825" width="4.85546875" style="605" customWidth="1"/>
    <col min="13826" max="13826" width="29.5703125" style="605" customWidth="1"/>
    <col min="13827" max="13827" width="11.28515625" style="605" customWidth="1"/>
    <col min="13828" max="13828" width="14.28515625" style="605" customWidth="1"/>
    <col min="13829" max="13829" width="14.5703125" style="605" customWidth="1"/>
    <col min="13830" max="13830" width="15" style="605" customWidth="1"/>
    <col min="13831" max="13831" width="13.85546875" style="605" customWidth="1"/>
    <col min="13832" max="13832" width="16.5703125" style="605" customWidth="1"/>
    <col min="13833" max="13833" width="11.7109375" style="605" customWidth="1"/>
    <col min="13834" max="13835" width="15.140625" style="605" customWidth="1"/>
    <col min="13836" max="13836" width="15.140625" style="605" bestFit="1" customWidth="1"/>
    <col min="13837" max="14080" width="9.140625" style="605"/>
    <col min="14081" max="14081" width="4.85546875" style="605" customWidth="1"/>
    <col min="14082" max="14082" width="29.5703125" style="605" customWidth="1"/>
    <col min="14083" max="14083" width="11.28515625" style="605" customWidth="1"/>
    <col min="14084" max="14084" width="14.28515625" style="605" customWidth="1"/>
    <col min="14085" max="14085" width="14.5703125" style="605" customWidth="1"/>
    <col min="14086" max="14086" width="15" style="605" customWidth="1"/>
    <col min="14087" max="14087" width="13.85546875" style="605" customWidth="1"/>
    <col min="14088" max="14088" width="16.5703125" style="605" customWidth="1"/>
    <col min="14089" max="14089" width="11.7109375" style="605" customWidth="1"/>
    <col min="14090" max="14091" width="15.140625" style="605" customWidth="1"/>
    <col min="14092" max="14092" width="15.140625" style="605" bestFit="1" customWidth="1"/>
    <col min="14093" max="14336" width="9.140625" style="605"/>
    <col min="14337" max="14337" width="4.85546875" style="605" customWidth="1"/>
    <col min="14338" max="14338" width="29.5703125" style="605" customWidth="1"/>
    <col min="14339" max="14339" width="11.28515625" style="605" customWidth="1"/>
    <col min="14340" max="14340" width="14.28515625" style="605" customWidth="1"/>
    <col min="14341" max="14341" width="14.5703125" style="605" customWidth="1"/>
    <col min="14342" max="14342" width="15" style="605" customWidth="1"/>
    <col min="14343" max="14343" width="13.85546875" style="605" customWidth="1"/>
    <col min="14344" max="14344" width="16.5703125" style="605" customWidth="1"/>
    <col min="14345" max="14345" width="11.7109375" style="605" customWidth="1"/>
    <col min="14346" max="14347" width="15.140625" style="605" customWidth="1"/>
    <col min="14348" max="14348" width="15.140625" style="605" bestFit="1" customWidth="1"/>
    <col min="14349" max="14592" width="9.140625" style="605"/>
    <col min="14593" max="14593" width="4.85546875" style="605" customWidth="1"/>
    <col min="14594" max="14594" width="29.5703125" style="605" customWidth="1"/>
    <col min="14595" max="14595" width="11.28515625" style="605" customWidth="1"/>
    <col min="14596" max="14596" width="14.28515625" style="605" customWidth="1"/>
    <col min="14597" max="14597" width="14.5703125" style="605" customWidth="1"/>
    <col min="14598" max="14598" width="15" style="605" customWidth="1"/>
    <col min="14599" max="14599" width="13.85546875" style="605" customWidth="1"/>
    <col min="14600" max="14600" width="16.5703125" style="605" customWidth="1"/>
    <col min="14601" max="14601" width="11.7109375" style="605" customWidth="1"/>
    <col min="14602" max="14603" width="15.140625" style="605" customWidth="1"/>
    <col min="14604" max="14604" width="15.140625" style="605" bestFit="1" customWidth="1"/>
    <col min="14605" max="14848" width="9.140625" style="605"/>
    <col min="14849" max="14849" width="4.85546875" style="605" customWidth="1"/>
    <col min="14850" max="14850" width="29.5703125" style="605" customWidth="1"/>
    <col min="14851" max="14851" width="11.28515625" style="605" customWidth="1"/>
    <col min="14852" max="14852" width="14.28515625" style="605" customWidth="1"/>
    <col min="14853" max="14853" width="14.5703125" style="605" customWidth="1"/>
    <col min="14854" max="14854" width="15" style="605" customWidth="1"/>
    <col min="14855" max="14855" width="13.85546875" style="605" customWidth="1"/>
    <col min="14856" max="14856" width="16.5703125" style="605" customWidth="1"/>
    <col min="14857" max="14857" width="11.7109375" style="605" customWidth="1"/>
    <col min="14858" max="14859" width="15.140625" style="605" customWidth="1"/>
    <col min="14860" max="14860" width="15.140625" style="605" bestFit="1" customWidth="1"/>
    <col min="14861" max="15104" width="9.140625" style="605"/>
    <col min="15105" max="15105" width="4.85546875" style="605" customWidth="1"/>
    <col min="15106" max="15106" width="29.5703125" style="605" customWidth="1"/>
    <col min="15107" max="15107" width="11.28515625" style="605" customWidth="1"/>
    <col min="15108" max="15108" width="14.28515625" style="605" customWidth="1"/>
    <col min="15109" max="15109" width="14.5703125" style="605" customWidth="1"/>
    <col min="15110" max="15110" width="15" style="605" customWidth="1"/>
    <col min="15111" max="15111" width="13.85546875" style="605" customWidth="1"/>
    <col min="15112" max="15112" width="16.5703125" style="605" customWidth="1"/>
    <col min="15113" max="15113" width="11.7109375" style="605" customWidth="1"/>
    <col min="15114" max="15115" width="15.140625" style="605" customWidth="1"/>
    <col min="15116" max="15116" width="15.140625" style="605" bestFit="1" customWidth="1"/>
    <col min="15117" max="15360" width="9.140625" style="605"/>
    <col min="15361" max="15361" width="4.85546875" style="605" customWidth="1"/>
    <col min="15362" max="15362" width="29.5703125" style="605" customWidth="1"/>
    <col min="15363" max="15363" width="11.28515625" style="605" customWidth="1"/>
    <col min="15364" max="15364" width="14.28515625" style="605" customWidth="1"/>
    <col min="15365" max="15365" width="14.5703125" style="605" customWidth="1"/>
    <col min="15366" max="15366" width="15" style="605" customWidth="1"/>
    <col min="15367" max="15367" width="13.85546875" style="605" customWidth="1"/>
    <col min="15368" max="15368" width="16.5703125" style="605" customWidth="1"/>
    <col min="15369" max="15369" width="11.7109375" style="605" customWidth="1"/>
    <col min="15370" max="15371" width="15.140625" style="605" customWidth="1"/>
    <col min="15372" max="15372" width="15.140625" style="605" bestFit="1" customWidth="1"/>
    <col min="15373" max="15616" width="9.140625" style="605"/>
    <col min="15617" max="15617" width="4.85546875" style="605" customWidth="1"/>
    <col min="15618" max="15618" width="29.5703125" style="605" customWidth="1"/>
    <col min="15619" max="15619" width="11.28515625" style="605" customWidth="1"/>
    <col min="15620" max="15620" width="14.28515625" style="605" customWidth="1"/>
    <col min="15621" max="15621" width="14.5703125" style="605" customWidth="1"/>
    <col min="15622" max="15622" width="15" style="605" customWidth="1"/>
    <col min="15623" max="15623" width="13.85546875" style="605" customWidth="1"/>
    <col min="15624" max="15624" width="16.5703125" style="605" customWidth="1"/>
    <col min="15625" max="15625" width="11.7109375" style="605" customWidth="1"/>
    <col min="15626" max="15627" width="15.140625" style="605" customWidth="1"/>
    <col min="15628" max="15628" width="15.140625" style="605" bestFit="1" customWidth="1"/>
    <col min="15629" max="15872" width="9.140625" style="605"/>
    <col min="15873" max="15873" width="4.85546875" style="605" customWidth="1"/>
    <col min="15874" max="15874" width="29.5703125" style="605" customWidth="1"/>
    <col min="15875" max="15875" width="11.28515625" style="605" customWidth="1"/>
    <col min="15876" max="15876" width="14.28515625" style="605" customWidth="1"/>
    <col min="15877" max="15877" width="14.5703125" style="605" customWidth="1"/>
    <col min="15878" max="15878" width="15" style="605" customWidth="1"/>
    <col min="15879" max="15879" width="13.85546875" style="605" customWidth="1"/>
    <col min="15880" max="15880" width="16.5703125" style="605" customWidth="1"/>
    <col min="15881" max="15881" width="11.7109375" style="605" customWidth="1"/>
    <col min="15882" max="15883" width="15.140625" style="605" customWidth="1"/>
    <col min="15884" max="15884" width="15.140625" style="605" bestFit="1" customWidth="1"/>
    <col min="15885" max="16128" width="9.140625" style="605"/>
    <col min="16129" max="16129" width="4.85546875" style="605" customWidth="1"/>
    <col min="16130" max="16130" width="29.5703125" style="605" customWidth="1"/>
    <col min="16131" max="16131" width="11.28515625" style="605" customWidth="1"/>
    <col min="16132" max="16132" width="14.28515625" style="605" customWidth="1"/>
    <col min="16133" max="16133" width="14.5703125" style="605" customWidth="1"/>
    <col min="16134" max="16134" width="15" style="605" customWidth="1"/>
    <col min="16135" max="16135" width="13.85546875" style="605" customWidth="1"/>
    <col min="16136" max="16136" width="16.5703125" style="605" customWidth="1"/>
    <col min="16137" max="16137" width="11.7109375" style="605" customWidth="1"/>
    <col min="16138" max="16139" width="15.140625" style="605" customWidth="1"/>
    <col min="16140" max="16140" width="15.140625" style="605" bestFit="1" customWidth="1"/>
    <col min="16141" max="16384" width="9.140625" style="605"/>
  </cols>
  <sheetData>
    <row r="1" spans="1:11" ht="15.75" x14ac:dyDescent="0.25">
      <c r="A1" s="683" t="s">
        <v>277</v>
      </c>
      <c r="B1" s="683"/>
      <c r="I1" s="606"/>
      <c r="J1" s="1251" t="s">
        <v>603</v>
      </c>
      <c r="K1" s="1225"/>
    </row>
    <row r="2" spans="1:11" ht="15.75" x14ac:dyDescent="0.25">
      <c r="A2" s="1249"/>
      <c r="B2" s="1249"/>
      <c r="I2" s="1250"/>
      <c r="J2" s="1250"/>
      <c r="K2" s="1250"/>
    </row>
    <row r="3" spans="1:11" s="787" customFormat="1" ht="36.75" customHeight="1" x14ac:dyDescent="0.25">
      <c r="A3" s="1252" t="s">
        <v>685</v>
      </c>
      <c r="B3" s="1124"/>
      <c r="C3" s="1124"/>
      <c r="D3" s="1124"/>
      <c r="E3" s="1124"/>
      <c r="F3" s="1124"/>
      <c r="G3" s="1124"/>
      <c r="H3" s="1124"/>
      <c r="I3" s="1124"/>
      <c r="J3" s="1124"/>
      <c r="K3" s="1124"/>
    </row>
    <row r="4" spans="1:11" s="610" customFormat="1" ht="15.75" customHeight="1" thickBot="1" x14ac:dyDescent="0.3">
      <c r="A4" s="608"/>
      <c r="B4" s="605"/>
      <c r="C4" s="605"/>
      <c r="D4" s="605"/>
      <c r="E4" s="605"/>
      <c r="F4" s="605"/>
      <c r="G4" s="605"/>
      <c r="H4" s="605"/>
      <c r="I4" s="605"/>
      <c r="J4" s="609"/>
      <c r="K4" s="710" t="s">
        <v>695</v>
      </c>
    </row>
    <row r="5" spans="1:11" s="610" customFormat="1" ht="129.75" customHeight="1" x14ac:dyDescent="0.25">
      <c r="A5" s="712" t="s">
        <v>62</v>
      </c>
      <c r="B5" s="713" t="s">
        <v>686</v>
      </c>
      <c r="C5" s="713" t="s">
        <v>687</v>
      </c>
      <c r="D5" s="713" t="s">
        <v>688</v>
      </c>
      <c r="E5" s="713" t="s">
        <v>689</v>
      </c>
      <c r="F5" s="713" t="s">
        <v>690</v>
      </c>
      <c r="G5" s="713" t="s">
        <v>678</v>
      </c>
      <c r="H5" s="713" t="s">
        <v>691</v>
      </c>
      <c r="I5" s="713" t="s">
        <v>692</v>
      </c>
      <c r="J5" s="713" t="s">
        <v>693</v>
      </c>
      <c r="K5" s="713" t="s">
        <v>694</v>
      </c>
    </row>
    <row r="6" spans="1:11" s="610" customFormat="1" ht="15.75" customHeight="1" x14ac:dyDescent="0.25">
      <c r="A6" s="714">
        <v>1</v>
      </c>
      <c r="B6" s="714">
        <v>2</v>
      </c>
      <c r="C6" s="714">
        <v>3</v>
      </c>
      <c r="D6" s="714">
        <v>4</v>
      </c>
      <c r="E6" s="714">
        <v>5</v>
      </c>
      <c r="F6" s="714">
        <v>6</v>
      </c>
      <c r="G6" s="714">
        <v>7</v>
      </c>
      <c r="H6" s="714">
        <v>8</v>
      </c>
      <c r="I6" s="714">
        <v>9</v>
      </c>
      <c r="J6" s="714">
        <v>10</v>
      </c>
      <c r="K6" s="714">
        <v>11</v>
      </c>
    </row>
    <row r="7" spans="1:11" s="610" customFormat="1" ht="15.75" x14ac:dyDescent="0.25">
      <c r="A7" s="614"/>
      <c r="B7" s="615"/>
      <c r="C7" s="616"/>
      <c r="D7" s="615"/>
      <c r="E7" s="617"/>
      <c r="F7" s="617"/>
      <c r="G7" s="618"/>
      <c r="H7" s="615"/>
      <c r="I7" s="615"/>
      <c r="J7" s="615"/>
      <c r="K7" s="619"/>
    </row>
    <row r="8" spans="1:11" s="610" customFormat="1" ht="15.75" x14ac:dyDescent="0.25">
      <c r="A8" s="614"/>
      <c r="B8" s="615"/>
      <c r="C8" s="616"/>
      <c r="D8" s="615"/>
      <c r="E8" s="617"/>
      <c r="F8" s="617"/>
      <c r="G8" s="618"/>
      <c r="H8" s="615"/>
      <c r="I8" s="615"/>
      <c r="J8" s="615"/>
      <c r="K8" s="619"/>
    </row>
    <row r="9" spans="1:11" s="610" customFormat="1" ht="15.75" x14ac:dyDescent="0.25">
      <c r="A9" s="614"/>
      <c r="B9" s="615"/>
      <c r="C9" s="616"/>
      <c r="D9" s="615"/>
      <c r="E9" s="617"/>
      <c r="F9" s="617"/>
      <c r="G9" s="618"/>
      <c r="H9" s="615"/>
      <c r="I9" s="615"/>
      <c r="J9" s="615"/>
      <c r="K9" s="619"/>
    </row>
    <row r="10" spans="1:11" s="610" customFormat="1" ht="15.75" x14ac:dyDescent="0.25">
      <c r="A10" s="614"/>
      <c r="B10" s="615"/>
      <c r="C10" s="616"/>
      <c r="D10" s="615"/>
      <c r="E10" s="617"/>
      <c r="F10" s="617"/>
      <c r="G10" s="618"/>
      <c r="H10" s="615"/>
      <c r="I10" s="615"/>
      <c r="J10" s="615"/>
      <c r="K10" s="619"/>
    </row>
    <row r="11" spans="1:11" s="610" customFormat="1" ht="15.75" x14ac:dyDescent="0.25">
      <c r="A11" s="614"/>
      <c r="B11" s="615"/>
      <c r="C11" s="616"/>
      <c r="D11" s="615"/>
      <c r="E11" s="617"/>
      <c r="F11" s="617"/>
      <c r="G11" s="618"/>
      <c r="H11" s="615"/>
      <c r="I11" s="615"/>
      <c r="J11" s="615"/>
      <c r="K11" s="619"/>
    </row>
    <row r="12" spans="1:11" s="610" customFormat="1" ht="15.75" x14ac:dyDescent="0.25">
      <c r="A12" s="614"/>
      <c r="B12" s="615"/>
      <c r="C12" s="616"/>
      <c r="D12" s="615"/>
      <c r="E12" s="617"/>
      <c r="F12" s="617"/>
      <c r="G12" s="618"/>
      <c r="H12" s="615"/>
      <c r="I12" s="615"/>
      <c r="J12" s="615"/>
      <c r="K12" s="619"/>
    </row>
    <row r="13" spans="1:11" s="610" customFormat="1" ht="15.75" x14ac:dyDescent="0.25">
      <c r="A13" s="614"/>
      <c r="B13" s="615"/>
      <c r="C13" s="616"/>
      <c r="D13" s="615"/>
      <c r="E13" s="617"/>
      <c r="F13" s="617"/>
      <c r="G13" s="618"/>
      <c r="H13" s="615"/>
      <c r="I13" s="615"/>
      <c r="J13" s="615"/>
      <c r="K13" s="619"/>
    </row>
    <row r="14" spans="1:11" s="610" customFormat="1" ht="15.75" x14ac:dyDescent="0.25">
      <c r="A14" s="614"/>
      <c r="B14" s="615"/>
      <c r="C14" s="616"/>
      <c r="D14" s="615"/>
      <c r="E14" s="617"/>
      <c r="F14" s="617"/>
      <c r="G14" s="618"/>
      <c r="H14" s="615"/>
      <c r="I14" s="615"/>
      <c r="J14" s="615"/>
      <c r="K14" s="619"/>
    </row>
    <row r="15" spans="1:11" s="610" customFormat="1" ht="15.75" x14ac:dyDescent="0.25">
      <c r="A15" s="614"/>
      <c r="B15" s="615"/>
      <c r="C15" s="616"/>
      <c r="D15" s="615"/>
      <c r="E15" s="617"/>
      <c r="F15" s="617"/>
      <c r="G15" s="618"/>
      <c r="H15" s="615"/>
      <c r="I15" s="615"/>
      <c r="J15" s="615"/>
      <c r="K15" s="619"/>
    </row>
    <row r="16" spans="1:11" s="610" customFormat="1" ht="15.75" x14ac:dyDescent="0.25">
      <c r="A16" s="614"/>
      <c r="B16" s="615"/>
      <c r="C16" s="616"/>
      <c r="D16" s="615"/>
      <c r="E16" s="617"/>
      <c r="F16" s="617"/>
      <c r="G16" s="618"/>
      <c r="H16" s="615"/>
      <c r="I16" s="615"/>
      <c r="J16" s="615"/>
      <c r="K16" s="619"/>
    </row>
    <row r="17" spans="1:11" s="610" customFormat="1" ht="15.75" x14ac:dyDescent="0.25">
      <c r="A17" s="614"/>
      <c r="B17" s="615"/>
      <c r="C17" s="616"/>
      <c r="D17" s="615"/>
      <c r="E17" s="617"/>
      <c r="F17" s="617"/>
      <c r="G17" s="618"/>
      <c r="H17" s="615"/>
      <c r="I17" s="615"/>
      <c r="J17" s="615"/>
      <c r="K17" s="619"/>
    </row>
    <row r="18" spans="1:11" s="610" customFormat="1" ht="15.75" x14ac:dyDescent="0.25">
      <c r="A18" s="614"/>
      <c r="B18" s="615"/>
      <c r="C18" s="616"/>
      <c r="D18" s="615"/>
      <c r="E18" s="617"/>
      <c r="F18" s="617"/>
      <c r="G18" s="618"/>
      <c r="H18" s="615"/>
      <c r="I18" s="615"/>
      <c r="J18" s="615"/>
      <c r="K18" s="619"/>
    </row>
    <row r="19" spans="1:11" s="610" customFormat="1" ht="15.75" x14ac:dyDescent="0.25">
      <c r="A19" s="614"/>
      <c r="B19" s="615"/>
      <c r="C19" s="616"/>
      <c r="D19" s="615"/>
      <c r="E19" s="617"/>
      <c r="F19" s="617"/>
      <c r="G19" s="618"/>
      <c r="H19" s="615"/>
      <c r="I19" s="615"/>
      <c r="J19" s="615"/>
      <c r="K19" s="619"/>
    </row>
    <row r="20" spans="1:11" s="610" customFormat="1" ht="15.75" x14ac:dyDescent="0.25">
      <c r="A20" s="614"/>
      <c r="B20" s="615"/>
      <c r="C20" s="616"/>
      <c r="D20" s="615"/>
      <c r="E20" s="617"/>
      <c r="F20" s="617"/>
      <c r="G20" s="618"/>
      <c r="H20" s="615"/>
      <c r="I20" s="615"/>
      <c r="J20" s="615"/>
      <c r="K20" s="619"/>
    </row>
    <row r="21" spans="1:11" s="610" customFormat="1" ht="15.75" x14ac:dyDescent="0.25">
      <c r="A21" s="614"/>
      <c r="B21" s="615"/>
      <c r="C21" s="616"/>
      <c r="D21" s="615"/>
      <c r="E21" s="617"/>
      <c r="F21" s="617"/>
      <c r="G21" s="618"/>
      <c r="H21" s="615"/>
      <c r="I21" s="615"/>
      <c r="J21" s="615"/>
      <c r="K21" s="619"/>
    </row>
    <row r="22" spans="1:11" s="610" customFormat="1" ht="15.75" x14ac:dyDescent="0.25">
      <c r="A22" s="614"/>
      <c r="B22" s="615"/>
      <c r="C22" s="616"/>
      <c r="D22" s="615"/>
      <c r="E22" s="617"/>
      <c r="F22" s="617"/>
      <c r="G22" s="618"/>
      <c r="H22" s="615"/>
      <c r="I22" s="615"/>
      <c r="J22" s="615"/>
      <c r="K22" s="619"/>
    </row>
    <row r="23" spans="1:11" s="610" customFormat="1" ht="15.75" x14ac:dyDescent="0.25">
      <c r="A23" s="614"/>
      <c r="B23" s="615"/>
      <c r="C23" s="616"/>
      <c r="D23" s="615"/>
      <c r="E23" s="617"/>
      <c r="F23" s="617"/>
      <c r="G23" s="618"/>
      <c r="H23" s="615"/>
      <c r="I23" s="615"/>
      <c r="J23" s="615"/>
      <c r="K23" s="619"/>
    </row>
    <row r="24" spans="1:11" s="610" customFormat="1" ht="15.75" x14ac:dyDescent="0.25">
      <c r="A24" s="614"/>
      <c r="B24" s="615"/>
      <c r="C24" s="616"/>
      <c r="D24" s="615"/>
      <c r="E24" s="617"/>
      <c r="F24" s="617"/>
      <c r="G24" s="618"/>
      <c r="H24" s="615"/>
      <c r="I24" s="615"/>
      <c r="J24" s="615"/>
      <c r="K24" s="619"/>
    </row>
    <row r="25" spans="1:11" s="610" customFormat="1" ht="15.75" x14ac:dyDescent="0.25">
      <c r="A25" s="614"/>
      <c r="B25" s="615"/>
      <c r="C25" s="616"/>
      <c r="D25" s="615"/>
      <c r="E25" s="617"/>
      <c r="F25" s="617"/>
      <c r="G25" s="618"/>
      <c r="H25" s="615"/>
      <c r="I25" s="615"/>
      <c r="J25" s="615"/>
      <c r="K25" s="619"/>
    </row>
    <row r="26" spans="1:11" s="610" customFormat="1" ht="15.75" x14ac:dyDescent="0.25">
      <c r="A26" s="614"/>
      <c r="B26" s="615"/>
      <c r="C26" s="616"/>
      <c r="D26" s="615"/>
      <c r="E26" s="617"/>
      <c r="F26" s="617"/>
      <c r="G26" s="618"/>
      <c r="H26" s="615"/>
      <c r="I26" s="615"/>
      <c r="J26" s="615"/>
      <c r="K26" s="619"/>
    </row>
    <row r="27" spans="1:11" s="610" customFormat="1" ht="15.75" x14ac:dyDescent="0.25">
      <c r="A27" s="614"/>
      <c r="B27" s="615"/>
      <c r="C27" s="616"/>
      <c r="D27" s="615"/>
      <c r="E27" s="617"/>
      <c r="F27" s="617"/>
      <c r="G27" s="618"/>
      <c r="H27" s="615"/>
      <c r="I27" s="615"/>
      <c r="J27" s="615"/>
      <c r="K27" s="619"/>
    </row>
    <row r="28" spans="1:11" s="610" customFormat="1" ht="15.75" x14ac:dyDescent="0.25">
      <c r="A28" s="614"/>
      <c r="B28" s="615"/>
      <c r="C28" s="616"/>
      <c r="D28" s="615"/>
      <c r="E28" s="617"/>
      <c r="F28" s="617"/>
      <c r="G28" s="618"/>
      <c r="H28" s="615"/>
      <c r="I28" s="615"/>
      <c r="J28" s="615"/>
      <c r="K28" s="619"/>
    </row>
    <row r="29" spans="1:11" s="610" customFormat="1" ht="15.75" x14ac:dyDescent="0.25">
      <c r="A29" s="614"/>
      <c r="B29" s="615"/>
      <c r="C29" s="616"/>
      <c r="D29" s="615"/>
      <c r="E29" s="617"/>
      <c r="F29" s="617"/>
      <c r="G29" s="618"/>
      <c r="H29" s="615"/>
      <c r="I29" s="615"/>
      <c r="J29" s="615"/>
      <c r="K29" s="619"/>
    </row>
    <row r="30" spans="1:11" s="610" customFormat="1" ht="15.75" x14ac:dyDescent="0.25">
      <c r="A30" s="614"/>
      <c r="B30" s="615"/>
      <c r="C30" s="616"/>
      <c r="D30" s="615"/>
      <c r="E30" s="617"/>
      <c r="F30" s="617"/>
      <c r="G30" s="618"/>
      <c r="H30" s="615"/>
      <c r="I30" s="615"/>
      <c r="J30" s="615"/>
      <c r="K30" s="619"/>
    </row>
    <row r="31" spans="1:11" s="610" customFormat="1" ht="15.75" x14ac:dyDescent="0.25">
      <c r="A31" s="614"/>
      <c r="B31" s="615"/>
      <c r="C31" s="616"/>
      <c r="D31" s="615"/>
      <c r="E31" s="617"/>
      <c r="F31" s="617"/>
      <c r="G31" s="618"/>
      <c r="H31" s="615"/>
      <c r="I31" s="615"/>
      <c r="J31" s="615"/>
      <c r="K31" s="619"/>
    </row>
    <row r="32" spans="1:11" s="610" customFormat="1" ht="15.75" hidden="1" x14ac:dyDescent="0.25">
      <c r="A32" s="614"/>
      <c r="B32" s="615"/>
      <c r="C32" s="616"/>
      <c r="D32" s="615"/>
      <c r="E32" s="617"/>
      <c r="F32" s="617"/>
      <c r="G32" s="618"/>
      <c r="H32" s="615"/>
      <c r="I32" s="615"/>
      <c r="J32" s="615"/>
      <c r="K32" s="619"/>
    </row>
    <row r="33" spans="1:11" s="610" customFormat="1" ht="15.75" hidden="1" x14ac:dyDescent="0.25">
      <c r="A33" s="614"/>
      <c r="B33" s="615"/>
      <c r="C33" s="616"/>
      <c r="D33" s="615"/>
      <c r="E33" s="617"/>
      <c r="F33" s="617"/>
      <c r="G33" s="618"/>
      <c r="H33" s="615"/>
      <c r="I33" s="615"/>
      <c r="J33" s="615"/>
      <c r="K33" s="619"/>
    </row>
    <row r="34" spans="1:11" s="610" customFormat="1" ht="15.75" hidden="1" x14ac:dyDescent="0.25">
      <c r="A34" s="614"/>
      <c r="B34" s="615"/>
      <c r="C34" s="616"/>
      <c r="D34" s="615"/>
      <c r="E34" s="617"/>
      <c r="F34" s="617"/>
      <c r="G34" s="618"/>
      <c r="H34" s="615"/>
      <c r="I34" s="615"/>
      <c r="J34" s="615"/>
      <c r="K34" s="619"/>
    </row>
    <row r="35" spans="1:11" s="610" customFormat="1" ht="15.75" hidden="1" x14ac:dyDescent="0.25">
      <c r="A35" s="614"/>
      <c r="B35" s="615"/>
      <c r="C35" s="616"/>
      <c r="D35" s="615"/>
      <c r="E35" s="617"/>
      <c r="F35" s="617"/>
      <c r="G35" s="618"/>
      <c r="H35" s="615"/>
      <c r="I35" s="615"/>
      <c r="J35" s="615"/>
      <c r="K35" s="619"/>
    </row>
    <row r="36" spans="1:11" s="610" customFormat="1" ht="15.75" hidden="1" x14ac:dyDescent="0.25">
      <c r="A36" s="614"/>
      <c r="B36" s="615"/>
      <c r="C36" s="616"/>
      <c r="D36" s="615"/>
      <c r="E36" s="617"/>
      <c r="F36" s="617"/>
      <c r="G36" s="618"/>
      <c r="H36" s="615"/>
      <c r="I36" s="615"/>
      <c r="J36" s="615"/>
      <c r="K36" s="619"/>
    </row>
    <row r="37" spans="1:11" s="610" customFormat="1" ht="15.75" hidden="1" x14ac:dyDescent="0.25">
      <c r="A37" s="614"/>
      <c r="B37" s="615"/>
      <c r="C37" s="616"/>
      <c r="D37" s="615"/>
      <c r="E37" s="617"/>
      <c r="F37" s="617"/>
      <c r="G37" s="618"/>
      <c r="H37" s="615"/>
      <c r="I37" s="615"/>
      <c r="J37" s="615"/>
      <c r="K37" s="619"/>
    </row>
    <row r="38" spans="1:11" s="610" customFormat="1" ht="15.75" hidden="1" x14ac:dyDescent="0.25">
      <c r="A38" s="614"/>
      <c r="B38" s="615"/>
      <c r="C38" s="616"/>
      <c r="D38" s="615"/>
      <c r="E38" s="617"/>
      <c r="F38" s="617"/>
      <c r="G38" s="618"/>
      <c r="H38" s="615"/>
      <c r="I38" s="615"/>
      <c r="J38" s="615"/>
      <c r="K38" s="619"/>
    </row>
    <row r="39" spans="1:11" s="610" customFormat="1" ht="15.75" hidden="1" x14ac:dyDescent="0.25">
      <c r="A39" s="614"/>
      <c r="B39" s="615"/>
      <c r="C39" s="616"/>
      <c r="D39" s="615"/>
      <c r="E39" s="617"/>
      <c r="F39" s="617"/>
      <c r="G39" s="618"/>
      <c r="H39" s="615"/>
      <c r="I39" s="615"/>
      <c r="J39" s="615"/>
      <c r="K39" s="619"/>
    </row>
    <row r="40" spans="1:11" s="610" customFormat="1" ht="15.75" hidden="1" x14ac:dyDescent="0.25">
      <c r="A40" s="614"/>
      <c r="B40" s="615"/>
      <c r="C40" s="616"/>
      <c r="D40" s="615"/>
      <c r="E40" s="617"/>
      <c r="F40" s="617"/>
      <c r="G40" s="618"/>
      <c r="H40" s="615"/>
      <c r="I40" s="615"/>
      <c r="J40" s="615"/>
      <c r="K40" s="619"/>
    </row>
    <row r="41" spans="1:11" s="610" customFormat="1" ht="15.75" hidden="1" x14ac:dyDescent="0.25">
      <c r="A41" s="614"/>
      <c r="B41" s="615"/>
      <c r="C41" s="616"/>
      <c r="D41" s="615"/>
      <c r="E41" s="617"/>
      <c r="F41" s="617"/>
      <c r="G41" s="618"/>
      <c r="H41" s="615"/>
      <c r="I41" s="615"/>
      <c r="J41" s="615"/>
      <c r="K41" s="619"/>
    </row>
    <row r="42" spans="1:11" s="610" customFormat="1" ht="15.75" hidden="1" x14ac:dyDescent="0.25">
      <c r="A42" s="614"/>
      <c r="B42" s="615"/>
      <c r="C42" s="616"/>
      <c r="D42" s="615"/>
      <c r="E42" s="617"/>
      <c r="F42" s="617"/>
      <c r="G42" s="618"/>
      <c r="H42" s="615"/>
      <c r="I42" s="615"/>
      <c r="J42" s="615"/>
      <c r="K42" s="619"/>
    </row>
    <row r="43" spans="1:11" s="610" customFormat="1" ht="15.75" hidden="1" x14ac:dyDescent="0.25">
      <c r="A43" s="614"/>
      <c r="B43" s="615"/>
      <c r="C43" s="616"/>
      <c r="D43" s="615"/>
      <c r="E43" s="617"/>
      <c r="F43" s="617"/>
      <c r="G43" s="618"/>
      <c r="H43" s="615"/>
      <c r="I43" s="615"/>
      <c r="J43" s="615"/>
      <c r="K43" s="619"/>
    </row>
    <row r="44" spans="1:11" s="610" customFormat="1" ht="15.75" hidden="1" x14ac:dyDescent="0.25">
      <c r="A44" s="614"/>
      <c r="B44" s="615"/>
      <c r="C44" s="616"/>
      <c r="D44" s="615"/>
      <c r="E44" s="617"/>
      <c r="F44" s="617"/>
      <c r="G44" s="618"/>
      <c r="H44" s="615"/>
      <c r="I44" s="615"/>
      <c r="J44" s="615"/>
      <c r="K44" s="619"/>
    </row>
    <row r="45" spans="1:11" s="610" customFormat="1" ht="15.75" hidden="1" x14ac:dyDescent="0.25">
      <c r="A45" s="614"/>
      <c r="B45" s="615"/>
      <c r="C45" s="616"/>
      <c r="D45" s="615"/>
      <c r="E45" s="617"/>
      <c r="F45" s="617"/>
      <c r="G45" s="618"/>
      <c r="H45" s="615"/>
      <c r="I45" s="615"/>
      <c r="J45" s="615"/>
      <c r="K45" s="619"/>
    </row>
    <row r="46" spans="1:11" s="610" customFormat="1" ht="15.75" hidden="1" x14ac:dyDescent="0.25">
      <c r="A46" s="614"/>
      <c r="B46" s="615"/>
      <c r="C46" s="616"/>
      <c r="D46" s="615"/>
      <c r="E46" s="617"/>
      <c r="F46" s="617"/>
      <c r="G46" s="618"/>
      <c r="H46" s="615"/>
      <c r="I46" s="615"/>
      <c r="J46" s="615"/>
      <c r="K46" s="619"/>
    </row>
    <row r="47" spans="1:11" s="610" customFormat="1" ht="15.75" hidden="1" x14ac:dyDescent="0.25">
      <c r="A47" s="614"/>
      <c r="B47" s="615"/>
      <c r="C47" s="616"/>
      <c r="D47" s="615"/>
      <c r="E47" s="617"/>
      <c r="F47" s="617"/>
      <c r="G47" s="618"/>
      <c r="H47" s="615"/>
      <c r="I47" s="615"/>
      <c r="J47" s="615"/>
      <c r="K47" s="619"/>
    </row>
    <row r="48" spans="1:11" s="610" customFormat="1" ht="15.75" hidden="1" x14ac:dyDescent="0.25">
      <c r="A48" s="614"/>
      <c r="B48" s="615"/>
      <c r="C48" s="616"/>
      <c r="D48" s="615"/>
      <c r="E48" s="617"/>
      <c r="F48" s="617"/>
      <c r="G48" s="618"/>
      <c r="H48" s="615"/>
      <c r="I48" s="615"/>
      <c r="J48" s="615"/>
      <c r="K48" s="619"/>
    </row>
    <row r="49" spans="1:11" s="610" customFormat="1" ht="15.75" hidden="1" x14ac:dyDescent="0.25">
      <c r="A49" s="614"/>
      <c r="B49" s="615"/>
      <c r="C49" s="616"/>
      <c r="D49" s="615"/>
      <c r="E49" s="617"/>
      <c r="F49" s="617"/>
      <c r="G49" s="618"/>
      <c r="H49" s="615"/>
      <c r="I49" s="615"/>
      <c r="J49" s="615"/>
      <c r="K49" s="619"/>
    </row>
    <row r="50" spans="1:11" s="610" customFormat="1" ht="15.75" hidden="1" x14ac:dyDescent="0.25">
      <c r="A50" s="614"/>
      <c r="B50" s="615"/>
      <c r="C50" s="616"/>
      <c r="D50" s="615"/>
      <c r="E50" s="617"/>
      <c r="F50" s="617"/>
      <c r="G50" s="618"/>
      <c r="H50" s="615"/>
      <c r="I50" s="615"/>
      <c r="J50" s="615"/>
      <c r="K50" s="619"/>
    </row>
    <row r="51" spans="1:11" s="610" customFormat="1" ht="15.75" hidden="1" x14ac:dyDescent="0.25">
      <c r="A51" s="614"/>
      <c r="B51" s="615"/>
      <c r="C51" s="616"/>
      <c r="D51" s="615"/>
      <c r="E51" s="617"/>
      <c r="F51" s="617"/>
      <c r="G51" s="618"/>
      <c r="H51" s="615"/>
      <c r="I51" s="615"/>
      <c r="J51" s="615"/>
      <c r="K51" s="619"/>
    </row>
    <row r="52" spans="1:11" s="610" customFormat="1" ht="15.75" hidden="1" x14ac:dyDescent="0.25">
      <c r="A52" s="614"/>
      <c r="B52" s="615"/>
      <c r="C52" s="616"/>
      <c r="D52" s="615"/>
      <c r="E52" s="617"/>
      <c r="F52" s="617"/>
      <c r="G52" s="618"/>
      <c r="H52" s="615"/>
      <c r="I52" s="615"/>
      <c r="J52" s="615"/>
      <c r="K52" s="619"/>
    </row>
    <row r="53" spans="1:11" s="610" customFormat="1" ht="15.75" hidden="1" x14ac:dyDescent="0.25">
      <c r="A53" s="614"/>
      <c r="B53" s="615"/>
      <c r="C53" s="616"/>
      <c r="D53" s="615"/>
      <c r="E53" s="617"/>
      <c r="F53" s="617"/>
      <c r="G53" s="618"/>
      <c r="H53" s="615"/>
      <c r="I53" s="615"/>
      <c r="J53" s="615"/>
      <c r="K53" s="619"/>
    </row>
    <row r="54" spans="1:11" s="610" customFormat="1" ht="15.75" hidden="1" x14ac:dyDescent="0.25">
      <c r="A54" s="614"/>
      <c r="B54" s="615"/>
      <c r="C54" s="616"/>
      <c r="D54" s="615"/>
      <c r="E54" s="617"/>
      <c r="F54" s="617"/>
      <c r="G54" s="618"/>
      <c r="H54" s="615"/>
      <c r="I54" s="615"/>
      <c r="J54" s="615"/>
      <c r="K54" s="619"/>
    </row>
    <row r="55" spans="1:11" s="610" customFormat="1" ht="15.75" hidden="1" x14ac:dyDescent="0.25">
      <c r="A55" s="614"/>
      <c r="B55" s="615"/>
      <c r="C55" s="616"/>
      <c r="D55" s="615"/>
      <c r="E55" s="617"/>
      <c r="F55" s="617"/>
      <c r="G55" s="618"/>
      <c r="H55" s="615"/>
      <c r="I55" s="615"/>
      <c r="J55" s="615"/>
      <c r="K55" s="619"/>
    </row>
    <row r="56" spans="1:11" s="610" customFormat="1" ht="15.75" hidden="1" x14ac:dyDescent="0.25">
      <c r="A56" s="614"/>
      <c r="B56" s="615"/>
      <c r="C56" s="616"/>
      <c r="D56" s="615"/>
      <c r="E56" s="617"/>
      <c r="F56" s="617"/>
      <c r="G56" s="618"/>
      <c r="H56" s="615"/>
      <c r="I56" s="615"/>
      <c r="J56" s="615"/>
      <c r="K56" s="619"/>
    </row>
    <row r="57" spans="1:11" s="610" customFormat="1" ht="15.75" hidden="1" x14ac:dyDescent="0.25">
      <c r="A57" s="614"/>
      <c r="B57" s="615"/>
      <c r="C57" s="616"/>
      <c r="D57" s="615"/>
      <c r="E57" s="617"/>
      <c r="F57" s="617"/>
      <c r="G57" s="618"/>
      <c r="H57" s="615"/>
      <c r="I57" s="615"/>
      <c r="J57" s="615"/>
      <c r="K57" s="619"/>
    </row>
    <row r="58" spans="1:11" s="610" customFormat="1" ht="15.75" hidden="1" x14ac:dyDescent="0.25">
      <c r="A58" s="614"/>
      <c r="B58" s="615"/>
      <c r="C58" s="616"/>
      <c r="D58" s="615"/>
      <c r="E58" s="617"/>
      <c r="F58" s="617"/>
      <c r="G58" s="618"/>
      <c r="H58" s="615"/>
      <c r="I58" s="615"/>
      <c r="J58" s="615"/>
      <c r="K58" s="619"/>
    </row>
    <row r="59" spans="1:11" s="610" customFormat="1" ht="15.75" hidden="1" x14ac:dyDescent="0.25">
      <c r="A59" s="614"/>
      <c r="B59" s="615"/>
      <c r="C59" s="616"/>
      <c r="D59" s="615"/>
      <c r="E59" s="617"/>
      <c r="F59" s="617"/>
      <c r="G59" s="618"/>
      <c r="H59" s="615"/>
      <c r="I59" s="615"/>
      <c r="J59" s="615"/>
      <c r="K59" s="619"/>
    </row>
    <row r="60" spans="1:11" s="610" customFormat="1" ht="15.75" hidden="1" x14ac:dyDescent="0.25">
      <c r="A60" s="614"/>
      <c r="B60" s="615"/>
      <c r="C60" s="616"/>
      <c r="D60" s="615"/>
      <c r="E60" s="617"/>
      <c r="F60" s="617"/>
      <c r="G60" s="618"/>
      <c r="H60" s="615"/>
      <c r="I60" s="615"/>
      <c r="J60" s="615"/>
      <c r="K60" s="619"/>
    </row>
    <row r="61" spans="1:11" s="610" customFormat="1" ht="15.75" hidden="1" x14ac:dyDescent="0.25">
      <c r="A61" s="614"/>
      <c r="B61" s="615"/>
      <c r="C61" s="616"/>
      <c r="D61" s="615"/>
      <c r="E61" s="617"/>
      <c r="F61" s="617"/>
      <c r="G61" s="618"/>
      <c r="H61" s="615"/>
      <c r="I61" s="615"/>
      <c r="J61" s="615"/>
      <c r="K61" s="619"/>
    </row>
    <row r="62" spans="1:11" s="610" customFormat="1" ht="15.75" hidden="1" x14ac:dyDescent="0.25">
      <c r="A62" s="614"/>
      <c r="B62" s="615"/>
      <c r="C62" s="616"/>
      <c r="D62" s="615"/>
      <c r="E62" s="617"/>
      <c r="F62" s="617"/>
      <c r="G62" s="618"/>
      <c r="H62" s="615"/>
      <c r="I62" s="615"/>
      <c r="J62" s="615"/>
      <c r="K62" s="619"/>
    </row>
    <row r="63" spans="1:11" s="610" customFormat="1" ht="15.75" hidden="1" x14ac:dyDescent="0.25">
      <c r="A63" s="614"/>
      <c r="B63" s="615"/>
      <c r="C63" s="616"/>
      <c r="D63" s="615"/>
      <c r="E63" s="617"/>
      <c r="F63" s="617"/>
      <c r="G63" s="618"/>
      <c r="H63" s="615"/>
      <c r="I63" s="615"/>
      <c r="J63" s="615"/>
      <c r="K63" s="619"/>
    </row>
    <row r="64" spans="1:11" s="610" customFormat="1" ht="15.75" hidden="1" x14ac:dyDescent="0.25">
      <c r="A64" s="614"/>
      <c r="B64" s="615"/>
      <c r="C64" s="616"/>
      <c r="D64" s="615"/>
      <c r="E64" s="617"/>
      <c r="F64" s="617"/>
      <c r="G64" s="618"/>
      <c r="H64" s="615"/>
      <c r="I64" s="615"/>
      <c r="J64" s="615"/>
      <c r="K64" s="619"/>
    </row>
    <row r="65" spans="1:11" s="610" customFormat="1" ht="15.75" hidden="1" x14ac:dyDescent="0.25">
      <c r="A65" s="614"/>
      <c r="B65" s="615"/>
      <c r="C65" s="616"/>
      <c r="D65" s="615"/>
      <c r="E65" s="617"/>
      <c r="F65" s="617"/>
      <c r="G65" s="618"/>
      <c r="H65" s="615"/>
      <c r="I65" s="615"/>
      <c r="J65" s="615"/>
      <c r="K65" s="619"/>
    </row>
    <row r="66" spans="1:11" s="610" customFormat="1" ht="15.75" hidden="1" x14ac:dyDescent="0.25">
      <c r="A66" s="614"/>
      <c r="B66" s="615"/>
      <c r="C66" s="616"/>
      <c r="D66" s="615"/>
      <c r="E66" s="617"/>
      <c r="F66" s="617"/>
      <c r="G66" s="618"/>
      <c r="H66" s="615"/>
      <c r="I66" s="615"/>
      <c r="J66" s="615"/>
      <c r="K66" s="619"/>
    </row>
    <row r="67" spans="1:11" s="610" customFormat="1" ht="15.75" hidden="1" x14ac:dyDescent="0.25">
      <c r="A67" s="614"/>
      <c r="B67" s="615"/>
      <c r="C67" s="616"/>
      <c r="D67" s="615"/>
      <c r="E67" s="617"/>
      <c r="F67" s="617"/>
      <c r="G67" s="618"/>
      <c r="H67" s="615"/>
      <c r="I67" s="615"/>
      <c r="J67" s="615"/>
      <c r="K67" s="619"/>
    </row>
    <row r="68" spans="1:11" s="610" customFormat="1" ht="15.75" hidden="1" x14ac:dyDescent="0.25">
      <c r="A68" s="614"/>
      <c r="B68" s="615"/>
      <c r="C68" s="616"/>
      <c r="D68" s="615"/>
      <c r="E68" s="617"/>
      <c r="F68" s="617"/>
      <c r="G68" s="618"/>
      <c r="H68" s="615"/>
      <c r="I68" s="615"/>
      <c r="J68" s="615"/>
      <c r="K68" s="619"/>
    </row>
    <row r="69" spans="1:11" s="610" customFormat="1" ht="15.75" hidden="1" x14ac:dyDescent="0.25">
      <c r="A69" s="614"/>
      <c r="B69" s="615"/>
      <c r="C69" s="616"/>
      <c r="D69" s="615"/>
      <c r="E69" s="617"/>
      <c r="F69" s="617"/>
      <c r="G69" s="618"/>
      <c r="H69" s="615"/>
      <c r="I69" s="615"/>
      <c r="J69" s="615"/>
      <c r="K69" s="619"/>
    </row>
    <row r="70" spans="1:11" s="610" customFormat="1" ht="15.75" hidden="1" x14ac:dyDescent="0.25">
      <c r="A70" s="614"/>
      <c r="B70" s="615"/>
      <c r="C70" s="616"/>
      <c r="D70" s="615"/>
      <c r="E70" s="617"/>
      <c r="F70" s="617"/>
      <c r="G70" s="618"/>
      <c r="H70" s="615"/>
      <c r="I70" s="615"/>
      <c r="J70" s="615"/>
      <c r="K70" s="619"/>
    </row>
    <row r="71" spans="1:11" s="610" customFormat="1" ht="15.75" hidden="1" x14ac:dyDescent="0.25">
      <c r="A71" s="614"/>
      <c r="B71" s="615"/>
      <c r="C71" s="616"/>
      <c r="D71" s="615"/>
      <c r="E71" s="617"/>
      <c r="F71" s="617"/>
      <c r="G71" s="618"/>
      <c r="H71" s="615"/>
      <c r="I71" s="615"/>
      <c r="J71" s="615"/>
      <c r="K71" s="619"/>
    </row>
    <row r="72" spans="1:11" s="610" customFormat="1" ht="15.75" hidden="1" x14ac:dyDescent="0.25">
      <c r="A72" s="614"/>
      <c r="B72" s="615"/>
      <c r="C72" s="616"/>
      <c r="D72" s="615"/>
      <c r="E72" s="617"/>
      <c r="F72" s="617"/>
      <c r="G72" s="618"/>
      <c r="H72" s="615"/>
      <c r="I72" s="615"/>
      <c r="J72" s="615"/>
      <c r="K72" s="619"/>
    </row>
    <row r="73" spans="1:11" s="610" customFormat="1" ht="15.75" hidden="1" x14ac:dyDescent="0.25">
      <c r="A73" s="614"/>
      <c r="B73" s="615"/>
      <c r="C73" s="616"/>
      <c r="D73" s="615"/>
      <c r="E73" s="617"/>
      <c r="F73" s="617"/>
      <c r="G73" s="618"/>
      <c r="H73" s="615"/>
      <c r="I73" s="615"/>
      <c r="J73" s="615"/>
      <c r="K73" s="619"/>
    </row>
    <row r="74" spans="1:11" s="610" customFormat="1" ht="15.75" hidden="1" x14ac:dyDescent="0.25">
      <c r="A74" s="614"/>
      <c r="B74" s="615"/>
      <c r="C74" s="616"/>
      <c r="D74" s="615"/>
      <c r="E74" s="617"/>
      <c r="F74" s="617"/>
      <c r="G74" s="618"/>
      <c r="H74" s="615"/>
      <c r="I74" s="615"/>
      <c r="J74" s="615"/>
      <c r="K74" s="619"/>
    </row>
    <row r="75" spans="1:11" s="610" customFormat="1" ht="15.75" hidden="1" x14ac:dyDescent="0.25">
      <c r="A75" s="614"/>
      <c r="B75" s="615"/>
      <c r="C75" s="616"/>
      <c r="D75" s="615"/>
      <c r="E75" s="617"/>
      <c r="F75" s="617"/>
      <c r="G75" s="618"/>
      <c r="H75" s="615"/>
      <c r="I75" s="615"/>
      <c r="J75" s="615"/>
      <c r="K75" s="619"/>
    </row>
    <row r="76" spans="1:11" s="610" customFormat="1" ht="15.75" hidden="1" x14ac:dyDescent="0.25">
      <c r="A76" s="614"/>
      <c r="B76" s="615"/>
      <c r="C76" s="616"/>
      <c r="D76" s="615"/>
      <c r="E76" s="617"/>
      <c r="F76" s="617"/>
      <c r="G76" s="618"/>
      <c r="H76" s="615"/>
      <c r="I76" s="615"/>
      <c r="J76" s="615"/>
      <c r="K76" s="619"/>
    </row>
    <row r="77" spans="1:11" s="610" customFormat="1" ht="15.75" hidden="1" x14ac:dyDescent="0.25">
      <c r="A77" s="614"/>
      <c r="B77" s="615"/>
      <c r="C77" s="616"/>
      <c r="D77" s="615"/>
      <c r="E77" s="617"/>
      <c r="F77" s="617"/>
      <c r="G77" s="618"/>
      <c r="H77" s="615"/>
      <c r="I77" s="615"/>
      <c r="J77" s="615"/>
      <c r="K77" s="619"/>
    </row>
    <row r="78" spans="1:11" s="610" customFormat="1" ht="15.75" hidden="1" x14ac:dyDescent="0.25">
      <c r="A78" s="614"/>
      <c r="B78" s="615"/>
      <c r="C78" s="616"/>
      <c r="D78" s="615"/>
      <c r="E78" s="617"/>
      <c r="F78" s="617"/>
      <c r="G78" s="618"/>
      <c r="H78" s="615"/>
      <c r="I78" s="615"/>
      <c r="J78" s="615"/>
      <c r="K78" s="619"/>
    </row>
    <row r="79" spans="1:11" s="610" customFormat="1" ht="15.75" hidden="1" x14ac:dyDescent="0.25">
      <c r="A79" s="614"/>
      <c r="B79" s="615"/>
      <c r="C79" s="616"/>
      <c r="D79" s="615"/>
      <c r="E79" s="617"/>
      <c r="F79" s="617"/>
      <c r="G79" s="618"/>
      <c r="H79" s="615"/>
      <c r="I79" s="615"/>
      <c r="J79" s="615"/>
      <c r="K79" s="619"/>
    </row>
    <row r="80" spans="1:11" s="610" customFormat="1" ht="15.75" hidden="1" x14ac:dyDescent="0.25">
      <c r="A80" s="614"/>
      <c r="B80" s="615"/>
      <c r="C80" s="616"/>
      <c r="D80" s="615"/>
      <c r="E80" s="617"/>
      <c r="F80" s="617"/>
      <c r="G80" s="618"/>
      <c r="H80" s="615"/>
      <c r="I80" s="615"/>
      <c r="J80" s="615"/>
      <c r="K80" s="619"/>
    </row>
    <row r="81" spans="1:11" s="610" customFormat="1" ht="15.75" hidden="1" x14ac:dyDescent="0.25">
      <c r="A81" s="614"/>
      <c r="B81" s="615"/>
      <c r="C81" s="616"/>
      <c r="D81" s="615"/>
      <c r="E81" s="617"/>
      <c r="F81" s="617"/>
      <c r="G81" s="618"/>
      <c r="H81" s="615"/>
      <c r="I81" s="615"/>
      <c r="J81" s="615"/>
      <c r="K81" s="619"/>
    </row>
    <row r="82" spans="1:11" s="610" customFormat="1" ht="15.75" hidden="1" x14ac:dyDescent="0.25">
      <c r="A82" s="614"/>
      <c r="B82" s="615"/>
      <c r="C82" s="616"/>
      <c r="D82" s="615"/>
      <c r="E82" s="617"/>
      <c r="F82" s="617"/>
      <c r="G82" s="618"/>
      <c r="H82" s="615"/>
      <c r="I82" s="615"/>
      <c r="J82" s="615"/>
      <c r="K82" s="619"/>
    </row>
    <row r="83" spans="1:11" s="610" customFormat="1" ht="15.75" hidden="1" x14ac:dyDescent="0.25">
      <c r="A83" s="614"/>
      <c r="B83" s="615"/>
      <c r="C83" s="616"/>
      <c r="D83" s="615"/>
      <c r="E83" s="617"/>
      <c r="F83" s="617"/>
      <c r="G83" s="618"/>
      <c r="H83" s="615"/>
      <c r="I83" s="615"/>
      <c r="J83" s="615"/>
      <c r="K83" s="619"/>
    </row>
    <row r="84" spans="1:11" s="610" customFormat="1" ht="15.75" hidden="1" x14ac:dyDescent="0.25">
      <c r="A84" s="614"/>
      <c r="B84" s="615"/>
      <c r="C84" s="616"/>
      <c r="D84" s="615"/>
      <c r="E84" s="617"/>
      <c r="F84" s="617"/>
      <c r="G84" s="618"/>
      <c r="H84" s="615"/>
      <c r="I84" s="615"/>
      <c r="J84" s="615"/>
      <c r="K84" s="619"/>
    </row>
    <row r="85" spans="1:11" s="610" customFormat="1" ht="15.75" hidden="1" x14ac:dyDescent="0.25">
      <c r="A85" s="614"/>
      <c r="B85" s="615"/>
      <c r="C85" s="616"/>
      <c r="D85" s="615"/>
      <c r="E85" s="617"/>
      <c r="F85" s="617"/>
      <c r="G85" s="618"/>
      <c r="H85" s="615"/>
      <c r="I85" s="615"/>
      <c r="J85" s="615"/>
      <c r="K85" s="619"/>
    </row>
    <row r="86" spans="1:11" s="610" customFormat="1" ht="15.75" hidden="1" x14ac:dyDescent="0.25">
      <c r="A86" s="614"/>
      <c r="B86" s="615"/>
      <c r="C86" s="616"/>
      <c r="D86" s="615"/>
      <c r="E86" s="617"/>
      <c r="F86" s="617"/>
      <c r="G86" s="618"/>
      <c r="H86" s="615"/>
      <c r="I86" s="615"/>
      <c r="J86" s="615"/>
      <c r="K86" s="619"/>
    </row>
    <row r="87" spans="1:11" s="610" customFormat="1" ht="15.75" hidden="1" x14ac:dyDescent="0.25">
      <c r="A87" s="614"/>
      <c r="B87" s="615"/>
      <c r="C87" s="616"/>
      <c r="D87" s="615"/>
      <c r="E87" s="617"/>
      <c r="F87" s="617"/>
      <c r="G87" s="618"/>
      <c r="H87" s="615"/>
      <c r="I87" s="615"/>
      <c r="J87" s="615"/>
      <c r="K87" s="619"/>
    </row>
    <row r="88" spans="1:11" s="610" customFormat="1" ht="15.75" hidden="1" x14ac:dyDescent="0.25">
      <c r="A88" s="614"/>
      <c r="B88" s="615"/>
      <c r="C88" s="616"/>
      <c r="D88" s="615"/>
      <c r="E88" s="617"/>
      <c r="F88" s="617"/>
      <c r="G88" s="618"/>
      <c r="H88" s="615"/>
      <c r="I88" s="615"/>
      <c r="J88" s="615"/>
      <c r="K88" s="619"/>
    </row>
    <row r="89" spans="1:11" s="610" customFormat="1" ht="15.75" hidden="1" x14ac:dyDescent="0.25">
      <c r="A89" s="614"/>
      <c r="B89" s="615"/>
      <c r="C89" s="616"/>
      <c r="D89" s="615"/>
      <c r="E89" s="617"/>
      <c r="F89" s="617"/>
      <c r="G89" s="618"/>
      <c r="H89" s="615"/>
      <c r="I89" s="615"/>
      <c r="J89" s="615"/>
      <c r="K89" s="619"/>
    </row>
    <row r="90" spans="1:11" s="610" customFormat="1" ht="15.75" hidden="1" x14ac:dyDescent="0.25">
      <c r="A90" s="614"/>
      <c r="B90" s="615"/>
      <c r="C90" s="616"/>
      <c r="D90" s="615"/>
      <c r="E90" s="617"/>
      <c r="F90" s="617"/>
      <c r="G90" s="618"/>
      <c r="H90" s="615"/>
      <c r="I90" s="615"/>
      <c r="J90" s="615"/>
      <c r="K90" s="619"/>
    </row>
    <row r="91" spans="1:11" s="610" customFormat="1" ht="15.75" hidden="1" x14ac:dyDescent="0.25">
      <c r="A91" s="614"/>
      <c r="B91" s="615"/>
      <c r="C91" s="616"/>
      <c r="D91" s="615"/>
      <c r="E91" s="617"/>
      <c r="F91" s="617"/>
      <c r="G91" s="618"/>
      <c r="H91" s="615"/>
      <c r="I91" s="615"/>
      <c r="J91" s="615"/>
      <c r="K91" s="619"/>
    </row>
    <row r="92" spans="1:11" s="610" customFormat="1" ht="15.75" hidden="1" x14ac:dyDescent="0.25">
      <c r="A92" s="614"/>
      <c r="B92" s="615"/>
      <c r="C92" s="616"/>
      <c r="D92" s="615"/>
      <c r="E92" s="617"/>
      <c r="F92" s="617"/>
      <c r="G92" s="618"/>
      <c r="H92" s="615"/>
      <c r="I92" s="615"/>
      <c r="J92" s="615"/>
      <c r="K92" s="619"/>
    </row>
    <row r="93" spans="1:11" s="610" customFormat="1" ht="15.75" hidden="1" x14ac:dyDescent="0.25">
      <c r="A93" s="614"/>
      <c r="B93" s="615"/>
      <c r="C93" s="616"/>
      <c r="D93" s="615"/>
      <c r="E93" s="617"/>
      <c r="F93" s="617"/>
      <c r="G93" s="618"/>
      <c r="H93" s="615"/>
      <c r="I93" s="615"/>
      <c r="J93" s="615"/>
      <c r="K93" s="619"/>
    </row>
    <row r="94" spans="1:11" s="610" customFormat="1" ht="15.75" hidden="1" x14ac:dyDescent="0.25">
      <c r="A94" s="614"/>
      <c r="B94" s="615"/>
      <c r="C94" s="616"/>
      <c r="D94" s="615"/>
      <c r="E94" s="617"/>
      <c r="F94" s="617"/>
      <c r="G94" s="618"/>
      <c r="H94" s="615"/>
      <c r="I94" s="615"/>
      <c r="J94" s="615"/>
      <c r="K94" s="619"/>
    </row>
    <row r="95" spans="1:11" s="610" customFormat="1" ht="15.75" hidden="1" x14ac:dyDescent="0.25">
      <c r="A95" s="614"/>
      <c r="B95" s="615"/>
      <c r="C95" s="616"/>
      <c r="D95" s="615"/>
      <c r="E95" s="617"/>
      <c r="F95" s="617"/>
      <c r="G95" s="618"/>
      <c r="H95" s="615"/>
      <c r="I95" s="615"/>
      <c r="J95" s="615"/>
      <c r="K95" s="619"/>
    </row>
    <row r="96" spans="1:11" s="610" customFormat="1" ht="15.75" hidden="1" x14ac:dyDescent="0.25">
      <c r="A96" s="614"/>
      <c r="B96" s="615"/>
      <c r="C96" s="616"/>
      <c r="D96" s="615"/>
      <c r="E96" s="617"/>
      <c r="F96" s="617"/>
      <c r="G96" s="618"/>
      <c r="H96" s="615"/>
      <c r="I96" s="615"/>
      <c r="J96" s="615"/>
      <c r="K96" s="619"/>
    </row>
    <row r="97" spans="1:11" s="610" customFormat="1" ht="15.75" hidden="1" x14ac:dyDescent="0.25">
      <c r="A97" s="614"/>
      <c r="B97" s="615"/>
      <c r="C97" s="616"/>
      <c r="D97" s="615"/>
      <c r="E97" s="617"/>
      <c r="F97" s="617"/>
      <c r="G97" s="618"/>
      <c r="H97" s="615"/>
      <c r="I97" s="615"/>
      <c r="J97" s="615"/>
      <c r="K97" s="619"/>
    </row>
    <row r="98" spans="1:11" s="610" customFormat="1" ht="15.75" hidden="1" x14ac:dyDescent="0.25">
      <c r="A98" s="614"/>
      <c r="B98" s="615"/>
      <c r="C98" s="616"/>
      <c r="D98" s="615"/>
      <c r="E98" s="617"/>
      <c r="F98" s="617"/>
      <c r="G98" s="618"/>
      <c r="H98" s="615"/>
      <c r="I98" s="615"/>
      <c r="J98" s="615"/>
      <c r="K98" s="619"/>
    </row>
    <row r="99" spans="1:11" s="610" customFormat="1" ht="15.75" hidden="1" x14ac:dyDescent="0.25">
      <c r="A99" s="614"/>
      <c r="B99" s="615"/>
      <c r="C99" s="616"/>
      <c r="D99" s="615"/>
      <c r="E99" s="617"/>
      <c r="F99" s="617"/>
      <c r="G99" s="618"/>
      <c r="H99" s="615"/>
      <c r="I99" s="615"/>
      <c r="J99" s="615"/>
      <c r="K99" s="619"/>
    </row>
    <row r="100" spans="1:11" s="610" customFormat="1" ht="15.75" hidden="1" x14ac:dyDescent="0.25">
      <c r="A100" s="614"/>
      <c r="B100" s="615"/>
      <c r="C100" s="616"/>
      <c r="D100" s="615"/>
      <c r="E100" s="617"/>
      <c r="F100" s="617"/>
      <c r="G100" s="618"/>
      <c r="H100" s="615"/>
      <c r="I100" s="615"/>
      <c r="J100" s="615"/>
      <c r="K100" s="619"/>
    </row>
    <row r="101" spans="1:11" s="610" customFormat="1" ht="15.75" hidden="1" x14ac:dyDescent="0.25">
      <c r="A101" s="614"/>
      <c r="B101" s="615"/>
      <c r="C101" s="616"/>
      <c r="D101" s="615"/>
      <c r="E101" s="617"/>
      <c r="F101" s="617"/>
      <c r="G101" s="618"/>
      <c r="H101" s="615"/>
      <c r="I101" s="615"/>
      <c r="J101" s="615"/>
      <c r="K101" s="619"/>
    </row>
    <row r="102" spans="1:11" s="610" customFormat="1" ht="15.75" hidden="1" x14ac:dyDescent="0.25">
      <c r="A102" s="614"/>
      <c r="B102" s="615"/>
      <c r="C102" s="616"/>
      <c r="D102" s="615"/>
      <c r="E102" s="617"/>
      <c r="F102" s="617"/>
      <c r="G102" s="618"/>
      <c r="H102" s="615"/>
      <c r="I102" s="615"/>
      <c r="J102" s="615"/>
      <c r="K102" s="619"/>
    </row>
    <row r="103" spans="1:11" s="610" customFormat="1" ht="15.75" hidden="1" x14ac:dyDescent="0.25">
      <c r="A103" s="614"/>
      <c r="B103" s="615"/>
      <c r="C103" s="616"/>
      <c r="D103" s="615"/>
      <c r="E103" s="617"/>
      <c r="F103" s="617"/>
      <c r="G103" s="618"/>
      <c r="H103" s="615"/>
      <c r="I103" s="615"/>
      <c r="J103" s="615"/>
      <c r="K103" s="619"/>
    </row>
    <row r="104" spans="1:11" s="610" customFormat="1" ht="15.75" hidden="1" x14ac:dyDescent="0.25">
      <c r="A104" s="614"/>
      <c r="B104" s="615"/>
      <c r="C104" s="616"/>
      <c r="D104" s="615"/>
      <c r="E104" s="617"/>
      <c r="F104" s="617"/>
      <c r="G104" s="618"/>
      <c r="H104" s="615"/>
      <c r="I104" s="615"/>
      <c r="J104" s="615"/>
      <c r="K104" s="619"/>
    </row>
    <row r="105" spans="1:11" s="610" customFormat="1" ht="15.75" hidden="1" x14ac:dyDescent="0.25">
      <c r="A105" s="614"/>
      <c r="B105" s="615"/>
      <c r="C105" s="616"/>
      <c r="D105" s="615"/>
      <c r="E105" s="617"/>
      <c r="F105" s="617"/>
      <c r="G105" s="618"/>
      <c r="H105" s="615"/>
      <c r="I105" s="615"/>
      <c r="J105" s="615"/>
      <c r="K105" s="619"/>
    </row>
    <row r="106" spans="1:11" s="610" customFormat="1" ht="15.75" hidden="1" x14ac:dyDescent="0.25">
      <c r="A106" s="614"/>
      <c r="B106" s="615"/>
      <c r="C106" s="616"/>
      <c r="D106" s="615"/>
      <c r="E106" s="617"/>
      <c r="F106" s="617"/>
      <c r="G106" s="618"/>
      <c r="H106" s="615"/>
      <c r="I106" s="615"/>
      <c r="J106" s="615"/>
      <c r="K106" s="619"/>
    </row>
    <row r="107" spans="1:11" s="610" customFormat="1" ht="15.75" hidden="1" x14ac:dyDescent="0.25">
      <c r="A107" s="614"/>
      <c r="B107" s="615"/>
      <c r="C107" s="616"/>
      <c r="D107" s="615"/>
      <c r="E107" s="617"/>
      <c r="F107" s="617"/>
      <c r="G107" s="618"/>
      <c r="H107" s="615"/>
      <c r="I107" s="615"/>
      <c r="J107" s="615"/>
      <c r="K107" s="619"/>
    </row>
    <row r="108" spans="1:11" s="610" customFormat="1" ht="15.75" hidden="1" x14ac:dyDescent="0.25">
      <c r="A108" s="614"/>
      <c r="B108" s="615"/>
      <c r="C108" s="616"/>
      <c r="D108" s="615"/>
      <c r="E108" s="617"/>
      <c r="F108" s="617"/>
      <c r="G108" s="618"/>
      <c r="H108" s="615"/>
      <c r="I108" s="615"/>
      <c r="J108" s="615"/>
      <c r="K108" s="619"/>
    </row>
    <row r="109" spans="1:11" s="610" customFormat="1" ht="15.75" hidden="1" x14ac:dyDescent="0.25">
      <c r="A109" s="614"/>
      <c r="B109" s="615"/>
      <c r="C109" s="616"/>
      <c r="D109" s="615"/>
      <c r="E109" s="617"/>
      <c r="F109" s="617"/>
      <c r="G109" s="618"/>
      <c r="H109" s="615"/>
      <c r="I109" s="615"/>
      <c r="J109" s="615"/>
      <c r="K109" s="619"/>
    </row>
    <row r="110" spans="1:11" s="610" customFormat="1" ht="15.75" hidden="1" x14ac:dyDescent="0.25">
      <c r="A110" s="614"/>
      <c r="B110" s="615"/>
      <c r="C110" s="616"/>
      <c r="D110" s="615"/>
      <c r="E110" s="617"/>
      <c r="F110" s="617"/>
      <c r="G110" s="618"/>
      <c r="H110" s="615"/>
      <c r="I110" s="615"/>
      <c r="J110" s="615"/>
      <c r="K110" s="619"/>
    </row>
    <row r="111" spans="1:11" s="610" customFormat="1" ht="15.75" hidden="1" x14ac:dyDescent="0.25">
      <c r="A111" s="614"/>
      <c r="B111" s="615"/>
      <c r="C111" s="616"/>
      <c r="D111" s="615"/>
      <c r="E111" s="617"/>
      <c r="F111" s="617"/>
      <c r="G111" s="618"/>
      <c r="H111" s="615"/>
      <c r="I111" s="615"/>
      <c r="J111" s="615"/>
      <c r="K111" s="619"/>
    </row>
    <row r="112" spans="1:11" s="610" customFormat="1" ht="15.75" hidden="1" x14ac:dyDescent="0.25">
      <c r="A112" s="614"/>
      <c r="B112" s="615"/>
      <c r="C112" s="616"/>
      <c r="D112" s="615"/>
      <c r="E112" s="617"/>
      <c r="F112" s="617"/>
      <c r="G112" s="618"/>
      <c r="H112" s="615"/>
      <c r="I112" s="615"/>
      <c r="J112" s="615"/>
      <c r="K112" s="619"/>
    </row>
    <row r="113" spans="1:11" s="610" customFormat="1" ht="15.75" hidden="1" x14ac:dyDescent="0.25">
      <c r="A113" s="614"/>
      <c r="B113" s="615"/>
      <c r="C113" s="616"/>
      <c r="D113" s="615"/>
      <c r="E113" s="617"/>
      <c r="F113" s="617"/>
      <c r="G113" s="618"/>
      <c r="H113" s="615"/>
      <c r="I113" s="615"/>
      <c r="J113" s="615"/>
      <c r="K113" s="619"/>
    </row>
    <row r="114" spans="1:11" s="610" customFormat="1" ht="15.75" hidden="1" x14ac:dyDescent="0.25">
      <c r="A114" s="614"/>
      <c r="B114" s="615"/>
      <c r="C114" s="616"/>
      <c r="D114" s="615"/>
      <c r="E114" s="617"/>
      <c r="F114" s="617"/>
      <c r="G114" s="618"/>
      <c r="H114" s="615"/>
      <c r="I114" s="615"/>
      <c r="J114" s="615"/>
      <c r="K114" s="619"/>
    </row>
    <row r="115" spans="1:11" s="610" customFormat="1" ht="15.75" hidden="1" x14ac:dyDescent="0.25">
      <c r="A115" s="614"/>
      <c r="B115" s="615"/>
      <c r="C115" s="616"/>
      <c r="D115" s="615"/>
      <c r="E115" s="617"/>
      <c r="F115" s="617"/>
      <c r="G115" s="618"/>
      <c r="H115" s="615"/>
      <c r="I115" s="615"/>
      <c r="J115" s="615"/>
      <c r="K115" s="619"/>
    </row>
    <row r="116" spans="1:11" s="610" customFormat="1" ht="15.75" hidden="1" x14ac:dyDescent="0.25">
      <c r="A116" s="614"/>
      <c r="B116" s="615"/>
      <c r="C116" s="616"/>
      <c r="D116" s="615"/>
      <c r="E116" s="617"/>
      <c r="F116" s="617"/>
      <c r="G116" s="618"/>
      <c r="H116" s="615"/>
      <c r="I116" s="615"/>
      <c r="J116" s="615"/>
      <c r="K116" s="619"/>
    </row>
    <row r="117" spans="1:11" s="610" customFormat="1" ht="15.75" hidden="1" x14ac:dyDescent="0.25">
      <c r="A117" s="614"/>
      <c r="B117" s="615"/>
      <c r="C117" s="616"/>
      <c r="D117" s="615"/>
      <c r="E117" s="617"/>
      <c r="F117" s="617"/>
      <c r="G117" s="618"/>
      <c r="H117" s="615"/>
      <c r="I117" s="615"/>
      <c r="J117" s="615"/>
      <c r="K117" s="619"/>
    </row>
    <row r="118" spans="1:11" s="610" customFormat="1" ht="15.75" hidden="1" x14ac:dyDescent="0.25">
      <c r="A118" s="614"/>
      <c r="B118" s="615"/>
      <c r="C118" s="616"/>
      <c r="D118" s="615"/>
      <c r="E118" s="617"/>
      <c r="F118" s="617"/>
      <c r="G118" s="618"/>
      <c r="H118" s="615"/>
      <c r="I118" s="615"/>
      <c r="J118" s="615"/>
      <c r="K118" s="619"/>
    </row>
    <row r="119" spans="1:11" s="610" customFormat="1" ht="15.75" hidden="1" x14ac:dyDescent="0.25">
      <c r="A119" s="614"/>
      <c r="B119" s="615"/>
      <c r="C119" s="616"/>
      <c r="D119" s="615"/>
      <c r="E119" s="617"/>
      <c r="F119" s="617"/>
      <c r="G119" s="618"/>
      <c r="H119" s="615"/>
      <c r="I119" s="615"/>
      <c r="J119" s="615"/>
      <c r="K119" s="619"/>
    </row>
    <row r="120" spans="1:11" s="610" customFormat="1" ht="15.75" hidden="1" x14ac:dyDescent="0.25">
      <c r="A120" s="614"/>
      <c r="B120" s="615"/>
      <c r="C120" s="616"/>
      <c r="D120" s="615"/>
      <c r="E120" s="617"/>
      <c r="F120" s="617"/>
      <c r="G120" s="618"/>
      <c r="H120" s="615"/>
      <c r="I120" s="615"/>
      <c r="J120" s="615"/>
      <c r="K120" s="619"/>
    </row>
    <row r="121" spans="1:11" s="610" customFormat="1" ht="15.75" hidden="1" x14ac:dyDescent="0.25">
      <c r="A121" s="614"/>
      <c r="B121" s="615"/>
      <c r="C121" s="616"/>
      <c r="D121" s="615"/>
      <c r="E121" s="617"/>
      <c r="F121" s="617"/>
      <c r="G121" s="618"/>
      <c r="H121" s="615"/>
      <c r="I121" s="615"/>
      <c r="J121" s="615"/>
      <c r="K121" s="619"/>
    </row>
    <row r="122" spans="1:11" s="610" customFormat="1" ht="15.75" hidden="1" x14ac:dyDescent="0.25">
      <c r="A122" s="614"/>
      <c r="B122" s="615"/>
      <c r="C122" s="616"/>
      <c r="D122" s="615"/>
      <c r="E122" s="617"/>
      <c r="F122" s="617"/>
      <c r="G122" s="618"/>
      <c r="H122" s="615"/>
      <c r="I122" s="615"/>
      <c r="J122" s="615"/>
      <c r="K122" s="619"/>
    </row>
    <row r="123" spans="1:11" s="610" customFormat="1" ht="15.75" hidden="1" x14ac:dyDescent="0.25">
      <c r="A123" s="614"/>
      <c r="B123" s="615"/>
      <c r="C123" s="616"/>
      <c r="D123" s="615"/>
      <c r="E123" s="617"/>
      <c r="F123" s="617"/>
      <c r="G123" s="618"/>
      <c r="H123" s="615"/>
      <c r="I123" s="615"/>
      <c r="J123" s="615"/>
      <c r="K123" s="619"/>
    </row>
    <row r="124" spans="1:11" s="610" customFormat="1" ht="15.75" hidden="1" x14ac:dyDescent="0.25">
      <c r="A124" s="614"/>
      <c r="B124" s="615"/>
      <c r="C124" s="616"/>
      <c r="D124" s="615"/>
      <c r="E124" s="617"/>
      <c r="F124" s="617"/>
      <c r="G124" s="618"/>
      <c r="H124" s="615"/>
      <c r="I124" s="615"/>
      <c r="J124" s="615"/>
      <c r="K124" s="619"/>
    </row>
    <row r="125" spans="1:11" s="610" customFormat="1" ht="15.75" hidden="1" x14ac:dyDescent="0.25">
      <c r="A125" s="614"/>
      <c r="B125" s="615"/>
      <c r="C125" s="616"/>
      <c r="D125" s="615"/>
      <c r="E125" s="617"/>
      <c r="F125" s="617"/>
      <c r="G125" s="618"/>
      <c r="H125" s="615"/>
      <c r="I125" s="615"/>
      <c r="J125" s="615"/>
      <c r="K125" s="619"/>
    </row>
    <row r="126" spans="1:11" s="610" customFormat="1" ht="15.75" hidden="1" x14ac:dyDescent="0.25">
      <c r="A126" s="614"/>
      <c r="B126" s="615"/>
      <c r="C126" s="616"/>
      <c r="D126" s="615"/>
      <c r="E126" s="617"/>
      <c r="F126" s="617"/>
      <c r="G126" s="618"/>
      <c r="H126" s="615"/>
      <c r="I126" s="615"/>
      <c r="J126" s="615"/>
      <c r="K126" s="619"/>
    </row>
    <row r="127" spans="1:11" s="610" customFormat="1" ht="15.75" hidden="1" x14ac:dyDescent="0.25">
      <c r="A127" s="614"/>
      <c r="B127" s="615"/>
      <c r="C127" s="616"/>
      <c r="D127" s="615"/>
      <c r="E127" s="617"/>
      <c r="F127" s="617"/>
      <c r="G127" s="618"/>
      <c r="H127" s="615"/>
      <c r="I127" s="615"/>
      <c r="J127" s="615"/>
      <c r="K127" s="619"/>
    </row>
    <row r="128" spans="1:11" s="610" customFormat="1" ht="15.75" hidden="1" x14ac:dyDescent="0.25">
      <c r="A128" s="614"/>
      <c r="B128" s="615"/>
      <c r="C128" s="616"/>
      <c r="D128" s="615"/>
      <c r="E128" s="617"/>
      <c r="F128" s="617"/>
      <c r="G128" s="618"/>
      <c r="H128" s="615"/>
      <c r="I128" s="615"/>
      <c r="J128" s="615"/>
      <c r="K128" s="619"/>
    </row>
    <row r="129" spans="1:11" s="610" customFormat="1" ht="15.75" hidden="1" x14ac:dyDescent="0.25">
      <c r="A129" s="614"/>
      <c r="B129" s="615"/>
      <c r="C129" s="616"/>
      <c r="D129" s="615"/>
      <c r="E129" s="617"/>
      <c r="F129" s="617"/>
      <c r="G129" s="618"/>
      <c r="H129" s="615"/>
      <c r="I129" s="615"/>
      <c r="J129" s="615"/>
      <c r="K129" s="619"/>
    </row>
    <row r="130" spans="1:11" s="610" customFormat="1" ht="15.75" hidden="1" x14ac:dyDescent="0.25">
      <c r="A130" s="614"/>
      <c r="B130" s="615"/>
      <c r="C130" s="616"/>
      <c r="D130" s="615"/>
      <c r="E130" s="617"/>
      <c r="F130" s="617"/>
      <c r="G130" s="618"/>
      <c r="H130" s="615"/>
      <c r="I130" s="615"/>
      <c r="J130" s="615"/>
      <c r="K130" s="619"/>
    </row>
    <row r="131" spans="1:11" s="610" customFormat="1" ht="15.75" hidden="1" x14ac:dyDescent="0.25">
      <c r="A131" s="614"/>
      <c r="B131" s="615"/>
      <c r="C131" s="616"/>
      <c r="D131" s="615"/>
      <c r="E131" s="617"/>
      <c r="F131" s="617"/>
      <c r="G131" s="618"/>
      <c r="H131" s="615"/>
      <c r="I131" s="615"/>
      <c r="J131" s="615"/>
      <c r="K131" s="619"/>
    </row>
    <row r="132" spans="1:11" s="610" customFormat="1" ht="15.75" hidden="1" x14ac:dyDescent="0.25">
      <c r="A132" s="614"/>
      <c r="B132" s="615"/>
      <c r="C132" s="616"/>
      <c r="D132" s="615"/>
      <c r="E132" s="617"/>
      <c r="F132" s="617"/>
      <c r="G132" s="618"/>
      <c r="H132" s="615"/>
      <c r="I132" s="615"/>
      <c r="J132" s="615"/>
      <c r="K132" s="619"/>
    </row>
    <row r="133" spans="1:11" s="610" customFormat="1" ht="15.75" hidden="1" x14ac:dyDescent="0.25">
      <c r="A133" s="614"/>
      <c r="B133" s="615"/>
      <c r="C133" s="616"/>
      <c r="D133" s="615"/>
      <c r="E133" s="617"/>
      <c r="F133" s="617"/>
      <c r="G133" s="618"/>
      <c r="H133" s="615"/>
      <c r="I133" s="615"/>
      <c r="J133" s="615"/>
      <c r="K133" s="619"/>
    </row>
    <row r="134" spans="1:11" s="610" customFormat="1" ht="15.75" hidden="1" x14ac:dyDescent="0.25">
      <c r="A134" s="614"/>
      <c r="B134" s="615"/>
      <c r="C134" s="616"/>
      <c r="D134" s="615"/>
      <c r="E134" s="617"/>
      <c r="F134" s="617"/>
      <c r="G134" s="618"/>
      <c r="H134" s="615"/>
      <c r="I134" s="615"/>
      <c r="J134" s="615"/>
      <c r="K134" s="619"/>
    </row>
    <row r="135" spans="1:11" s="610" customFormat="1" ht="15.75" hidden="1" x14ac:dyDescent="0.25">
      <c r="A135" s="614"/>
      <c r="B135" s="615"/>
      <c r="C135" s="616"/>
      <c r="D135" s="615"/>
      <c r="E135" s="617"/>
      <c r="F135" s="617"/>
      <c r="G135" s="618"/>
      <c r="H135" s="615"/>
      <c r="I135" s="615"/>
      <c r="J135" s="615"/>
      <c r="K135" s="619"/>
    </row>
    <row r="136" spans="1:11" s="610" customFormat="1" ht="15.75" hidden="1" x14ac:dyDescent="0.25">
      <c r="A136" s="614"/>
      <c r="B136" s="615"/>
      <c r="C136" s="616"/>
      <c r="D136" s="615"/>
      <c r="E136" s="617"/>
      <c r="F136" s="617"/>
      <c r="G136" s="618"/>
      <c r="H136" s="615"/>
      <c r="I136" s="615"/>
      <c r="J136" s="615"/>
      <c r="K136" s="619"/>
    </row>
    <row r="137" spans="1:11" s="610" customFormat="1" ht="15.75" hidden="1" x14ac:dyDescent="0.25">
      <c r="A137" s="614"/>
      <c r="B137" s="615"/>
      <c r="C137" s="616"/>
      <c r="D137" s="615"/>
      <c r="E137" s="617"/>
      <c r="F137" s="617"/>
      <c r="G137" s="618"/>
      <c r="H137" s="615"/>
      <c r="I137" s="615"/>
      <c r="J137" s="615"/>
      <c r="K137" s="619"/>
    </row>
    <row r="138" spans="1:11" s="610" customFormat="1" ht="15.75" hidden="1" x14ac:dyDescent="0.25">
      <c r="A138" s="614"/>
      <c r="B138" s="615"/>
      <c r="C138" s="616"/>
      <c r="D138" s="615"/>
      <c r="E138" s="617"/>
      <c r="F138" s="617"/>
      <c r="G138" s="618"/>
      <c r="H138" s="615"/>
      <c r="I138" s="615"/>
      <c r="J138" s="615"/>
      <c r="K138" s="619"/>
    </row>
    <row r="139" spans="1:11" s="610" customFormat="1" ht="15.75" hidden="1" x14ac:dyDescent="0.25">
      <c r="A139" s="614"/>
      <c r="B139" s="615"/>
      <c r="C139" s="616"/>
      <c r="D139" s="615"/>
      <c r="E139" s="617"/>
      <c r="F139" s="617"/>
      <c r="G139" s="618"/>
      <c r="H139" s="615"/>
      <c r="I139" s="615"/>
      <c r="J139" s="615"/>
      <c r="K139" s="619"/>
    </row>
    <row r="140" spans="1:11" s="610" customFormat="1" ht="15.75" hidden="1" x14ac:dyDescent="0.25">
      <c r="A140" s="614"/>
      <c r="B140" s="615"/>
      <c r="C140" s="616"/>
      <c r="D140" s="615"/>
      <c r="E140" s="617"/>
      <c r="F140" s="617"/>
      <c r="G140" s="618"/>
      <c r="H140" s="615"/>
      <c r="I140" s="615"/>
      <c r="J140" s="615"/>
      <c r="K140" s="619"/>
    </row>
    <row r="141" spans="1:11" s="610" customFormat="1" ht="15.75" hidden="1" x14ac:dyDescent="0.25">
      <c r="A141" s="614"/>
      <c r="B141" s="615"/>
      <c r="C141" s="616"/>
      <c r="D141" s="615"/>
      <c r="E141" s="617"/>
      <c r="F141" s="617"/>
      <c r="G141" s="618"/>
      <c r="H141" s="615"/>
      <c r="I141" s="615"/>
      <c r="J141" s="615"/>
      <c r="K141" s="619"/>
    </row>
    <row r="142" spans="1:11" s="610" customFormat="1" ht="15.75" hidden="1" x14ac:dyDescent="0.25">
      <c r="A142" s="614"/>
      <c r="B142" s="615"/>
      <c r="C142" s="616"/>
      <c r="D142" s="615"/>
      <c r="E142" s="617"/>
      <c r="F142" s="617"/>
      <c r="G142" s="618"/>
      <c r="H142" s="615"/>
      <c r="I142" s="615"/>
      <c r="J142" s="615"/>
      <c r="K142" s="619"/>
    </row>
    <row r="143" spans="1:11" s="610" customFormat="1" ht="15.75" hidden="1" x14ac:dyDescent="0.25">
      <c r="A143" s="614"/>
      <c r="B143" s="615"/>
      <c r="C143" s="616"/>
      <c r="D143" s="615"/>
      <c r="E143" s="617"/>
      <c r="F143" s="617"/>
      <c r="G143" s="618"/>
      <c r="H143" s="615"/>
      <c r="I143" s="615"/>
      <c r="J143" s="615"/>
      <c r="K143" s="619"/>
    </row>
    <row r="144" spans="1:11" s="610" customFormat="1" ht="15.75" hidden="1" x14ac:dyDescent="0.25">
      <c r="A144" s="614"/>
      <c r="B144" s="615"/>
      <c r="C144" s="616"/>
      <c r="D144" s="615"/>
      <c r="E144" s="617"/>
      <c r="F144" s="617"/>
      <c r="G144" s="618"/>
      <c r="H144" s="615"/>
      <c r="I144" s="615"/>
      <c r="J144" s="615"/>
      <c r="K144" s="619"/>
    </row>
    <row r="145" spans="1:11" s="610" customFormat="1" ht="15.75" hidden="1" x14ac:dyDescent="0.25">
      <c r="A145" s="614"/>
      <c r="B145" s="615"/>
      <c r="C145" s="616"/>
      <c r="D145" s="615"/>
      <c r="E145" s="617"/>
      <c r="F145" s="617"/>
      <c r="G145" s="618"/>
      <c r="H145" s="615"/>
      <c r="I145" s="615"/>
      <c r="J145" s="615"/>
      <c r="K145" s="619"/>
    </row>
    <row r="146" spans="1:11" s="610" customFormat="1" ht="15.75" hidden="1" x14ac:dyDescent="0.25">
      <c r="A146" s="614"/>
      <c r="B146" s="615"/>
      <c r="C146" s="616"/>
      <c r="D146" s="615"/>
      <c r="E146" s="617"/>
      <c r="F146" s="617"/>
      <c r="G146" s="618"/>
      <c r="H146" s="615"/>
      <c r="I146" s="615"/>
      <c r="J146" s="615"/>
      <c r="K146" s="619"/>
    </row>
    <row r="147" spans="1:11" s="610" customFormat="1" ht="15.75" hidden="1" x14ac:dyDescent="0.25">
      <c r="A147" s="614"/>
      <c r="B147" s="615"/>
      <c r="C147" s="616"/>
      <c r="D147" s="615"/>
      <c r="E147" s="617"/>
      <c r="F147" s="617"/>
      <c r="G147" s="618"/>
      <c r="H147" s="615"/>
      <c r="I147" s="615"/>
      <c r="J147" s="615"/>
      <c r="K147" s="619"/>
    </row>
    <row r="148" spans="1:11" s="610" customFormat="1" ht="15.75" hidden="1" x14ac:dyDescent="0.25">
      <c r="A148" s="614"/>
      <c r="B148" s="615"/>
      <c r="C148" s="616"/>
      <c r="D148" s="615"/>
      <c r="E148" s="617"/>
      <c r="F148" s="617"/>
      <c r="G148" s="618"/>
      <c r="H148" s="615"/>
      <c r="I148" s="615"/>
      <c r="J148" s="615"/>
      <c r="K148" s="619"/>
    </row>
    <row r="149" spans="1:11" s="610" customFormat="1" ht="15.75" hidden="1" x14ac:dyDescent="0.25">
      <c r="A149" s="614"/>
      <c r="B149" s="615"/>
      <c r="C149" s="616"/>
      <c r="D149" s="615"/>
      <c r="E149" s="617"/>
      <c r="F149" s="617"/>
      <c r="G149" s="618"/>
      <c r="H149" s="615"/>
      <c r="I149" s="615"/>
      <c r="J149" s="615"/>
      <c r="K149" s="619"/>
    </row>
    <row r="150" spans="1:11" s="610" customFormat="1" ht="15.75" hidden="1" x14ac:dyDescent="0.25">
      <c r="A150" s="614"/>
      <c r="B150" s="615"/>
      <c r="C150" s="616"/>
      <c r="D150" s="615"/>
      <c r="E150" s="617"/>
      <c r="F150" s="617"/>
      <c r="G150" s="618"/>
      <c r="H150" s="615"/>
      <c r="I150" s="615"/>
      <c r="J150" s="615"/>
      <c r="K150" s="619"/>
    </row>
    <row r="151" spans="1:11" s="610" customFormat="1" ht="15.75" hidden="1" x14ac:dyDescent="0.25">
      <c r="A151" s="614"/>
      <c r="B151" s="615"/>
      <c r="C151" s="616"/>
      <c r="D151" s="615"/>
      <c r="E151" s="617"/>
      <c r="F151" s="617"/>
      <c r="G151" s="618"/>
      <c r="H151" s="615"/>
      <c r="I151" s="615"/>
      <c r="J151" s="615"/>
      <c r="K151" s="619"/>
    </row>
    <row r="152" spans="1:11" s="610" customFormat="1" ht="15.75" hidden="1" x14ac:dyDescent="0.25">
      <c r="A152" s="614"/>
      <c r="B152" s="615"/>
      <c r="C152" s="616"/>
      <c r="D152" s="615"/>
      <c r="E152" s="617"/>
      <c r="F152" s="617"/>
      <c r="G152" s="618"/>
      <c r="H152" s="615"/>
      <c r="I152" s="615"/>
      <c r="J152" s="615"/>
      <c r="K152" s="619"/>
    </row>
    <row r="153" spans="1:11" s="610" customFormat="1" ht="15.75" hidden="1" x14ac:dyDescent="0.25">
      <c r="A153" s="614"/>
      <c r="B153" s="615"/>
      <c r="C153" s="616"/>
      <c r="D153" s="615"/>
      <c r="E153" s="617"/>
      <c r="F153" s="617"/>
      <c r="G153" s="618"/>
      <c r="H153" s="615"/>
      <c r="I153" s="615"/>
      <c r="J153" s="615"/>
      <c r="K153" s="619"/>
    </row>
    <row r="154" spans="1:11" s="610" customFormat="1" ht="15.75" hidden="1" x14ac:dyDescent="0.25">
      <c r="A154" s="614"/>
      <c r="B154" s="615"/>
      <c r="C154" s="616"/>
      <c r="D154" s="615"/>
      <c r="E154" s="617"/>
      <c r="F154" s="617"/>
      <c r="G154" s="618"/>
      <c r="H154" s="615"/>
      <c r="I154" s="615"/>
      <c r="J154" s="615"/>
      <c r="K154" s="619"/>
    </row>
    <row r="155" spans="1:11" s="610" customFormat="1" ht="15.75" hidden="1" x14ac:dyDescent="0.25">
      <c r="A155" s="614"/>
      <c r="B155" s="615"/>
      <c r="C155" s="616"/>
      <c r="D155" s="615"/>
      <c r="E155" s="617"/>
      <c r="F155" s="617"/>
      <c r="G155" s="618"/>
      <c r="H155" s="615"/>
      <c r="I155" s="615"/>
      <c r="J155" s="615"/>
      <c r="K155" s="619"/>
    </row>
    <row r="156" spans="1:11" s="610" customFormat="1" ht="15.75" hidden="1" x14ac:dyDescent="0.25">
      <c r="A156" s="614"/>
      <c r="B156" s="615"/>
      <c r="C156" s="616"/>
      <c r="D156" s="615"/>
      <c r="E156" s="617"/>
      <c r="F156" s="617"/>
      <c r="G156" s="618"/>
      <c r="H156" s="615"/>
      <c r="I156" s="615"/>
      <c r="J156" s="615"/>
      <c r="K156" s="619"/>
    </row>
    <row r="157" spans="1:11" s="610" customFormat="1" ht="15.75" hidden="1" x14ac:dyDescent="0.25">
      <c r="A157" s="614"/>
      <c r="B157" s="615"/>
      <c r="C157" s="616"/>
      <c r="D157" s="615"/>
      <c r="E157" s="617"/>
      <c r="F157" s="617"/>
      <c r="G157" s="618"/>
      <c r="H157" s="615"/>
      <c r="I157" s="615"/>
      <c r="J157" s="615"/>
      <c r="K157" s="619"/>
    </row>
    <row r="158" spans="1:11" s="610" customFormat="1" ht="15.75" hidden="1" x14ac:dyDescent="0.25">
      <c r="A158" s="614"/>
      <c r="B158" s="615"/>
      <c r="C158" s="616"/>
      <c r="D158" s="615"/>
      <c r="E158" s="617"/>
      <c r="F158" s="617"/>
      <c r="G158" s="618"/>
      <c r="H158" s="615"/>
      <c r="I158" s="615"/>
      <c r="J158" s="615"/>
      <c r="K158" s="619"/>
    </row>
    <row r="159" spans="1:11" s="610" customFormat="1" ht="15.75" hidden="1" x14ac:dyDescent="0.25">
      <c r="A159" s="614"/>
      <c r="B159" s="615"/>
      <c r="C159" s="616"/>
      <c r="D159" s="615"/>
      <c r="E159" s="617"/>
      <c r="F159" s="617"/>
      <c r="G159" s="618"/>
      <c r="H159" s="615"/>
      <c r="I159" s="615"/>
      <c r="J159" s="615"/>
      <c r="K159" s="619"/>
    </row>
    <row r="160" spans="1:11" s="610" customFormat="1" ht="15.75" hidden="1" x14ac:dyDescent="0.25">
      <c r="A160" s="614"/>
      <c r="B160" s="615"/>
      <c r="C160" s="616"/>
      <c r="D160" s="615"/>
      <c r="E160" s="617"/>
      <c r="F160" s="617"/>
      <c r="G160" s="618"/>
      <c r="H160" s="615"/>
      <c r="I160" s="615"/>
      <c r="J160" s="615"/>
      <c r="K160" s="619"/>
    </row>
    <row r="161" spans="1:11" s="610" customFormat="1" ht="15.75" hidden="1" x14ac:dyDescent="0.25">
      <c r="A161" s="614"/>
      <c r="B161" s="615"/>
      <c r="C161" s="616"/>
      <c r="D161" s="615"/>
      <c r="E161" s="617"/>
      <c r="F161" s="617"/>
      <c r="G161" s="618"/>
      <c r="H161" s="615"/>
      <c r="I161" s="615"/>
      <c r="J161" s="615"/>
      <c r="K161" s="619"/>
    </row>
    <row r="162" spans="1:11" s="610" customFormat="1" ht="15.75" hidden="1" x14ac:dyDescent="0.25">
      <c r="A162" s="614"/>
      <c r="B162" s="615"/>
      <c r="C162" s="616"/>
      <c r="D162" s="615"/>
      <c r="E162" s="617"/>
      <c r="F162" s="617"/>
      <c r="G162" s="618"/>
      <c r="H162" s="615"/>
      <c r="I162" s="615"/>
      <c r="J162" s="615"/>
      <c r="K162" s="619"/>
    </row>
    <row r="163" spans="1:11" s="610" customFormat="1" ht="15.75" hidden="1" x14ac:dyDescent="0.25">
      <c r="A163" s="614"/>
      <c r="B163" s="615"/>
      <c r="C163" s="616"/>
      <c r="D163" s="615"/>
      <c r="E163" s="617"/>
      <c r="F163" s="617"/>
      <c r="G163" s="618"/>
      <c r="H163" s="615"/>
      <c r="I163" s="615"/>
      <c r="J163" s="615"/>
      <c r="K163" s="619"/>
    </row>
    <row r="164" spans="1:11" s="610" customFormat="1" ht="15.75" hidden="1" x14ac:dyDescent="0.25">
      <c r="A164" s="614"/>
      <c r="B164" s="615"/>
      <c r="C164" s="616"/>
      <c r="D164" s="615"/>
      <c r="E164" s="617"/>
      <c r="F164" s="617"/>
      <c r="G164" s="618"/>
      <c r="H164" s="615"/>
      <c r="I164" s="615"/>
      <c r="J164" s="615"/>
      <c r="K164" s="619"/>
    </row>
    <row r="165" spans="1:11" s="610" customFormat="1" ht="15.75" hidden="1" x14ac:dyDescent="0.25">
      <c r="A165" s="614"/>
      <c r="B165" s="615"/>
      <c r="C165" s="616"/>
      <c r="D165" s="615"/>
      <c r="E165" s="617"/>
      <c r="F165" s="617"/>
      <c r="G165" s="618"/>
      <c r="H165" s="615"/>
      <c r="I165" s="615"/>
      <c r="J165" s="615"/>
      <c r="K165" s="619"/>
    </row>
    <row r="166" spans="1:11" s="610" customFormat="1" ht="15.75" hidden="1" x14ac:dyDescent="0.25">
      <c r="A166" s="614"/>
      <c r="B166" s="615"/>
      <c r="C166" s="616"/>
      <c r="D166" s="615"/>
      <c r="E166" s="617"/>
      <c r="F166" s="617"/>
      <c r="G166" s="618"/>
      <c r="H166" s="615"/>
      <c r="I166" s="615"/>
      <c r="J166" s="615"/>
      <c r="K166" s="619"/>
    </row>
    <row r="167" spans="1:11" s="610" customFormat="1" ht="15.75" hidden="1" x14ac:dyDescent="0.25">
      <c r="A167" s="614"/>
      <c r="B167" s="615"/>
      <c r="C167" s="616"/>
      <c r="D167" s="615"/>
      <c r="E167" s="617"/>
      <c r="F167" s="617"/>
      <c r="G167" s="618"/>
      <c r="H167" s="615"/>
      <c r="I167" s="615"/>
      <c r="J167" s="615"/>
      <c r="K167" s="619"/>
    </row>
    <row r="168" spans="1:11" s="610" customFormat="1" ht="15.75" hidden="1" x14ac:dyDescent="0.25">
      <c r="A168" s="614"/>
      <c r="B168" s="615"/>
      <c r="C168" s="616"/>
      <c r="D168" s="615"/>
      <c r="E168" s="617"/>
      <c r="F168" s="617"/>
      <c r="G168" s="618"/>
      <c r="H168" s="615"/>
      <c r="I168" s="615"/>
      <c r="J168" s="615"/>
      <c r="K168" s="619"/>
    </row>
    <row r="169" spans="1:11" s="610" customFormat="1" ht="15.75" hidden="1" x14ac:dyDescent="0.25">
      <c r="A169" s="614"/>
      <c r="B169" s="615"/>
      <c r="C169" s="616"/>
      <c r="D169" s="615"/>
      <c r="E169" s="617"/>
      <c r="F169" s="617"/>
      <c r="G169" s="618"/>
      <c r="H169" s="615"/>
      <c r="I169" s="615"/>
      <c r="J169" s="615"/>
      <c r="K169" s="619"/>
    </row>
    <row r="170" spans="1:11" s="610" customFormat="1" ht="15.75" hidden="1" x14ac:dyDescent="0.25">
      <c r="A170" s="614"/>
      <c r="B170" s="615"/>
      <c r="C170" s="616"/>
      <c r="D170" s="615"/>
      <c r="E170" s="617"/>
      <c r="F170" s="617"/>
      <c r="G170" s="618"/>
      <c r="H170" s="615"/>
      <c r="I170" s="615"/>
      <c r="J170" s="615"/>
      <c r="K170" s="619"/>
    </row>
    <row r="171" spans="1:11" s="610" customFormat="1" ht="15.75" hidden="1" x14ac:dyDescent="0.25">
      <c r="A171" s="614"/>
      <c r="B171" s="615"/>
      <c r="C171" s="616"/>
      <c r="D171" s="615"/>
      <c r="E171" s="617"/>
      <c r="F171" s="617"/>
      <c r="G171" s="618"/>
      <c r="H171" s="615"/>
      <c r="I171" s="615"/>
      <c r="J171" s="615"/>
      <c r="K171" s="619"/>
    </row>
    <row r="172" spans="1:11" s="610" customFormat="1" ht="15.75" hidden="1" x14ac:dyDescent="0.25">
      <c r="A172" s="614"/>
      <c r="B172" s="615"/>
      <c r="C172" s="616"/>
      <c r="D172" s="615"/>
      <c r="E172" s="617"/>
      <c r="F172" s="617"/>
      <c r="G172" s="618"/>
      <c r="H172" s="615"/>
      <c r="I172" s="615"/>
      <c r="J172" s="615"/>
      <c r="K172" s="619"/>
    </row>
    <row r="173" spans="1:11" s="610" customFormat="1" ht="15.75" hidden="1" x14ac:dyDescent="0.25">
      <c r="A173" s="614"/>
      <c r="B173" s="615"/>
      <c r="C173" s="616"/>
      <c r="D173" s="615"/>
      <c r="E173" s="617"/>
      <c r="F173" s="617"/>
      <c r="G173" s="618"/>
      <c r="H173" s="615"/>
      <c r="I173" s="615"/>
      <c r="J173" s="615"/>
      <c r="K173" s="619"/>
    </row>
    <row r="174" spans="1:11" s="610" customFormat="1" ht="15.75" hidden="1" x14ac:dyDescent="0.25">
      <c r="A174" s="614"/>
      <c r="B174" s="615"/>
      <c r="C174" s="616"/>
      <c r="D174" s="615"/>
      <c r="E174" s="617"/>
      <c r="F174" s="617"/>
      <c r="G174" s="618"/>
      <c r="H174" s="615"/>
      <c r="I174" s="615"/>
      <c r="J174" s="615"/>
      <c r="K174" s="619"/>
    </row>
    <row r="175" spans="1:11" s="610" customFormat="1" ht="15.75" hidden="1" x14ac:dyDescent="0.25">
      <c r="A175" s="614"/>
      <c r="B175" s="615"/>
      <c r="C175" s="616"/>
      <c r="D175" s="615"/>
      <c r="E175" s="617"/>
      <c r="F175" s="617"/>
      <c r="G175" s="618"/>
      <c r="H175" s="615"/>
      <c r="I175" s="615"/>
      <c r="J175" s="615"/>
      <c r="K175" s="619"/>
    </row>
    <row r="176" spans="1:11" s="610" customFormat="1" ht="15.75" hidden="1" x14ac:dyDescent="0.25">
      <c r="A176" s="614"/>
      <c r="B176" s="615"/>
      <c r="C176" s="616"/>
      <c r="D176" s="615"/>
      <c r="E176" s="617"/>
      <c r="F176" s="617"/>
      <c r="G176" s="618"/>
      <c r="H176" s="615"/>
      <c r="I176" s="615"/>
      <c r="J176" s="615"/>
      <c r="K176" s="619"/>
    </row>
    <row r="177" spans="1:11" s="610" customFormat="1" ht="15.75" hidden="1" x14ac:dyDescent="0.25">
      <c r="A177" s="614"/>
      <c r="B177" s="615"/>
      <c r="C177" s="616"/>
      <c r="D177" s="615"/>
      <c r="E177" s="617"/>
      <c r="F177" s="617"/>
      <c r="G177" s="618"/>
      <c r="H177" s="615"/>
      <c r="I177" s="615"/>
      <c r="J177" s="615"/>
      <c r="K177" s="619"/>
    </row>
    <row r="178" spans="1:11" s="610" customFormat="1" ht="15.75" hidden="1" x14ac:dyDescent="0.25">
      <c r="A178" s="614"/>
      <c r="B178" s="615"/>
      <c r="C178" s="616"/>
      <c r="D178" s="615"/>
      <c r="E178" s="617"/>
      <c r="F178" s="617"/>
      <c r="G178" s="618"/>
      <c r="H178" s="615"/>
      <c r="I178" s="615"/>
      <c r="J178" s="615"/>
      <c r="K178" s="619"/>
    </row>
    <row r="179" spans="1:11" s="610" customFormat="1" ht="15.75" hidden="1" x14ac:dyDescent="0.25">
      <c r="A179" s="614"/>
      <c r="B179" s="615"/>
      <c r="C179" s="616"/>
      <c r="D179" s="615"/>
      <c r="E179" s="617"/>
      <c r="F179" s="617"/>
      <c r="G179" s="618"/>
      <c r="H179" s="615"/>
      <c r="I179" s="615"/>
      <c r="J179" s="615"/>
      <c r="K179" s="619"/>
    </row>
    <row r="180" spans="1:11" s="610" customFormat="1" ht="15.75" hidden="1" x14ac:dyDescent="0.25">
      <c r="A180" s="614"/>
      <c r="B180" s="615"/>
      <c r="C180" s="616"/>
      <c r="D180" s="615"/>
      <c r="E180" s="617"/>
      <c r="F180" s="617"/>
      <c r="G180" s="618"/>
      <c r="H180" s="615"/>
      <c r="I180" s="615"/>
      <c r="J180" s="615"/>
      <c r="K180" s="619"/>
    </row>
    <row r="181" spans="1:11" s="610" customFormat="1" ht="15.75" hidden="1" x14ac:dyDescent="0.25">
      <c r="A181" s="614"/>
      <c r="B181" s="615"/>
      <c r="C181" s="616"/>
      <c r="D181" s="615"/>
      <c r="E181" s="617"/>
      <c r="F181" s="617"/>
      <c r="G181" s="618"/>
      <c r="H181" s="615"/>
      <c r="I181" s="615"/>
      <c r="J181" s="615"/>
      <c r="K181" s="619"/>
    </row>
    <row r="182" spans="1:11" s="610" customFormat="1" ht="15.75" hidden="1" x14ac:dyDescent="0.25">
      <c r="A182" s="614"/>
      <c r="B182" s="615"/>
      <c r="C182" s="616"/>
      <c r="D182" s="615"/>
      <c r="E182" s="617"/>
      <c r="F182" s="617"/>
      <c r="G182" s="618"/>
      <c r="H182" s="615"/>
      <c r="I182" s="615"/>
      <c r="J182" s="615"/>
      <c r="K182" s="619"/>
    </row>
    <row r="183" spans="1:11" s="610" customFormat="1" ht="15.75" hidden="1" x14ac:dyDescent="0.25">
      <c r="A183" s="614"/>
      <c r="B183" s="615"/>
      <c r="C183" s="616"/>
      <c r="D183" s="615"/>
      <c r="E183" s="617"/>
      <c r="F183" s="617"/>
      <c r="G183" s="618"/>
      <c r="H183" s="615"/>
      <c r="I183" s="615"/>
      <c r="J183" s="615"/>
      <c r="K183" s="619"/>
    </row>
    <row r="184" spans="1:11" s="610" customFormat="1" ht="15.75" hidden="1" x14ac:dyDescent="0.25">
      <c r="A184" s="614"/>
      <c r="B184" s="615"/>
      <c r="C184" s="616"/>
      <c r="D184" s="615"/>
      <c r="E184" s="617"/>
      <c r="F184" s="617"/>
      <c r="G184" s="618"/>
      <c r="H184" s="615"/>
      <c r="I184" s="615"/>
      <c r="J184" s="615"/>
      <c r="K184" s="619"/>
    </row>
    <row r="185" spans="1:11" s="610" customFormat="1" ht="15.75" hidden="1" x14ac:dyDescent="0.25">
      <c r="A185" s="614"/>
      <c r="B185" s="615"/>
      <c r="C185" s="616"/>
      <c r="D185" s="615"/>
      <c r="E185" s="617"/>
      <c r="F185" s="617"/>
      <c r="G185" s="618"/>
      <c r="H185" s="615"/>
      <c r="I185" s="615"/>
      <c r="J185" s="615"/>
      <c r="K185" s="619"/>
    </row>
    <row r="186" spans="1:11" s="610" customFormat="1" ht="15.75" hidden="1" x14ac:dyDescent="0.25">
      <c r="A186" s="614"/>
      <c r="B186" s="615"/>
      <c r="C186" s="616"/>
      <c r="D186" s="615"/>
      <c r="E186" s="617"/>
      <c r="F186" s="617"/>
      <c r="G186" s="618"/>
      <c r="H186" s="615"/>
      <c r="I186" s="615"/>
      <c r="J186" s="615"/>
      <c r="K186" s="619"/>
    </row>
    <row r="187" spans="1:11" s="610" customFormat="1" ht="15.75" hidden="1" x14ac:dyDescent="0.25">
      <c r="A187" s="614"/>
      <c r="B187" s="615"/>
      <c r="C187" s="616"/>
      <c r="D187" s="615"/>
      <c r="E187" s="617"/>
      <c r="F187" s="617"/>
      <c r="G187" s="618"/>
      <c r="H187" s="615"/>
      <c r="I187" s="615"/>
      <c r="J187" s="615"/>
      <c r="K187" s="619"/>
    </row>
    <row r="188" spans="1:11" s="610" customFormat="1" ht="15.75" hidden="1" x14ac:dyDescent="0.25">
      <c r="A188" s="614"/>
      <c r="B188" s="615"/>
      <c r="C188" s="616"/>
      <c r="D188" s="615"/>
      <c r="E188" s="617"/>
      <c r="F188" s="617"/>
      <c r="G188" s="618"/>
      <c r="H188" s="615"/>
      <c r="I188" s="615"/>
      <c r="J188" s="615"/>
      <c r="K188" s="619"/>
    </row>
    <row r="189" spans="1:11" s="610" customFormat="1" ht="15.75" hidden="1" x14ac:dyDescent="0.25">
      <c r="A189" s="614"/>
      <c r="B189" s="615"/>
      <c r="C189" s="616"/>
      <c r="D189" s="615"/>
      <c r="E189" s="617"/>
      <c r="F189" s="617"/>
      <c r="G189" s="618"/>
      <c r="H189" s="615"/>
      <c r="I189" s="615"/>
      <c r="J189" s="615"/>
      <c r="K189" s="619"/>
    </row>
    <row r="190" spans="1:11" s="610" customFormat="1" ht="15.75" hidden="1" x14ac:dyDescent="0.25">
      <c r="A190" s="614"/>
      <c r="B190" s="615"/>
      <c r="C190" s="616"/>
      <c r="D190" s="615"/>
      <c r="E190" s="617"/>
      <c r="F190" s="617"/>
      <c r="G190" s="618"/>
      <c r="H190" s="615"/>
      <c r="I190" s="615"/>
      <c r="J190" s="615"/>
      <c r="K190" s="619"/>
    </row>
    <row r="191" spans="1:11" s="610" customFormat="1" ht="15.75" hidden="1" x14ac:dyDescent="0.25">
      <c r="A191" s="614"/>
      <c r="B191" s="615"/>
      <c r="C191" s="616"/>
      <c r="D191" s="615"/>
      <c r="E191" s="617"/>
      <c r="F191" s="617"/>
      <c r="G191" s="618"/>
      <c r="H191" s="615"/>
      <c r="I191" s="615"/>
      <c r="J191" s="615"/>
      <c r="K191" s="619"/>
    </row>
    <row r="192" spans="1:11" s="610" customFormat="1" ht="15.75" hidden="1" x14ac:dyDescent="0.25">
      <c r="A192" s="614"/>
      <c r="B192" s="615"/>
      <c r="C192" s="616"/>
      <c r="D192" s="615"/>
      <c r="E192" s="617"/>
      <c r="F192" s="617"/>
      <c r="G192" s="618"/>
      <c r="H192" s="615"/>
      <c r="I192" s="615"/>
      <c r="J192" s="615"/>
      <c r="K192" s="619"/>
    </row>
    <row r="193" spans="1:11" s="610" customFormat="1" ht="15.75" hidden="1" x14ac:dyDescent="0.25">
      <c r="A193" s="614"/>
      <c r="B193" s="615"/>
      <c r="C193" s="616"/>
      <c r="D193" s="615"/>
      <c r="E193" s="617"/>
      <c r="F193" s="617"/>
      <c r="G193" s="618"/>
      <c r="H193" s="615"/>
      <c r="I193" s="615"/>
      <c r="J193" s="615"/>
      <c r="K193" s="619"/>
    </row>
    <row r="194" spans="1:11" s="610" customFormat="1" ht="15.75" hidden="1" x14ac:dyDescent="0.25">
      <c r="A194" s="614"/>
      <c r="B194" s="615"/>
      <c r="C194" s="616"/>
      <c r="D194" s="615"/>
      <c r="E194" s="617"/>
      <c r="F194" s="617"/>
      <c r="G194" s="618"/>
      <c r="H194" s="615"/>
      <c r="I194" s="615"/>
      <c r="J194" s="615"/>
      <c r="K194" s="619"/>
    </row>
    <row r="195" spans="1:11" s="610" customFormat="1" ht="15.75" hidden="1" x14ac:dyDescent="0.25">
      <c r="A195" s="614"/>
      <c r="B195" s="615"/>
      <c r="C195" s="616"/>
      <c r="D195" s="615"/>
      <c r="E195" s="617"/>
      <c r="F195" s="617"/>
      <c r="G195" s="618"/>
      <c r="H195" s="615"/>
      <c r="I195" s="615"/>
      <c r="J195" s="615"/>
      <c r="K195" s="619"/>
    </row>
    <row r="196" spans="1:11" s="610" customFormat="1" ht="15.75" hidden="1" x14ac:dyDescent="0.25">
      <c r="A196" s="614"/>
      <c r="B196" s="615"/>
      <c r="C196" s="616"/>
      <c r="D196" s="615"/>
      <c r="E196" s="617"/>
      <c r="F196" s="617"/>
      <c r="G196" s="618"/>
      <c r="H196" s="615"/>
      <c r="I196" s="615"/>
      <c r="J196" s="615"/>
      <c r="K196" s="619"/>
    </row>
    <row r="197" spans="1:11" s="610" customFormat="1" ht="15.75" hidden="1" x14ac:dyDescent="0.25">
      <c r="A197" s="614"/>
      <c r="B197" s="615"/>
      <c r="C197" s="616"/>
      <c r="D197" s="615"/>
      <c r="E197" s="617"/>
      <c r="F197" s="617"/>
      <c r="G197" s="618"/>
      <c r="H197" s="615"/>
      <c r="I197" s="615"/>
      <c r="J197" s="615"/>
      <c r="K197" s="619"/>
    </row>
    <row r="198" spans="1:11" s="610" customFormat="1" ht="15.75" hidden="1" x14ac:dyDescent="0.25">
      <c r="A198" s="614"/>
      <c r="B198" s="615"/>
      <c r="C198" s="616"/>
      <c r="D198" s="615"/>
      <c r="E198" s="617"/>
      <c r="F198" s="617"/>
      <c r="G198" s="618"/>
      <c r="H198" s="615"/>
      <c r="I198" s="615"/>
      <c r="J198" s="615"/>
      <c r="K198" s="619"/>
    </row>
    <row r="199" spans="1:11" s="610" customFormat="1" ht="15.75" hidden="1" x14ac:dyDescent="0.25">
      <c r="A199" s="614"/>
      <c r="B199" s="615"/>
      <c r="C199" s="616"/>
      <c r="D199" s="615"/>
      <c r="E199" s="617"/>
      <c r="F199" s="617"/>
      <c r="G199" s="618"/>
      <c r="H199" s="615"/>
      <c r="I199" s="615"/>
      <c r="J199" s="615"/>
      <c r="K199" s="619"/>
    </row>
    <row r="200" spans="1:11" s="610" customFormat="1" ht="15.75" hidden="1" x14ac:dyDescent="0.25">
      <c r="A200" s="614"/>
      <c r="B200" s="615"/>
      <c r="C200" s="616"/>
      <c r="D200" s="615"/>
      <c r="E200" s="617"/>
      <c r="F200" s="617"/>
      <c r="G200" s="618"/>
      <c r="H200" s="615"/>
      <c r="I200" s="615"/>
      <c r="J200" s="615"/>
      <c r="K200" s="619"/>
    </row>
    <row r="201" spans="1:11" s="610" customFormat="1" ht="15.75" hidden="1" x14ac:dyDescent="0.25">
      <c r="A201" s="614"/>
      <c r="B201" s="615"/>
      <c r="C201" s="616"/>
      <c r="D201" s="615"/>
      <c r="E201" s="617"/>
      <c r="F201" s="617"/>
      <c r="G201" s="618"/>
      <c r="H201" s="615"/>
      <c r="I201" s="615"/>
      <c r="J201" s="615"/>
      <c r="K201" s="619"/>
    </row>
    <row r="202" spans="1:11" s="610" customFormat="1" ht="15.75" hidden="1" x14ac:dyDescent="0.25">
      <c r="A202" s="614"/>
      <c r="B202" s="615"/>
      <c r="C202" s="616"/>
      <c r="D202" s="615"/>
      <c r="E202" s="617"/>
      <c r="F202" s="617"/>
      <c r="G202" s="618"/>
      <c r="H202" s="615"/>
      <c r="I202" s="615"/>
      <c r="J202" s="615"/>
      <c r="K202" s="619"/>
    </row>
    <row r="203" spans="1:11" s="610" customFormat="1" ht="15.75" hidden="1" x14ac:dyDescent="0.25">
      <c r="A203" s="614"/>
      <c r="B203" s="615"/>
      <c r="C203" s="616"/>
      <c r="D203" s="615"/>
      <c r="E203" s="617"/>
      <c r="F203" s="617"/>
      <c r="G203" s="618"/>
      <c r="H203" s="615"/>
      <c r="I203" s="615"/>
      <c r="J203" s="615"/>
      <c r="K203" s="619"/>
    </row>
    <row r="204" spans="1:11" s="610" customFormat="1" ht="15.75" hidden="1" x14ac:dyDescent="0.25">
      <c r="A204" s="614"/>
      <c r="B204" s="615"/>
      <c r="C204" s="616"/>
      <c r="D204" s="615"/>
      <c r="E204" s="617"/>
      <c r="F204" s="617"/>
      <c r="G204" s="618"/>
      <c r="H204" s="615"/>
      <c r="I204" s="615"/>
      <c r="J204" s="615"/>
      <c r="K204" s="619"/>
    </row>
    <row r="205" spans="1:11" s="610" customFormat="1" ht="15.75" hidden="1" x14ac:dyDescent="0.25">
      <c r="A205" s="614"/>
      <c r="B205" s="615"/>
      <c r="C205" s="616"/>
      <c r="D205" s="615"/>
      <c r="E205" s="617"/>
      <c r="F205" s="617"/>
      <c r="G205" s="618"/>
      <c r="H205" s="615"/>
      <c r="I205" s="615"/>
      <c r="J205" s="615"/>
      <c r="K205" s="619"/>
    </row>
    <row r="206" spans="1:11" s="610" customFormat="1" ht="15.75" hidden="1" x14ac:dyDescent="0.25">
      <c r="A206" s="614"/>
      <c r="B206" s="615"/>
      <c r="C206" s="616"/>
      <c r="D206" s="615"/>
      <c r="E206" s="617"/>
      <c r="F206" s="617"/>
      <c r="G206" s="618"/>
      <c r="H206" s="615"/>
      <c r="I206" s="615"/>
      <c r="J206" s="615"/>
      <c r="K206" s="619"/>
    </row>
    <row r="207" spans="1:11" s="610" customFormat="1" ht="15.75" hidden="1" x14ac:dyDescent="0.25">
      <c r="A207" s="614"/>
      <c r="B207" s="615"/>
      <c r="C207" s="616"/>
      <c r="D207" s="615"/>
      <c r="E207" s="617"/>
      <c r="F207" s="617"/>
      <c r="G207" s="618"/>
      <c r="H207" s="615"/>
      <c r="I207" s="615"/>
      <c r="J207" s="615"/>
      <c r="K207" s="619"/>
    </row>
    <row r="208" spans="1:11" s="610" customFormat="1" ht="15.75" hidden="1" x14ac:dyDescent="0.25">
      <c r="A208" s="614"/>
      <c r="B208" s="615"/>
      <c r="C208" s="616"/>
      <c r="D208" s="615"/>
      <c r="E208" s="617"/>
      <c r="F208" s="617"/>
      <c r="G208" s="618"/>
      <c r="H208" s="615"/>
      <c r="I208" s="615"/>
      <c r="J208" s="615"/>
      <c r="K208" s="619"/>
    </row>
    <row r="209" spans="1:11" s="610" customFormat="1" ht="15.75" hidden="1" x14ac:dyDescent="0.25">
      <c r="A209" s="614"/>
      <c r="B209" s="615"/>
      <c r="C209" s="616"/>
      <c r="D209" s="615"/>
      <c r="E209" s="617"/>
      <c r="F209" s="617"/>
      <c r="G209" s="618"/>
      <c r="H209" s="615"/>
      <c r="I209" s="615"/>
      <c r="J209" s="615"/>
      <c r="K209" s="619"/>
    </row>
    <row r="210" spans="1:11" s="610" customFormat="1" ht="15.75" hidden="1" x14ac:dyDescent="0.25">
      <c r="A210" s="614"/>
      <c r="B210" s="615"/>
      <c r="C210" s="616"/>
      <c r="D210" s="615"/>
      <c r="E210" s="617"/>
      <c r="F210" s="617"/>
      <c r="G210" s="618"/>
      <c r="H210" s="615"/>
      <c r="I210" s="615"/>
      <c r="J210" s="615"/>
      <c r="K210" s="619"/>
    </row>
    <row r="211" spans="1:11" s="610" customFormat="1" ht="15.75" hidden="1" x14ac:dyDescent="0.25">
      <c r="A211" s="614"/>
      <c r="B211" s="615"/>
      <c r="C211" s="616"/>
      <c r="D211" s="615"/>
      <c r="E211" s="617"/>
      <c r="F211" s="617"/>
      <c r="G211" s="618"/>
      <c r="H211" s="615"/>
      <c r="I211" s="615"/>
      <c r="J211" s="615"/>
      <c r="K211" s="619"/>
    </row>
    <row r="212" spans="1:11" s="610" customFormat="1" ht="15.75" hidden="1" x14ac:dyDescent="0.25">
      <c r="A212" s="614"/>
      <c r="B212" s="615"/>
      <c r="C212" s="616"/>
      <c r="D212" s="615"/>
      <c r="E212" s="617"/>
      <c r="F212" s="617"/>
      <c r="G212" s="618"/>
      <c r="H212" s="615"/>
      <c r="I212" s="615"/>
      <c r="J212" s="615"/>
      <c r="K212" s="619"/>
    </row>
    <row r="213" spans="1:11" s="610" customFormat="1" ht="15.75" hidden="1" x14ac:dyDescent="0.25">
      <c r="A213" s="614"/>
      <c r="B213" s="615"/>
      <c r="C213" s="616"/>
      <c r="D213" s="615"/>
      <c r="E213" s="617"/>
      <c r="F213" s="617"/>
      <c r="G213" s="618"/>
      <c r="H213" s="615"/>
      <c r="I213" s="615"/>
      <c r="J213" s="615"/>
      <c r="K213" s="619"/>
    </row>
    <row r="214" spans="1:11" s="610" customFormat="1" ht="15.75" hidden="1" x14ac:dyDescent="0.25">
      <c r="A214" s="614"/>
      <c r="B214" s="615"/>
      <c r="C214" s="616"/>
      <c r="D214" s="615"/>
      <c r="E214" s="617"/>
      <c r="F214" s="617"/>
      <c r="G214" s="618"/>
      <c r="H214" s="615"/>
      <c r="I214" s="615"/>
      <c r="J214" s="615"/>
      <c r="K214" s="619"/>
    </row>
    <row r="215" spans="1:11" s="610" customFormat="1" ht="15.75" hidden="1" x14ac:dyDescent="0.25">
      <c r="A215" s="614"/>
      <c r="B215" s="615"/>
      <c r="C215" s="616"/>
      <c r="D215" s="615"/>
      <c r="E215" s="617"/>
      <c r="F215" s="617"/>
      <c r="G215" s="618"/>
      <c r="H215" s="615"/>
      <c r="I215" s="615"/>
      <c r="J215" s="615"/>
      <c r="K215" s="619"/>
    </row>
    <row r="216" spans="1:11" s="610" customFormat="1" ht="15.75" hidden="1" x14ac:dyDescent="0.25">
      <c r="A216" s="614"/>
      <c r="B216" s="615"/>
      <c r="C216" s="616"/>
      <c r="D216" s="615"/>
      <c r="E216" s="617"/>
      <c r="F216" s="617"/>
      <c r="G216" s="618"/>
      <c r="H216" s="615"/>
      <c r="I216" s="615"/>
      <c r="J216" s="615"/>
      <c r="K216" s="619"/>
    </row>
    <row r="217" spans="1:11" s="610" customFormat="1" ht="15.75" hidden="1" x14ac:dyDescent="0.25">
      <c r="A217" s="614"/>
      <c r="B217" s="615"/>
      <c r="C217" s="616"/>
      <c r="D217" s="615"/>
      <c r="E217" s="617"/>
      <c r="F217" s="617"/>
      <c r="G217" s="618"/>
      <c r="H217" s="615"/>
      <c r="I217" s="615"/>
      <c r="J217" s="615"/>
      <c r="K217" s="619"/>
    </row>
    <row r="218" spans="1:11" s="610" customFormat="1" ht="15.75" hidden="1" x14ac:dyDescent="0.25">
      <c r="A218" s="614"/>
      <c r="B218" s="615"/>
      <c r="C218" s="616"/>
      <c r="D218" s="615"/>
      <c r="E218" s="617"/>
      <c r="F218" s="617"/>
      <c r="G218" s="618"/>
      <c r="H218" s="615"/>
      <c r="I218" s="615"/>
      <c r="J218" s="615"/>
      <c r="K218" s="619"/>
    </row>
    <row r="219" spans="1:11" s="610" customFormat="1" ht="15.75" hidden="1" x14ac:dyDescent="0.25">
      <c r="A219" s="614"/>
      <c r="B219" s="615"/>
      <c r="C219" s="616"/>
      <c r="D219" s="615"/>
      <c r="E219" s="617"/>
      <c r="F219" s="617"/>
      <c r="G219" s="618"/>
      <c r="H219" s="615"/>
      <c r="I219" s="615"/>
      <c r="J219" s="615"/>
      <c r="K219" s="619"/>
    </row>
    <row r="220" spans="1:11" s="610" customFormat="1" ht="15.75" hidden="1" x14ac:dyDescent="0.25">
      <c r="A220" s="614"/>
      <c r="B220" s="615"/>
      <c r="C220" s="616"/>
      <c r="D220" s="615"/>
      <c r="E220" s="617"/>
      <c r="F220" s="617"/>
      <c r="G220" s="618"/>
      <c r="H220" s="615"/>
      <c r="I220" s="615"/>
      <c r="J220" s="615"/>
      <c r="K220" s="619"/>
    </row>
    <row r="221" spans="1:11" s="610" customFormat="1" ht="15.75" hidden="1" x14ac:dyDescent="0.25">
      <c r="A221" s="614"/>
      <c r="B221" s="615"/>
      <c r="C221" s="616"/>
      <c r="D221" s="615"/>
      <c r="E221" s="617"/>
      <c r="F221" s="617"/>
      <c r="G221" s="618"/>
      <c r="H221" s="615"/>
      <c r="I221" s="615"/>
      <c r="J221" s="615"/>
      <c r="K221" s="619"/>
    </row>
    <row r="222" spans="1:11" s="610" customFormat="1" ht="15.75" hidden="1" x14ac:dyDescent="0.25">
      <c r="A222" s="614"/>
      <c r="B222" s="615"/>
      <c r="C222" s="616"/>
      <c r="D222" s="615"/>
      <c r="E222" s="617"/>
      <c r="F222" s="617"/>
      <c r="G222" s="618"/>
      <c r="H222" s="615"/>
      <c r="I222" s="615"/>
      <c r="J222" s="615"/>
      <c r="K222" s="619"/>
    </row>
    <row r="223" spans="1:11" s="610" customFormat="1" ht="15.75" hidden="1" x14ac:dyDescent="0.25">
      <c r="A223" s="614"/>
      <c r="B223" s="615"/>
      <c r="C223" s="616"/>
      <c r="D223" s="615"/>
      <c r="E223" s="617"/>
      <c r="F223" s="617"/>
      <c r="G223" s="618"/>
      <c r="H223" s="615"/>
      <c r="I223" s="615"/>
      <c r="J223" s="615"/>
      <c r="K223" s="619"/>
    </row>
    <row r="224" spans="1:11" s="610" customFormat="1" ht="15.75" hidden="1" x14ac:dyDescent="0.25">
      <c r="A224" s="614"/>
      <c r="B224" s="615"/>
      <c r="C224" s="616"/>
      <c r="D224" s="615"/>
      <c r="E224" s="617"/>
      <c r="F224" s="617"/>
      <c r="G224" s="618"/>
      <c r="H224" s="615"/>
      <c r="I224" s="615"/>
      <c r="J224" s="615"/>
      <c r="K224" s="619"/>
    </row>
    <row r="225" spans="1:11" s="610" customFormat="1" ht="15.75" hidden="1" x14ac:dyDescent="0.25">
      <c r="A225" s="614"/>
      <c r="B225" s="615"/>
      <c r="C225" s="616"/>
      <c r="D225" s="615"/>
      <c r="E225" s="617"/>
      <c r="F225" s="617"/>
      <c r="G225" s="618"/>
      <c r="H225" s="615"/>
      <c r="I225" s="615"/>
      <c r="J225" s="615"/>
      <c r="K225" s="619"/>
    </row>
    <row r="226" spans="1:11" s="610" customFormat="1" ht="15.75" hidden="1" x14ac:dyDescent="0.25">
      <c r="A226" s="614"/>
      <c r="B226" s="615"/>
      <c r="C226" s="616"/>
      <c r="D226" s="615"/>
      <c r="E226" s="617"/>
      <c r="F226" s="617"/>
      <c r="G226" s="618"/>
      <c r="H226" s="615"/>
      <c r="I226" s="615"/>
      <c r="J226" s="615"/>
      <c r="K226" s="619"/>
    </row>
    <row r="227" spans="1:11" s="610" customFormat="1" ht="15.75" hidden="1" x14ac:dyDescent="0.25">
      <c r="A227" s="614"/>
      <c r="B227" s="615"/>
      <c r="C227" s="616"/>
      <c r="D227" s="615"/>
      <c r="E227" s="617"/>
      <c r="F227" s="617"/>
      <c r="G227" s="618"/>
      <c r="H227" s="615"/>
      <c r="I227" s="615"/>
      <c r="J227" s="615"/>
      <c r="K227" s="619"/>
    </row>
    <row r="228" spans="1:11" s="610" customFormat="1" ht="15.75" hidden="1" x14ac:dyDescent="0.25">
      <c r="A228" s="614"/>
      <c r="B228" s="615"/>
      <c r="C228" s="616"/>
      <c r="D228" s="615"/>
      <c r="E228" s="617"/>
      <c r="F228" s="617"/>
      <c r="G228" s="618"/>
      <c r="H228" s="615"/>
      <c r="I228" s="615"/>
      <c r="J228" s="615"/>
      <c r="K228" s="619"/>
    </row>
    <row r="229" spans="1:11" s="610" customFormat="1" ht="15.75" hidden="1" x14ac:dyDescent="0.25">
      <c r="A229" s="614"/>
      <c r="B229" s="615"/>
      <c r="C229" s="616"/>
      <c r="D229" s="615"/>
      <c r="E229" s="617"/>
      <c r="F229" s="617"/>
      <c r="G229" s="618"/>
      <c r="H229" s="615"/>
      <c r="I229" s="615"/>
      <c r="J229" s="615"/>
      <c r="K229" s="619"/>
    </row>
    <row r="230" spans="1:11" s="610" customFormat="1" ht="15.75" hidden="1" x14ac:dyDescent="0.25">
      <c r="A230" s="614"/>
      <c r="B230" s="615"/>
      <c r="C230" s="616"/>
      <c r="D230" s="615"/>
      <c r="E230" s="617"/>
      <c r="F230" s="617"/>
      <c r="G230" s="618"/>
      <c r="H230" s="615"/>
      <c r="I230" s="615"/>
      <c r="J230" s="615"/>
      <c r="K230" s="619"/>
    </row>
    <row r="231" spans="1:11" s="610" customFormat="1" ht="15.75" hidden="1" x14ac:dyDescent="0.25">
      <c r="A231" s="614"/>
      <c r="B231" s="615"/>
      <c r="C231" s="616"/>
      <c r="D231" s="615"/>
      <c r="E231" s="617"/>
      <c r="F231" s="617"/>
      <c r="G231" s="618"/>
      <c r="H231" s="615"/>
      <c r="I231" s="615"/>
      <c r="J231" s="615"/>
      <c r="K231" s="619"/>
    </row>
    <row r="232" spans="1:11" s="610" customFormat="1" ht="15.75" hidden="1" x14ac:dyDescent="0.25">
      <c r="A232" s="614"/>
      <c r="B232" s="615"/>
      <c r="C232" s="616"/>
      <c r="D232" s="615"/>
      <c r="E232" s="617"/>
      <c r="F232" s="617"/>
      <c r="G232" s="618"/>
      <c r="H232" s="615"/>
      <c r="I232" s="615"/>
      <c r="J232" s="615"/>
      <c r="K232" s="619"/>
    </row>
    <row r="233" spans="1:11" s="610" customFormat="1" ht="15.75" hidden="1" x14ac:dyDescent="0.25">
      <c r="A233" s="614"/>
      <c r="B233" s="615"/>
      <c r="C233" s="616"/>
      <c r="D233" s="615"/>
      <c r="E233" s="617"/>
      <c r="F233" s="617"/>
      <c r="G233" s="618"/>
      <c r="H233" s="615"/>
      <c r="I233" s="615"/>
      <c r="J233" s="615"/>
      <c r="K233" s="619"/>
    </row>
    <row r="234" spans="1:11" s="610" customFormat="1" ht="15.75" hidden="1" x14ac:dyDescent="0.25">
      <c r="A234" s="614"/>
      <c r="B234" s="615"/>
      <c r="C234" s="616"/>
      <c r="D234" s="615"/>
      <c r="E234" s="617"/>
      <c r="F234" s="617"/>
      <c r="G234" s="618"/>
      <c r="H234" s="615"/>
      <c r="I234" s="615"/>
      <c r="J234" s="615"/>
      <c r="K234" s="619"/>
    </row>
    <row r="235" spans="1:11" s="610" customFormat="1" ht="15.75" hidden="1" x14ac:dyDescent="0.25">
      <c r="A235" s="614"/>
      <c r="B235" s="615"/>
      <c r="C235" s="616"/>
      <c r="D235" s="615"/>
      <c r="E235" s="617"/>
      <c r="F235" s="617"/>
      <c r="G235" s="618"/>
      <c r="H235" s="615"/>
      <c r="I235" s="615"/>
      <c r="J235" s="615"/>
      <c r="K235" s="619"/>
    </row>
    <row r="236" spans="1:11" s="610" customFormat="1" ht="15.75" hidden="1" x14ac:dyDescent="0.25">
      <c r="A236" s="614"/>
      <c r="B236" s="615"/>
      <c r="C236" s="616"/>
      <c r="D236" s="615"/>
      <c r="E236" s="617"/>
      <c r="F236" s="617"/>
      <c r="G236" s="618"/>
      <c r="H236" s="615"/>
      <c r="I236" s="615"/>
      <c r="J236" s="615"/>
      <c r="K236" s="619"/>
    </row>
    <row r="237" spans="1:11" s="610" customFormat="1" ht="15.75" hidden="1" x14ac:dyDescent="0.25">
      <c r="A237" s="614"/>
      <c r="B237" s="615"/>
      <c r="C237" s="616"/>
      <c r="D237" s="615"/>
      <c r="E237" s="617"/>
      <c r="F237" s="617"/>
      <c r="G237" s="618"/>
      <c r="H237" s="615"/>
      <c r="I237" s="615"/>
      <c r="J237" s="615"/>
      <c r="K237" s="619"/>
    </row>
    <row r="238" spans="1:11" s="610" customFormat="1" ht="15.75" hidden="1" x14ac:dyDescent="0.25">
      <c r="A238" s="614"/>
      <c r="B238" s="615"/>
      <c r="C238" s="616"/>
      <c r="D238" s="615"/>
      <c r="E238" s="617"/>
      <c r="F238" s="617"/>
      <c r="G238" s="618"/>
      <c r="H238" s="615"/>
      <c r="I238" s="615"/>
      <c r="J238" s="615"/>
      <c r="K238" s="619"/>
    </row>
    <row r="239" spans="1:11" s="610" customFormat="1" ht="15.75" hidden="1" x14ac:dyDescent="0.25">
      <c r="A239" s="614"/>
      <c r="B239" s="615"/>
      <c r="C239" s="616"/>
      <c r="D239" s="615"/>
      <c r="E239" s="617"/>
      <c r="F239" s="617"/>
      <c r="G239" s="618"/>
      <c r="H239" s="615"/>
      <c r="I239" s="615"/>
      <c r="J239" s="615"/>
      <c r="K239" s="619"/>
    </row>
    <row r="240" spans="1:11" s="610" customFormat="1" ht="15.75" hidden="1" x14ac:dyDescent="0.25">
      <c r="A240" s="614"/>
      <c r="B240" s="615"/>
      <c r="C240" s="616"/>
      <c r="D240" s="615"/>
      <c r="E240" s="617"/>
      <c r="F240" s="617"/>
      <c r="G240" s="618"/>
      <c r="H240" s="615"/>
      <c r="I240" s="615"/>
      <c r="J240" s="615"/>
      <c r="K240" s="619"/>
    </row>
    <row r="241" spans="1:11" s="610" customFormat="1" ht="15.75" hidden="1" x14ac:dyDescent="0.25">
      <c r="A241" s="614"/>
      <c r="B241" s="615"/>
      <c r="C241" s="616"/>
      <c r="D241" s="615"/>
      <c r="E241" s="617"/>
      <c r="F241" s="617"/>
      <c r="G241" s="618"/>
      <c r="H241" s="615"/>
      <c r="I241" s="615"/>
      <c r="J241" s="615"/>
      <c r="K241" s="619"/>
    </row>
    <row r="242" spans="1:11" s="610" customFormat="1" ht="15.75" hidden="1" x14ac:dyDescent="0.25">
      <c r="A242" s="614"/>
      <c r="B242" s="615"/>
      <c r="C242" s="616"/>
      <c r="D242" s="615"/>
      <c r="E242" s="617"/>
      <c r="F242" s="617"/>
      <c r="G242" s="618"/>
      <c r="H242" s="615"/>
      <c r="I242" s="615"/>
      <c r="J242" s="615"/>
      <c r="K242" s="619"/>
    </row>
    <row r="243" spans="1:11" s="610" customFormat="1" ht="15.75" hidden="1" x14ac:dyDescent="0.25">
      <c r="A243" s="614"/>
      <c r="B243" s="615"/>
      <c r="C243" s="616"/>
      <c r="D243" s="615"/>
      <c r="E243" s="617"/>
      <c r="F243" s="617"/>
      <c r="G243" s="618"/>
      <c r="H243" s="615"/>
      <c r="I243" s="615"/>
      <c r="J243" s="615"/>
      <c r="K243" s="619"/>
    </row>
    <row r="244" spans="1:11" s="610" customFormat="1" ht="15.75" hidden="1" x14ac:dyDescent="0.25">
      <c r="A244" s="614"/>
      <c r="B244" s="615"/>
      <c r="C244" s="616"/>
      <c r="D244" s="615"/>
      <c r="E244" s="617"/>
      <c r="F244" s="617"/>
      <c r="G244" s="618"/>
      <c r="H244" s="615"/>
      <c r="I244" s="615"/>
      <c r="J244" s="615"/>
      <c r="K244" s="619"/>
    </row>
    <row r="245" spans="1:11" s="610" customFormat="1" ht="15.75" hidden="1" x14ac:dyDescent="0.25">
      <c r="A245" s="614"/>
      <c r="B245" s="615"/>
      <c r="C245" s="616"/>
      <c r="D245" s="615"/>
      <c r="E245" s="617"/>
      <c r="F245" s="617"/>
      <c r="G245" s="618"/>
      <c r="H245" s="615"/>
      <c r="I245" s="615"/>
      <c r="J245" s="615"/>
      <c r="K245" s="619"/>
    </row>
    <row r="246" spans="1:11" s="610" customFormat="1" ht="15.75" hidden="1" x14ac:dyDescent="0.25">
      <c r="A246" s="614"/>
      <c r="B246" s="615"/>
      <c r="C246" s="616"/>
      <c r="D246" s="615"/>
      <c r="E246" s="617"/>
      <c r="F246" s="617"/>
      <c r="G246" s="618"/>
      <c r="H246" s="615"/>
      <c r="I246" s="615"/>
      <c r="J246" s="615"/>
      <c r="K246" s="619"/>
    </row>
    <row r="247" spans="1:11" s="610" customFormat="1" ht="15.75" hidden="1" x14ac:dyDescent="0.25">
      <c r="A247" s="614"/>
      <c r="B247" s="615"/>
      <c r="C247" s="616"/>
      <c r="D247" s="615"/>
      <c r="E247" s="617"/>
      <c r="F247" s="617"/>
      <c r="G247" s="618"/>
      <c r="H247" s="615"/>
      <c r="I247" s="615"/>
      <c r="J247" s="615"/>
      <c r="K247" s="619"/>
    </row>
    <row r="248" spans="1:11" s="610" customFormat="1" ht="15.75" hidden="1" x14ac:dyDescent="0.25">
      <c r="A248" s="614"/>
      <c r="B248" s="615"/>
      <c r="C248" s="616"/>
      <c r="D248" s="615"/>
      <c r="E248" s="617"/>
      <c r="F248" s="617"/>
      <c r="G248" s="618"/>
      <c r="H248" s="615"/>
      <c r="I248" s="615"/>
      <c r="J248" s="615"/>
      <c r="K248" s="619"/>
    </row>
    <row r="249" spans="1:11" s="610" customFormat="1" ht="15.75" hidden="1" x14ac:dyDescent="0.25">
      <c r="A249" s="614"/>
      <c r="B249" s="615"/>
      <c r="C249" s="616"/>
      <c r="D249" s="615"/>
      <c r="E249" s="617"/>
      <c r="F249" s="617"/>
      <c r="G249" s="618"/>
      <c r="H249" s="615"/>
      <c r="I249" s="615"/>
      <c r="J249" s="615"/>
      <c r="K249" s="619"/>
    </row>
    <row r="250" spans="1:11" s="610" customFormat="1" ht="15.75" hidden="1" x14ac:dyDescent="0.25">
      <c r="A250" s="614"/>
      <c r="B250" s="615"/>
      <c r="C250" s="616"/>
      <c r="D250" s="615"/>
      <c r="E250" s="617"/>
      <c r="F250" s="617"/>
      <c r="G250" s="618"/>
      <c r="H250" s="615"/>
      <c r="I250" s="615"/>
      <c r="J250" s="615"/>
      <c r="K250" s="619"/>
    </row>
    <row r="251" spans="1:11" s="610" customFormat="1" ht="15.75" hidden="1" x14ac:dyDescent="0.25">
      <c r="A251" s="614"/>
      <c r="B251" s="615"/>
      <c r="C251" s="616"/>
      <c r="D251" s="615"/>
      <c r="E251" s="617"/>
      <c r="F251" s="617"/>
      <c r="G251" s="618"/>
      <c r="H251" s="615"/>
      <c r="I251" s="615"/>
      <c r="J251" s="615"/>
      <c r="K251" s="619"/>
    </row>
    <row r="252" spans="1:11" s="610" customFormat="1" ht="15.75" hidden="1" x14ac:dyDescent="0.25">
      <c r="A252" s="614"/>
      <c r="B252" s="615"/>
      <c r="C252" s="616"/>
      <c r="D252" s="615"/>
      <c r="E252" s="617"/>
      <c r="F252" s="617"/>
      <c r="G252" s="618"/>
      <c r="H252" s="615"/>
      <c r="I252" s="615"/>
      <c r="J252" s="615"/>
      <c r="K252" s="619"/>
    </row>
    <row r="253" spans="1:11" s="610" customFormat="1" ht="15.75" hidden="1" x14ac:dyDescent="0.25">
      <c r="A253" s="614"/>
      <c r="B253" s="615"/>
      <c r="C253" s="616"/>
      <c r="D253" s="615"/>
      <c r="E253" s="617"/>
      <c r="F253" s="617"/>
      <c r="G253" s="618"/>
      <c r="H253" s="615"/>
      <c r="I253" s="615"/>
      <c r="J253" s="615"/>
      <c r="K253" s="619"/>
    </row>
    <row r="254" spans="1:11" s="610" customFormat="1" ht="15.75" hidden="1" x14ac:dyDescent="0.25">
      <c r="A254" s="614"/>
      <c r="B254" s="615"/>
      <c r="C254" s="616"/>
      <c r="D254" s="615"/>
      <c r="E254" s="617"/>
      <c r="F254" s="617"/>
      <c r="G254" s="618"/>
      <c r="H254" s="615"/>
      <c r="I254" s="615"/>
      <c r="J254" s="615"/>
      <c r="K254" s="619"/>
    </row>
    <row r="255" spans="1:11" s="610" customFormat="1" ht="15.75" hidden="1" x14ac:dyDescent="0.25">
      <c r="A255" s="614"/>
      <c r="B255" s="615"/>
      <c r="C255" s="616"/>
      <c r="D255" s="615"/>
      <c r="E255" s="617"/>
      <c r="F255" s="617"/>
      <c r="G255" s="618"/>
      <c r="H255" s="615"/>
      <c r="I255" s="615"/>
      <c r="J255" s="615"/>
      <c r="K255" s="619"/>
    </row>
    <row r="256" spans="1:11" s="610" customFormat="1" ht="15.75" hidden="1" x14ac:dyDescent="0.25">
      <c r="A256" s="614"/>
      <c r="B256" s="615"/>
      <c r="C256" s="616"/>
      <c r="D256" s="615"/>
      <c r="E256" s="617"/>
      <c r="F256" s="617"/>
      <c r="G256" s="618"/>
      <c r="H256" s="615"/>
      <c r="I256" s="615"/>
      <c r="J256" s="615"/>
      <c r="K256" s="619"/>
    </row>
    <row r="257" spans="1:11" s="610" customFormat="1" ht="15.75" hidden="1" x14ac:dyDescent="0.25">
      <c r="A257" s="614"/>
      <c r="B257" s="615"/>
      <c r="C257" s="616"/>
      <c r="D257" s="615"/>
      <c r="E257" s="617"/>
      <c r="F257" s="617"/>
      <c r="G257" s="618"/>
      <c r="H257" s="615"/>
      <c r="I257" s="615"/>
      <c r="J257" s="615"/>
      <c r="K257" s="619"/>
    </row>
    <row r="258" spans="1:11" s="610" customFormat="1" ht="15.75" hidden="1" x14ac:dyDescent="0.25">
      <c r="A258" s="614"/>
      <c r="B258" s="615"/>
      <c r="C258" s="616"/>
      <c r="D258" s="615"/>
      <c r="E258" s="617"/>
      <c r="F258" s="617"/>
      <c r="G258" s="618"/>
      <c r="H258" s="615"/>
      <c r="I258" s="615"/>
      <c r="J258" s="615"/>
      <c r="K258" s="619"/>
    </row>
    <row r="259" spans="1:11" s="610" customFormat="1" ht="15.75" hidden="1" x14ac:dyDescent="0.25">
      <c r="A259" s="614"/>
      <c r="B259" s="615"/>
      <c r="C259" s="616"/>
      <c r="D259" s="615"/>
      <c r="E259" s="617"/>
      <c r="F259" s="617"/>
      <c r="G259" s="618"/>
      <c r="H259" s="615"/>
      <c r="I259" s="615"/>
      <c r="J259" s="615"/>
      <c r="K259" s="619"/>
    </row>
    <row r="260" spans="1:11" s="610" customFormat="1" ht="15.75" hidden="1" x14ac:dyDescent="0.25">
      <c r="A260" s="614"/>
      <c r="B260" s="615"/>
      <c r="C260" s="616"/>
      <c r="D260" s="615"/>
      <c r="E260" s="617"/>
      <c r="F260" s="617"/>
      <c r="G260" s="618"/>
      <c r="H260" s="615"/>
      <c r="I260" s="615"/>
      <c r="J260" s="615"/>
      <c r="K260" s="619"/>
    </row>
    <row r="261" spans="1:11" s="610" customFormat="1" ht="15.75" hidden="1" x14ac:dyDescent="0.25">
      <c r="A261" s="614"/>
      <c r="B261" s="615"/>
      <c r="C261" s="616"/>
      <c r="D261" s="615"/>
      <c r="E261" s="617"/>
      <c r="F261" s="617"/>
      <c r="G261" s="618"/>
      <c r="H261" s="615"/>
      <c r="I261" s="615"/>
      <c r="J261" s="615"/>
      <c r="K261" s="619"/>
    </row>
    <row r="262" spans="1:11" s="610" customFormat="1" ht="15.75" hidden="1" x14ac:dyDescent="0.25">
      <c r="A262" s="614"/>
      <c r="B262" s="615"/>
      <c r="C262" s="616"/>
      <c r="D262" s="615"/>
      <c r="E262" s="617"/>
      <c r="F262" s="617"/>
      <c r="G262" s="618"/>
      <c r="H262" s="615"/>
      <c r="I262" s="615"/>
      <c r="J262" s="615"/>
      <c r="K262" s="619"/>
    </row>
    <row r="263" spans="1:11" s="610" customFormat="1" ht="15.75" hidden="1" x14ac:dyDescent="0.25">
      <c r="A263" s="614"/>
      <c r="B263" s="615"/>
      <c r="C263" s="616"/>
      <c r="D263" s="615"/>
      <c r="E263" s="617"/>
      <c r="F263" s="617"/>
      <c r="G263" s="618"/>
      <c r="H263" s="615"/>
      <c r="I263" s="615"/>
      <c r="J263" s="615"/>
      <c r="K263" s="619"/>
    </row>
    <row r="264" spans="1:11" s="610" customFormat="1" ht="15.75" hidden="1" x14ac:dyDescent="0.25">
      <c r="A264" s="614"/>
      <c r="B264" s="615"/>
      <c r="C264" s="616"/>
      <c r="D264" s="615"/>
      <c r="E264" s="617"/>
      <c r="F264" s="617"/>
      <c r="G264" s="618"/>
      <c r="H264" s="615"/>
      <c r="I264" s="615"/>
      <c r="J264" s="615"/>
      <c r="K264" s="619"/>
    </row>
    <row r="265" spans="1:11" s="610" customFormat="1" ht="15.75" hidden="1" x14ac:dyDescent="0.25">
      <c r="A265" s="614"/>
      <c r="B265" s="615"/>
      <c r="C265" s="616"/>
      <c r="D265" s="615"/>
      <c r="E265" s="617"/>
      <c r="F265" s="617"/>
      <c r="G265" s="618"/>
      <c r="H265" s="615"/>
      <c r="I265" s="615"/>
      <c r="J265" s="615"/>
      <c r="K265" s="619"/>
    </row>
    <row r="266" spans="1:11" s="610" customFormat="1" ht="15.75" hidden="1" x14ac:dyDescent="0.25">
      <c r="A266" s="614"/>
      <c r="B266" s="615"/>
      <c r="C266" s="616"/>
      <c r="D266" s="615"/>
      <c r="E266" s="617"/>
      <c r="F266" s="617"/>
      <c r="G266" s="618"/>
      <c r="H266" s="615"/>
      <c r="I266" s="615"/>
      <c r="J266" s="615"/>
      <c r="K266" s="619"/>
    </row>
    <row r="267" spans="1:11" s="610" customFormat="1" ht="15.75" hidden="1" x14ac:dyDescent="0.25">
      <c r="A267" s="614"/>
      <c r="B267" s="615"/>
      <c r="C267" s="616"/>
      <c r="D267" s="615"/>
      <c r="E267" s="617"/>
      <c r="F267" s="617"/>
      <c r="G267" s="618"/>
      <c r="H267" s="615"/>
      <c r="I267" s="615"/>
      <c r="J267" s="615"/>
      <c r="K267" s="619"/>
    </row>
    <row r="268" spans="1:11" s="610" customFormat="1" ht="15.75" hidden="1" x14ac:dyDescent="0.25">
      <c r="A268" s="614"/>
      <c r="B268" s="615"/>
      <c r="C268" s="616"/>
      <c r="D268" s="615"/>
      <c r="E268" s="617"/>
      <c r="F268" s="617"/>
      <c r="G268" s="618"/>
      <c r="H268" s="615"/>
      <c r="I268" s="615"/>
      <c r="J268" s="615"/>
      <c r="K268" s="619"/>
    </row>
    <row r="269" spans="1:11" s="610" customFormat="1" ht="15.75" hidden="1" x14ac:dyDescent="0.25">
      <c r="A269" s="614"/>
      <c r="B269" s="615"/>
      <c r="C269" s="616"/>
      <c r="D269" s="615"/>
      <c r="E269" s="617"/>
      <c r="F269" s="617"/>
      <c r="G269" s="618"/>
      <c r="H269" s="615"/>
      <c r="I269" s="615"/>
      <c r="J269" s="615"/>
      <c r="K269" s="619"/>
    </row>
    <row r="270" spans="1:11" s="610" customFormat="1" ht="15.75" hidden="1" x14ac:dyDescent="0.25">
      <c r="A270" s="614"/>
      <c r="B270" s="615"/>
      <c r="C270" s="616"/>
      <c r="D270" s="615"/>
      <c r="E270" s="617"/>
      <c r="F270" s="617"/>
      <c r="G270" s="618"/>
      <c r="H270" s="615"/>
      <c r="I270" s="615"/>
      <c r="J270" s="615"/>
      <c r="K270" s="619"/>
    </row>
    <row r="271" spans="1:11" s="610" customFormat="1" ht="15.75" hidden="1" x14ac:dyDescent="0.25">
      <c r="A271" s="614"/>
      <c r="B271" s="615"/>
      <c r="C271" s="616"/>
      <c r="D271" s="615"/>
      <c r="E271" s="617"/>
      <c r="F271" s="617"/>
      <c r="G271" s="618"/>
      <c r="H271" s="615"/>
      <c r="I271" s="615"/>
      <c r="J271" s="615"/>
      <c r="K271" s="619"/>
    </row>
    <row r="272" spans="1:11" s="610" customFormat="1" ht="15.75" hidden="1" x14ac:dyDescent="0.25">
      <c r="A272" s="614"/>
      <c r="B272" s="615"/>
      <c r="C272" s="616"/>
      <c r="D272" s="615"/>
      <c r="E272" s="617"/>
      <c r="F272" s="617"/>
      <c r="G272" s="618"/>
      <c r="H272" s="615"/>
      <c r="I272" s="615"/>
      <c r="J272" s="615"/>
      <c r="K272" s="619"/>
    </row>
    <row r="273" spans="1:11" s="610" customFormat="1" ht="15.75" hidden="1" x14ac:dyDescent="0.25">
      <c r="A273" s="614"/>
      <c r="B273" s="615"/>
      <c r="C273" s="616"/>
      <c r="D273" s="615"/>
      <c r="E273" s="617"/>
      <c r="F273" s="617"/>
      <c r="G273" s="618"/>
      <c r="H273" s="615"/>
      <c r="I273" s="615"/>
      <c r="J273" s="615"/>
      <c r="K273" s="619"/>
    </row>
    <row r="274" spans="1:11" s="610" customFormat="1" ht="15.75" hidden="1" x14ac:dyDescent="0.25">
      <c r="A274" s="614"/>
      <c r="B274" s="615"/>
      <c r="C274" s="616"/>
      <c r="D274" s="615"/>
      <c r="E274" s="617"/>
      <c r="F274" s="617"/>
      <c r="G274" s="618"/>
      <c r="H274" s="615"/>
      <c r="I274" s="615"/>
      <c r="J274" s="615"/>
      <c r="K274" s="619"/>
    </row>
    <row r="275" spans="1:11" s="610" customFormat="1" ht="15.75" hidden="1" x14ac:dyDescent="0.25">
      <c r="A275" s="614"/>
      <c r="B275" s="615"/>
      <c r="C275" s="616"/>
      <c r="D275" s="615"/>
      <c r="E275" s="617"/>
      <c r="F275" s="617"/>
      <c r="G275" s="618"/>
      <c r="H275" s="615"/>
      <c r="I275" s="615"/>
      <c r="J275" s="615"/>
      <c r="K275" s="619"/>
    </row>
    <row r="276" spans="1:11" s="610" customFormat="1" ht="15.75" hidden="1" x14ac:dyDescent="0.25">
      <c r="A276" s="614"/>
      <c r="B276" s="615"/>
      <c r="C276" s="616"/>
      <c r="D276" s="615"/>
      <c r="E276" s="617"/>
      <c r="F276" s="617"/>
      <c r="G276" s="618"/>
      <c r="H276" s="615"/>
      <c r="I276" s="615"/>
      <c r="J276" s="615"/>
      <c r="K276" s="619"/>
    </row>
    <row r="277" spans="1:11" s="610" customFormat="1" ht="15.75" hidden="1" x14ac:dyDescent="0.25">
      <c r="A277" s="614"/>
      <c r="B277" s="615"/>
      <c r="C277" s="616"/>
      <c r="D277" s="615"/>
      <c r="E277" s="617"/>
      <c r="F277" s="617"/>
      <c r="G277" s="618"/>
      <c r="H277" s="615"/>
      <c r="I277" s="615"/>
      <c r="J277" s="615"/>
      <c r="K277" s="619"/>
    </row>
    <row r="278" spans="1:11" s="610" customFormat="1" ht="15.75" hidden="1" x14ac:dyDescent="0.25">
      <c r="A278" s="614"/>
      <c r="B278" s="615"/>
      <c r="C278" s="616"/>
      <c r="D278" s="615"/>
      <c r="E278" s="617"/>
      <c r="F278" s="617"/>
      <c r="G278" s="618"/>
      <c r="H278" s="615"/>
      <c r="I278" s="615"/>
      <c r="J278" s="615"/>
      <c r="K278" s="619"/>
    </row>
    <row r="279" spans="1:11" s="610" customFormat="1" ht="15.75" hidden="1" x14ac:dyDescent="0.25">
      <c r="A279" s="614"/>
      <c r="B279" s="615"/>
      <c r="C279" s="616"/>
      <c r="D279" s="615"/>
      <c r="E279" s="617"/>
      <c r="F279" s="617"/>
      <c r="G279" s="618"/>
      <c r="H279" s="615"/>
      <c r="I279" s="615"/>
      <c r="J279" s="615"/>
      <c r="K279" s="619"/>
    </row>
    <row r="280" spans="1:11" s="610" customFormat="1" ht="15.75" hidden="1" x14ac:dyDescent="0.25">
      <c r="A280" s="614"/>
      <c r="B280" s="615"/>
      <c r="C280" s="616"/>
      <c r="D280" s="615"/>
      <c r="E280" s="617"/>
      <c r="F280" s="617"/>
      <c r="G280" s="618"/>
      <c r="H280" s="615"/>
      <c r="I280" s="615"/>
      <c r="J280" s="615"/>
      <c r="K280" s="619"/>
    </row>
    <row r="281" spans="1:11" s="610" customFormat="1" ht="15.75" hidden="1" x14ac:dyDescent="0.25">
      <c r="A281" s="614"/>
      <c r="B281" s="615"/>
      <c r="C281" s="616"/>
      <c r="D281" s="615"/>
      <c r="E281" s="617"/>
      <c r="F281" s="617"/>
      <c r="G281" s="618"/>
      <c r="H281" s="615"/>
      <c r="I281" s="615"/>
      <c r="J281" s="615"/>
      <c r="K281" s="619"/>
    </row>
    <row r="282" spans="1:11" s="610" customFormat="1" ht="15.75" hidden="1" x14ac:dyDescent="0.25">
      <c r="A282" s="614"/>
      <c r="B282" s="615"/>
      <c r="C282" s="616"/>
      <c r="D282" s="615"/>
      <c r="E282" s="617"/>
      <c r="F282" s="617"/>
      <c r="G282" s="618"/>
      <c r="H282" s="615"/>
      <c r="I282" s="615"/>
      <c r="J282" s="615"/>
      <c r="K282" s="619"/>
    </row>
    <row r="283" spans="1:11" s="610" customFormat="1" ht="15.75" hidden="1" x14ac:dyDescent="0.25">
      <c r="A283" s="614"/>
      <c r="B283" s="615"/>
      <c r="C283" s="616"/>
      <c r="D283" s="615"/>
      <c r="E283" s="617"/>
      <c r="F283" s="617"/>
      <c r="G283" s="618"/>
      <c r="H283" s="615"/>
      <c r="I283" s="615"/>
      <c r="J283" s="615"/>
      <c r="K283" s="619"/>
    </row>
    <row r="284" spans="1:11" s="610" customFormat="1" ht="15.75" hidden="1" x14ac:dyDescent="0.25">
      <c r="A284" s="614"/>
      <c r="B284" s="615"/>
      <c r="C284" s="616"/>
      <c r="D284" s="615"/>
      <c r="E284" s="617"/>
      <c r="F284" s="617"/>
      <c r="G284" s="618"/>
      <c r="H284" s="615"/>
      <c r="I284" s="615"/>
      <c r="J284" s="615"/>
      <c r="K284" s="619"/>
    </row>
    <row r="285" spans="1:11" s="610" customFormat="1" ht="15.75" hidden="1" x14ac:dyDescent="0.25">
      <c r="A285" s="614"/>
      <c r="B285" s="615"/>
      <c r="C285" s="616"/>
      <c r="D285" s="615"/>
      <c r="E285" s="617"/>
      <c r="F285" s="617"/>
      <c r="G285" s="618"/>
      <c r="H285" s="615"/>
      <c r="I285" s="615"/>
      <c r="J285" s="615"/>
      <c r="K285" s="619"/>
    </row>
    <row r="286" spans="1:11" s="610" customFormat="1" ht="15.75" hidden="1" x14ac:dyDescent="0.25">
      <c r="A286" s="614"/>
      <c r="B286" s="615"/>
      <c r="C286" s="616"/>
      <c r="D286" s="615"/>
      <c r="E286" s="617"/>
      <c r="F286" s="617"/>
      <c r="G286" s="618"/>
      <c r="H286" s="615"/>
      <c r="I286" s="615"/>
      <c r="J286" s="615"/>
      <c r="K286" s="619"/>
    </row>
    <row r="287" spans="1:11" s="610" customFormat="1" ht="15.75" hidden="1" x14ac:dyDescent="0.25">
      <c r="A287" s="614"/>
      <c r="B287" s="615"/>
      <c r="C287" s="616"/>
      <c r="D287" s="615"/>
      <c r="E287" s="617"/>
      <c r="F287" s="617"/>
      <c r="G287" s="618"/>
      <c r="H287" s="615"/>
      <c r="I287" s="615"/>
      <c r="J287" s="615"/>
      <c r="K287" s="619"/>
    </row>
    <row r="288" spans="1:11" s="610" customFormat="1" ht="15.75" hidden="1" x14ac:dyDescent="0.25">
      <c r="A288" s="614"/>
      <c r="B288" s="615"/>
      <c r="C288" s="616"/>
      <c r="D288" s="615"/>
      <c r="E288" s="617"/>
      <c r="F288" s="617"/>
      <c r="G288" s="618"/>
      <c r="H288" s="615"/>
      <c r="I288" s="615"/>
      <c r="J288" s="615"/>
      <c r="K288" s="619"/>
    </row>
    <row r="289" spans="1:11" s="610" customFormat="1" ht="15.75" hidden="1" x14ac:dyDescent="0.25">
      <c r="A289" s="614"/>
      <c r="B289" s="615"/>
      <c r="C289" s="616"/>
      <c r="D289" s="615"/>
      <c r="E289" s="617"/>
      <c r="F289" s="617"/>
      <c r="G289" s="618"/>
      <c r="H289" s="615"/>
      <c r="I289" s="615"/>
      <c r="J289" s="615"/>
      <c r="K289" s="619"/>
    </row>
    <row r="290" spans="1:11" s="610" customFormat="1" ht="15.75" hidden="1" x14ac:dyDescent="0.25">
      <c r="A290" s="614"/>
      <c r="B290" s="615"/>
      <c r="C290" s="616"/>
      <c r="D290" s="615"/>
      <c r="E290" s="617"/>
      <c r="F290" s="617"/>
      <c r="G290" s="618"/>
      <c r="H290" s="615"/>
      <c r="I290" s="615"/>
      <c r="J290" s="615"/>
      <c r="K290" s="619"/>
    </row>
    <row r="291" spans="1:11" s="610" customFormat="1" ht="15.75" hidden="1" x14ac:dyDescent="0.25">
      <c r="A291" s="614"/>
      <c r="B291" s="615"/>
      <c r="C291" s="616"/>
      <c r="D291" s="615"/>
      <c r="E291" s="617"/>
      <c r="F291" s="617"/>
      <c r="G291" s="618"/>
      <c r="H291" s="615"/>
      <c r="I291" s="615"/>
      <c r="J291" s="615"/>
      <c r="K291" s="619"/>
    </row>
    <row r="292" spans="1:11" s="610" customFormat="1" ht="15.75" hidden="1" x14ac:dyDescent="0.25">
      <c r="A292" s="614"/>
      <c r="B292" s="615"/>
      <c r="C292" s="616"/>
      <c r="D292" s="615"/>
      <c r="E292" s="617"/>
      <c r="F292" s="617"/>
      <c r="G292" s="618"/>
      <c r="H292" s="615"/>
      <c r="I292" s="615"/>
      <c r="J292" s="615"/>
      <c r="K292" s="619"/>
    </row>
    <row r="293" spans="1:11" s="610" customFormat="1" ht="15.75" hidden="1" x14ac:dyDescent="0.25">
      <c r="A293" s="614"/>
      <c r="B293" s="615"/>
      <c r="C293" s="616"/>
      <c r="D293" s="615"/>
      <c r="E293" s="617"/>
      <c r="F293" s="617"/>
      <c r="G293" s="618"/>
      <c r="H293" s="615"/>
      <c r="I293" s="615"/>
      <c r="J293" s="615"/>
      <c r="K293" s="619"/>
    </row>
    <row r="294" spans="1:11" s="610" customFormat="1" ht="15.75" hidden="1" x14ac:dyDescent="0.25">
      <c r="A294" s="614"/>
      <c r="B294" s="615"/>
      <c r="C294" s="616"/>
      <c r="D294" s="615"/>
      <c r="E294" s="617"/>
      <c r="F294" s="617"/>
      <c r="G294" s="618"/>
      <c r="H294" s="615"/>
      <c r="I294" s="615"/>
      <c r="J294" s="615"/>
      <c r="K294" s="619"/>
    </row>
    <row r="295" spans="1:11" s="610" customFormat="1" ht="15.75" hidden="1" x14ac:dyDescent="0.25">
      <c r="A295" s="614"/>
      <c r="B295" s="615"/>
      <c r="C295" s="616"/>
      <c r="D295" s="615"/>
      <c r="E295" s="617"/>
      <c r="F295" s="617"/>
      <c r="G295" s="618"/>
      <c r="H295" s="615"/>
      <c r="I295" s="615"/>
      <c r="J295" s="615"/>
      <c r="K295" s="619"/>
    </row>
    <row r="296" spans="1:11" s="610" customFormat="1" ht="15.75" hidden="1" x14ac:dyDescent="0.25">
      <c r="A296" s="614"/>
      <c r="B296" s="615"/>
      <c r="C296" s="616"/>
      <c r="D296" s="615"/>
      <c r="E296" s="617"/>
      <c r="F296" s="617"/>
      <c r="G296" s="618"/>
      <c r="H296" s="615"/>
      <c r="I296" s="615"/>
      <c r="J296" s="615"/>
      <c r="K296" s="619"/>
    </row>
    <row r="297" spans="1:11" s="610" customFormat="1" ht="15.75" hidden="1" x14ac:dyDescent="0.25">
      <c r="A297" s="614"/>
      <c r="B297" s="615"/>
      <c r="C297" s="616"/>
      <c r="D297" s="615"/>
      <c r="E297" s="617"/>
      <c r="F297" s="617"/>
      <c r="G297" s="618"/>
      <c r="H297" s="615"/>
      <c r="I297" s="615"/>
      <c r="J297" s="615"/>
      <c r="K297" s="619"/>
    </row>
    <row r="298" spans="1:11" s="610" customFormat="1" ht="15.75" hidden="1" x14ac:dyDescent="0.25">
      <c r="A298" s="614"/>
      <c r="B298" s="615"/>
      <c r="C298" s="616"/>
      <c r="D298" s="615"/>
      <c r="E298" s="617"/>
      <c r="F298" s="617"/>
      <c r="G298" s="618"/>
      <c r="H298" s="615"/>
      <c r="I298" s="615"/>
      <c r="J298" s="615"/>
      <c r="K298" s="619"/>
    </row>
    <row r="299" spans="1:11" s="610" customFormat="1" ht="15.75" hidden="1" x14ac:dyDescent="0.25">
      <c r="A299" s="614"/>
      <c r="B299" s="615"/>
      <c r="C299" s="616"/>
      <c r="D299" s="615"/>
      <c r="E299" s="617"/>
      <c r="F299" s="617"/>
      <c r="G299" s="618"/>
      <c r="H299" s="615"/>
      <c r="I299" s="615"/>
      <c r="J299" s="615"/>
      <c r="K299" s="619"/>
    </row>
    <row r="300" spans="1:11" s="610" customFormat="1" ht="15.75" hidden="1" x14ac:dyDescent="0.25">
      <c r="A300" s="614"/>
      <c r="B300" s="615"/>
      <c r="C300" s="616"/>
      <c r="D300" s="615"/>
      <c r="E300" s="617"/>
      <c r="F300" s="617"/>
      <c r="G300" s="618"/>
      <c r="H300" s="615"/>
      <c r="I300" s="615"/>
      <c r="J300" s="615"/>
      <c r="K300" s="619"/>
    </row>
    <row r="301" spans="1:11" s="610" customFormat="1" ht="15.75" hidden="1" x14ac:dyDescent="0.25">
      <c r="A301" s="614"/>
      <c r="B301" s="615"/>
      <c r="C301" s="616"/>
      <c r="D301" s="615"/>
      <c r="E301" s="617"/>
      <c r="F301" s="617"/>
      <c r="G301" s="618"/>
      <c r="H301" s="615"/>
      <c r="I301" s="615"/>
      <c r="J301" s="615"/>
      <c r="K301" s="619"/>
    </row>
    <row r="302" spans="1:11" s="610" customFormat="1" ht="15.75" hidden="1" x14ac:dyDescent="0.25">
      <c r="A302" s="614"/>
      <c r="B302" s="615"/>
      <c r="C302" s="616"/>
      <c r="D302" s="615"/>
      <c r="E302" s="617"/>
      <c r="F302" s="617"/>
      <c r="G302" s="618"/>
      <c r="H302" s="615"/>
      <c r="I302" s="615"/>
      <c r="J302" s="615"/>
      <c r="K302" s="619"/>
    </row>
    <row r="303" spans="1:11" s="610" customFormat="1" ht="15.75" hidden="1" x14ac:dyDescent="0.25">
      <c r="A303" s="614"/>
      <c r="B303" s="615"/>
      <c r="C303" s="616"/>
      <c r="D303" s="615"/>
      <c r="E303" s="617"/>
      <c r="F303" s="617"/>
      <c r="G303" s="618"/>
      <c r="H303" s="615"/>
      <c r="I303" s="615"/>
      <c r="J303" s="615"/>
      <c r="K303" s="619"/>
    </row>
    <row r="304" spans="1:11" s="610" customFormat="1" ht="15.75" hidden="1" x14ac:dyDescent="0.25">
      <c r="A304" s="614"/>
      <c r="B304" s="615"/>
      <c r="C304" s="616"/>
      <c r="D304" s="615"/>
      <c r="E304" s="617"/>
      <c r="F304" s="617"/>
      <c r="G304" s="618"/>
      <c r="H304" s="615"/>
      <c r="I304" s="615"/>
      <c r="J304" s="615"/>
      <c r="K304" s="619"/>
    </row>
    <row r="305" spans="1:11" s="610" customFormat="1" ht="15.75" hidden="1" x14ac:dyDescent="0.25">
      <c r="A305" s="614"/>
      <c r="B305" s="615"/>
      <c r="C305" s="616"/>
      <c r="D305" s="615"/>
      <c r="E305" s="617"/>
      <c r="F305" s="617"/>
      <c r="G305" s="618"/>
      <c r="H305" s="615"/>
      <c r="I305" s="615"/>
      <c r="J305" s="615"/>
      <c r="K305" s="619"/>
    </row>
    <row r="306" spans="1:11" s="610" customFormat="1" ht="15.75" hidden="1" x14ac:dyDescent="0.25">
      <c r="A306" s="614"/>
      <c r="B306" s="615"/>
      <c r="C306" s="616"/>
      <c r="D306" s="615"/>
      <c r="E306" s="617"/>
      <c r="F306" s="617"/>
      <c r="G306" s="618"/>
      <c r="H306" s="615"/>
      <c r="I306" s="615"/>
      <c r="J306" s="615"/>
      <c r="K306" s="619"/>
    </row>
    <row r="307" spans="1:11" s="610" customFormat="1" ht="15.75" hidden="1" x14ac:dyDescent="0.25">
      <c r="A307" s="614"/>
      <c r="B307" s="615"/>
      <c r="C307" s="616"/>
      <c r="D307" s="615"/>
      <c r="E307" s="617"/>
      <c r="F307" s="617"/>
      <c r="G307" s="618"/>
      <c r="H307" s="615"/>
      <c r="I307" s="615"/>
      <c r="J307" s="615"/>
      <c r="K307" s="619"/>
    </row>
    <row r="308" spans="1:11" s="610" customFormat="1" ht="15.75" hidden="1" x14ac:dyDescent="0.25">
      <c r="A308" s="614"/>
      <c r="B308" s="615"/>
      <c r="C308" s="616"/>
      <c r="D308" s="615"/>
      <c r="E308" s="617"/>
      <c r="F308" s="617"/>
      <c r="G308" s="618"/>
      <c r="H308" s="615"/>
      <c r="I308" s="615"/>
      <c r="J308" s="615"/>
      <c r="K308" s="619"/>
    </row>
    <row r="309" spans="1:11" s="610" customFormat="1" ht="15.75" hidden="1" x14ac:dyDescent="0.25">
      <c r="A309" s="614"/>
      <c r="B309" s="615"/>
      <c r="C309" s="616"/>
      <c r="D309" s="615"/>
      <c r="E309" s="617"/>
      <c r="F309" s="617"/>
      <c r="G309" s="618"/>
      <c r="H309" s="615"/>
      <c r="I309" s="615"/>
      <c r="J309" s="615"/>
      <c r="K309" s="619"/>
    </row>
    <row r="310" spans="1:11" s="610" customFormat="1" ht="15.75" hidden="1" x14ac:dyDescent="0.25">
      <c r="A310" s="614"/>
      <c r="B310" s="615"/>
      <c r="C310" s="616"/>
      <c r="D310" s="615"/>
      <c r="E310" s="617"/>
      <c r="F310" s="617"/>
      <c r="G310" s="618"/>
      <c r="H310" s="615"/>
      <c r="I310" s="615"/>
      <c r="J310" s="615"/>
      <c r="K310" s="619"/>
    </row>
    <row r="311" spans="1:11" s="610" customFormat="1" ht="15.75" hidden="1" x14ac:dyDescent="0.25">
      <c r="A311" s="614"/>
      <c r="B311" s="615"/>
      <c r="C311" s="616"/>
      <c r="D311" s="615"/>
      <c r="E311" s="617"/>
      <c r="F311" s="617"/>
      <c r="G311" s="618"/>
      <c r="H311" s="615"/>
      <c r="I311" s="615"/>
      <c r="J311" s="615"/>
      <c r="K311" s="619"/>
    </row>
    <row r="312" spans="1:11" s="610" customFormat="1" ht="15.75" hidden="1" x14ac:dyDescent="0.25">
      <c r="A312" s="614"/>
      <c r="B312" s="615"/>
      <c r="C312" s="616"/>
      <c r="D312" s="615"/>
      <c r="E312" s="617"/>
      <c r="F312" s="617"/>
      <c r="G312" s="618"/>
      <c r="H312" s="615"/>
      <c r="I312" s="615"/>
      <c r="J312" s="615"/>
      <c r="K312" s="619"/>
    </row>
    <row r="313" spans="1:11" s="610" customFormat="1" ht="15.75" hidden="1" x14ac:dyDescent="0.25">
      <c r="A313" s="614"/>
      <c r="B313" s="615"/>
      <c r="C313" s="616"/>
      <c r="D313" s="615"/>
      <c r="E313" s="617"/>
      <c r="F313" s="617"/>
      <c r="G313" s="618"/>
      <c r="H313" s="615"/>
      <c r="I313" s="615"/>
      <c r="J313" s="615"/>
      <c r="K313" s="619"/>
    </row>
    <row r="314" spans="1:11" s="610" customFormat="1" ht="15.75" hidden="1" x14ac:dyDescent="0.25">
      <c r="A314" s="614"/>
      <c r="B314" s="615"/>
      <c r="C314" s="616"/>
      <c r="D314" s="615"/>
      <c r="E314" s="617"/>
      <c r="F314" s="617"/>
      <c r="G314" s="618"/>
      <c r="H314" s="615"/>
      <c r="I314" s="615"/>
      <c r="J314" s="615"/>
      <c r="K314" s="619"/>
    </row>
    <row r="315" spans="1:11" s="610" customFormat="1" ht="15.75" hidden="1" x14ac:dyDescent="0.25">
      <c r="A315" s="614"/>
      <c r="B315" s="615"/>
      <c r="C315" s="616"/>
      <c r="D315" s="615"/>
      <c r="E315" s="617"/>
      <c r="F315" s="617"/>
      <c r="G315" s="618"/>
      <c r="H315" s="615"/>
      <c r="I315" s="615"/>
      <c r="J315" s="615"/>
      <c r="K315" s="619"/>
    </row>
    <row r="316" spans="1:11" s="610" customFormat="1" ht="15.75" hidden="1" x14ac:dyDescent="0.25">
      <c r="A316" s="614"/>
      <c r="B316" s="615"/>
      <c r="C316" s="616"/>
      <c r="D316" s="615"/>
      <c r="E316" s="617"/>
      <c r="F316" s="617"/>
      <c r="G316" s="618"/>
      <c r="H316" s="615"/>
      <c r="I316" s="615"/>
      <c r="J316" s="615"/>
      <c r="K316" s="619"/>
    </row>
    <row r="317" spans="1:11" s="610" customFormat="1" ht="15.75" hidden="1" x14ac:dyDescent="0.25">
      <c r="A317" s="614"/>
      <c r="B317" s="615"/>
      <c r="C317" s="616"/>
      <c r="D317" s="615"/>
      <c r="E317" s="617"/>
      <c r="F317" s="617"/>
      <c r="G317" s="618"/>
      <c r="H317" s="615"/>
      <c r="I317" s="615"/>
      <c r="J317" s="615"/>
      <c r="K317" s="619"/>
    </row>
    <row r="318" spans="1:11" s="610" customFormat="1" ht="15.75" hidden="1" x14ac:dyDescent="0.25">
      <c r="A318" s="614"/>
      <c r="B318" s="615"/>
      <c r="C318" s="616"/>
      <c r="D318" s="615"/>
      <c r="E318" s="617"/>
      <c r="F318" s="617"/>
      <c r="G318" s="618"/>
      <c r="H318" s="615"/>
      <c r="I318" s="615"/>
      <c r="J318" s="615"/>
      <c r="K318" s="619"/>
    </row>
    <row r="319" spans="1:11" s="610" customFormat="1" ht="15.75" hidden="1" x14ac:dyDescent="0.25">
      <c r="A319" s="614"/>
      <c r="B319" s="615"/>
      <c r="C319" s="616"/>
      <c r="D319" s="615"/>
      <c r="E319" s="617"/>
      <c r="F319" s="617"/>
      <c r="G319" s="618"/>
      <c r="H319" s="615"/>
      <c r="I319" s="615"/>
      <c r="J319" s="615"/>
      <c r="K319" s="619"/>
    </row>
    <row r="320" spans="1:11" s="610" customFormat="1" ht="15.75" hidden="1" x14ac:dyDescent="0.25">
      <c r="A320" s="614"/>
      <c r="B320" s="615"/>
      <c r="C320" s="616"/>
      <c r="D320" s="615"/>
      <c r="E320" s="617"/>
      <c r="F320" s="617"/>
      <c r="G320" s="618"/>
      <c r="H320" s="615"/>
      <c r="I320" s="615"/>
      <c r="J320" s="615"/>
      <c r="K320" s="619"/>
    </row>
    <row r="321" spans="1:11" s="610" customFormat="1" ht="15.75" hidden="1" x14ac:dyDescent="0.25">
      <c r="A321" s="614"/>
      <c r="B321" s="615"/>
      <c r="C321" s="616"/>
      <c r="D321" s="615"/>
      <c r="E321" s="617"/>
      <c r="F321" s="617"/>
      <c r="G321" s="618"/>
      <c r="H321" s="615"/>
      <c r="I321" s="615"/>
      <c r="J321" s="615"/>
      <c r="K321" s="619"/>
    </row>
    <row r="322" spans="1:11" s="610" customFormat="1" ht="15.75" hidden="1" x14ac:dyDescent="0.25">
      <c r="A322" s="614"/>
      <c r="B322" s="615"/>
      <c r="C322" s="616"/>
      <c r="D322" s="615"/>
      <c r="E322" s="617"/>
      <c r="F322" s="617"/>
      <c r="G322" s="618"/>
      <c r="H322" s="615"/>
      <c r="I322" s="615"/>
      <c r="J322" s="615"/>
      <c r="K322" s="619"/>
    </row>
    <row r="323" spans="1:11" s="610" customFormat="1" ht="15.75" hidden="1" x14ac:dyDescent="0.25">
      <c r="A323" s="614"/>
      <c r="B323" s="615"/>
      <c r="C323" s="616"/>
      <c r="D323" s="615"/>
      <c r="E323" s="617"/>
      <c r="F323" s="617"/>
      <c r="G323" s="618"/>
      <c r="H323" s="615"/>
      <c r="I323" s="615"/>
      <c r="J323" s="615"/>
      <c r="K323" s="619"/>
    </row>
    <row r="324" spans="1:11" s="610" customFormat="1" ht="15.75" hidden="1" x14ac:dyDescent="0.25">
      <c r="A324" s="614"/>
      <c r="B324" s="615"/>
      <c r="C324" s="616"/>
      <c r="D324" s="615"/>
      <c r="E324" s="617"/>
      <c r="F324" s="617"/>
      <c r="G324" s="618"/>
      <c r="H324" s="615"/>
      <c r="I324" s="615"/>
      <c r="J324" s="615"/>
      <c r="K324" s="619"/>
    </row>
    <row r="325" spans="1:11" s="610" customFormat="1" ht="15.75" hidden="1" x14ac:dyDescent="0.25">
      <c r="A325" s="614"/>
      <c r="B325" s="615"/>
      <c r="C325" s="616"/>
      <c r="D325" s="615"/>
      <c r="E325" s="617"/>
      <c r="F325" s="617"/>
      <c r="G325" s="618"/>
      <c r="H325" s="615"/>
      <c r="I325" s="615"/>
      <c r="J325" s="615"/>
      <c r="K325" s="619"/>
    </row>
    <row r="326" spans="1:11" s="610" customFormat="1" ht="15.75" hidden="1" x14ac:dyDescent="0.25">
      <c r="A326" s="614"/>
      <c r="B326" s="615"/>
      <c r="C326" s="616"/>
      <c r="D326" s="615"/>
      <c r="E326" s="617"/>
      <c r="F326" s="617"/>
      <c r="G326" s="618"/>
      <c r="H326" s="615"/>
      <c r="I326" s="615"/>
      <c r="J326" s="615"/>
      <c r="K326" s="619"/>
    </row>
    <row r="327" spans="1:11" s="610" customFormat="1" ht="15.75" hidden="1" x14ac:dyDescent="0.25">
      <c r="A327" s="614"/>
      <c r="B327" s="615"/>
      <c r="C327" s="616"/>
      <c r="D327" s="615"/>
      <c r="E327" s="617"/>
      <c r="F327" s="617"/>
      <c r="G327" s="618"/>
      <c r="H327" s="615"/>
      <c r="I327" s="615"/>
      <c r="J327" s="615"/>
      <c r="K327" s="619"/>
    </row>
    <row r="328" spans="1:11" s="610" customFormat="1" ht="15.75" hidden="1" x14ac:dyDescent="0.25">
      <c r="A328" s="614"/>
      <c r="B328" s="615"/>
      <c r="C328" s="616"/>
      <c r="D328" s="615"/>
      <c r="E328" s="617"/>
      <c r="F328" s="617"/>
      <c r="G328" s="618"/>
      <c r="H328" s="615"/>
      <c r="I328" s="615"/>
      <c r="J328" s="615"/>
      <c r="K328" s="619"/>
    </row>
    <row r="329" spans="1:11" s="610" customFormat="1" ht="15.75" hidden="1" x14ac:dyDescent="0.25">
      <c r="A329" s="614"/>
      <c r="B329" s="615"/>
      <c r="C329" s="616"/>
      <c r="D329" s="615"/>
      <c r="E329" s="617"/>
      <c r="F329" s="617"/>
      <c r="G329" s="618"/>
      <c r="H329" s="615"/>
      <c r="I329" s="615"/>
      <c r="J329" s="615"/>
      <c r="K329" s="619"/>
    </row>
    <row r="330" spans="1:11" s="610" customFormat="1" ht="15.75" hidden="1" x14ac:dyDescent="0.25">
      <c r="A330" s="614"/>
      <c r="B330" s="615"/>
      <c r="C330" s="616"/>
      <c r="D330" s="615"/>
      <c r="E330" s="617"/>
      <c r="F330" s="617"/>
      <c r="G330" s="618"/>
      <c r="H330" s="615"/>
      <c r="I330" s="615"/>
      <c r="J330" s="615"/>
      <c r="K330" s="619"/>
    </row>
    <row r="331" spans="1:11" s="610" customFormat="1" ht="15.75" hidden="1" x14ac:dyDescent="0.25">
      <c r="A331" s="614"/>
      <c r="B331" s="615"/>
      <c r="C331" s="616"/>
      <c r="D331" s="615"/>
      <c r="E331" s="617"/>
      <c r="F331" s="617"/>
      <c r="G331" s="618"/>
      <c r="H331" s="615"/>
      <c r="I331" s="615"/>
      <c r="J331" s="615"/>
      <c r="K331" s="619"/>
    </row>
    <row r="332" spans="1:11" s="610" customFormat="1" ht="15.75" hidden="1" x14ac:dyDescent="0.25">
      <c r="A332" s="614"/>
      <c r="B332" s="615"/>
      <c r="C332" s="616"/>
      <c r="D332" s="615"/>
      <c r="E332" s="617"/>
      <c r="F332" s="617"/>
      <c r="G332" s="618"/>
      <c r="H332" s="615"/>
      <c r="I332" s="615"/>
      <c r="J332" s="615"/>
      <c r="K332" s="619"/>
    </row>
    <row r="333" spans="1:11" s="610" customFormat="1" ht="15.75" hidden="1" x14ac:dyDescent="0.25">
      <c r="A333" s="614"/>
      <c r="B333" s="615"/>
      <c r="C333" s="616"/>
      <c r="D333" s="615"/>
      <c r="E333" s="617"/>
      <c r="F333" s="617"/>
      <c r="G333" s="618"/>
      <c r="H333" s="615"/>
      <c r="I333" s="615"/>
      <c r="J333" s="615"/>
      <c r="K333" s="619"/>
    </row>
    <row r="334" spans="1:11" s="610" customFormat="1" ht="15.75" hidden="1" x14ac:dyDescent="0.25">
      <c r="A334" s="614"/>
      <c r="B334" s="615"/>
      <c r="C334" s="616"/>
      <c r="D334" s="615"/>
      <c r="E334" s="617"/>
      <c r="F334" s="617"/>
      <c r="G334" s="618"/>
      <c r="H334" s="615"/>
      <c r="I334" s="615"/>
      <c r="J334" s="615"/>
      <c r="K334" s="619"/>
    </row>
    <row r="335" spans="1:11" s="610" customFormat="1" ht="15.75" hidden="1" x14ac:dyDescent="0.25">
      <c r="A335" s="614"/>
      <c r="B335" s="615"/>
      <c r="C335" s="616"/>
      <c r="D335" s="615"/>
      <c r="E335" s="617"/>
      <c r="F335" s="617"/>
      <c r="G335" s="618"/>
      <c r="H335" s="615"/>
      <c r="I335" s="615"/>
      <c r="J335" s="615"/>
      <c r="K335" s="619"/>
    </row>
    <row r="336" spans="1:11" s="610" customFormat="1" ht="15.75" hidden="1" x14ac:dyDescent="0.25">
      <c r="A336" s="614"/>
      <c r="B336" s="615"/>
      <c r="C336" s="616"/>
      <c r="D336" s="615"/>
      <c r="E336" s="617"/>
      <c r="F336" s="617"/>
      <c r="G336" s="618"/>
      <c r="H336" s="615"/>
      <c r="I336" s="615"/>
      <c r="J336" s="615"/>
      <c r="K336" s="619"/>
    </row>
    <row r="337" spans="1:11" s="610" customFormat="1" ht="15.75" hidden="1" x14ac:dyDescent="0.25">
      <c r="A337" s="614"/>
      <c r="B337" s="615"/>
      <c r="C337" s="616"/>
      <c r="D337" s="615"/>
      <c r="E337" s="617"/>
      <c r="F337" s="617"/>
      <c r="G337" s="618"/>
      <c r="H337" s="615"/>
      <c r="I337" s="615"/>
      <c r="J337" s="615"/>
      <c r="K337" s="619"/>
    </row>
    <row r="338" spans="1:11" s="610" customFormat="1" ht="15.75" hidden="1" x14ac:dyDescent="0.25">
      <c r="A338" s="614"/>
      <c r="B338" s="615"/>
      <c r="C338" s="616"/>
      <c r="D338" s="615"/>
      <c r="E338" s="617"/>
      <c r="F338" s="617"/>
      <c r="G338" s="618"/>
      <c r="H338" s="615"/>
      <c r="I338" s="615"/>
      <c r="J338" s="615"/>
      <c r="K338" s="619"/>
    </row>
    <row r="339" spans="1:11" s="610" customFormat="1" ht="15.75" hidden="1" x14ac:dyDescent="0.25">
      <c r="A339" s="614"/>
      <c r="B339" s="615"/>
      <c r="C339" s="616"/>
      <c r="D339" s="615"/>
      <c r="E339" s="617"/>
      <c r="F339" s="617"/>
      <c r="G339" s="618"/>
      <c r="H339" s="615"/>
      <c r="I339" s="615"/>
      <c r="J339" s="615"/>
      <c r="K339" s="619"/>
    </row>
    <row r="340" spans="1:11" s="610" customFormat="1" ht="15.75" hidden="1" x14ac:dyDescent="0.25">
      <c r="A340" s="614"/>
      <c r="B340" s="615"/>
      <c r="C340" s="616"/>
      <c r="D340" s="615"/>
      <c r="E340" s="617"/>
      <c r="F340" s="617"/>
      <c r="G340" s="618"/>
      <c r="H340" s="615"/>
      <c r="I340" s="615"/>
      <c r="J340" s="615"/>
      <c r="K340" s="619"/>
    </row>
    <row r="341" spans="1:11" s="610" customFormat="1" ht="15.75" hidden="1" x14ac:dyDescent="0.25">
      <c r="A341" s="614"/>
      <c r="B341" s="615"/>
      <c r="C341" s="616"/>
      <c r="D341" s="615"/>
      <c r="E341" s="617"/>
      <c r="F341" s="617"/>
      <c r="G341" s="618"/>
      <c r="H341" s="615"/>
      <c r="I341" s="615"/>
      <c r="J341" s="615"/>
      <c r="K341" s="619"/>
    </row>
    <row r="342" spans="1:11" s="610" customFormat="1" ht="15.75" hidden="1" x14ac:dyDescent="0.25">
      <c r="A342" s="614"/>
      <c r="B342" s="615"/>
      <c r="C342" s="616"/>
      <c r="D342" s="615"/>
      <c r="E342" s="617"/>
      <c r="F342" s="617"/>
      <c r="G342" s="618"/>
      <c r="H342" s="615"/>
      <c r="I342" s="615"/>
      <c r="J342" s="615"/>
      <c r="K342" s="619"/>
    </row>
    <row r="343" spans="1:11" s="610" customFormat="1" ht="15.75" hidden="1" x14ac:dyDescent="0.25">
      <c r="A343" s="614"/>
      <c r="B343" s="615"/>
      <c r="C343" s="616"/>
      <c r="D343" s="615"/>
      <c r="E343" s="617"/>
      <c r="F343" s="617"/>
      <c r="G343" s="618"/>
      <c r="H343" s="615"/>
      <c r="I343" s="615"/>
      <c r="J343" s="615"/>
      <c r="K343" s="619"/>
    </row>
    <row r="344" spans="1:11" s="610" customFormat="1" ht="15.75" hidden="1" x14ac:dyDescent="0.25">
      <c r="A344" s="614"/>
      <c r="B344" s="615"/>
      <c r="C344" s="616"/>
      <c r="D344" s="615"/>
      <c r="E344" s="617"/>
      <c r="F344" s="617"/>
      <c r="G344" s="618"/>
      <c r="H344" s="615"/>
      <c r="I344" s="615"/>
      <c r="J344" s="615"/>
      <c r="K344" s="619"/>
    </row>
    <row r="345" spans="1:11" s="610" customFormat="1" ht="15.75" hidden="1" x14ac:dyDescent="0.25">
      <c r="A345" s="614"/>
      <c r="B345" s="615"/>
      <c r="C345" s="616"/>
      <c r="D345" s="615"/>
      <c r="E345" s="617"/>
      <c r="F345" s="617"/>
      <c r="G345" s="618"/>
      <c r="H345" s="615"/>
      <c r="I345" s="615"/>
      <c r="J345" s="615"/>
      <c r="K345" s="619"/>
    </row>
    <row r="346" spans="1:11" s="610" customFormat="1" ht="15.75" hidden="1" x14ac:dyDescent="0.25">
      <c r="A346" s="614"/>
      <c r="B346" s="615"/>
      <c r="C346" s="616"/>
      <c r="D346" s="615"/>
      <c r="E346" s="617"/>
      <c r="F346" s="617"/>
      <c r="G346" s="618"/>
      <c r="H346" s="615"/>
      <c r="I346" s="615"/>
      <c r="J346" s="615"/>
      <c r="K346" s="619"/>
    </row>
    <row r="347" spans="1:11" s="610" customFormat="1" ht="15.75" hidden="1" x14ac:dyDescent="0.25">
      <c r="A347" s="614"/>
      <c r="B347" s="615"/>
      <c r="C347" s="616"/>
      <c r="D347" s="615"/>
      <c r="E347" s="617"/>
      <c r="F347" s="617"/>
      <c r="G347" s="618"/>
      <c r="H347" s="615"/>
      <c r="I347" s="615"/>
      <c r="J347" s="615"/>
      <c r="K347" s="619"/>
    </row>
    <row r="348" spans="1:11" s="610" customFormat="1" ht="15.75" hidden="1" x14ac:dyDescent="0.25">
      <c r="A348" s="614"/>
      <c r="B348" s="615"/>
      <c r="C348" s="616"/>
      <c r="D348" s="615"/>
      <c r="E348" s="617"/>
      <c r="F348" s="617"/>
      <c r="G348" s="618"/>
      <c r="H348" s="615"/>
      <c r="I348" s="615"/>
      <c r="J348" s="615"/>
      <c r="K348" s="619"/>
    </row>
    <row r="349" spans="1:11" s="610" customFormat="1" ht="15.75" hidden="1" x14ac:dyDescent="0.25">
      <c r="A349" s="614"/>
      <c r="B349" s="615"/>
      <c r="C349" s="616"/>
      <c r="D349" s="615"/>
      <c r="E349" s="617"/>
      <c r="F349" s="617"/>
      <c r="G349" s="618"/>
      <c r="H349" s="615"/>
      <c r="I349" s="615"/>
      <c r="J349" s="615"/>
      <c r="K349" s="619"/>
    </row>
    <row r="350" spans="1:11" s="610" customFormat="1" ht="15.75" hidden="1" x14ac:dyDescent="0.25">
      <c r="A350" s="614"/>
      <c r="B350" s="615"/>
      <c r="C350" s="616"/>
      <c r="D350" s="615"/>
      <c r="E350" s="617"/>
      <c r="F350" s="617"/>
      <c r="G350" s="618"/>
      <c r="H350" s="615"/>
      <c r="I350" s="615"/>
      <c r="J350" s="615"/>
      <c r="K350" s="619"/>
    </row>
    <row r="351" spans="1:11" s="610" customFormat="1" ht="15.75" hidden="1" x14ac:dyDescent="0.25">
      <c r="A351" s="614"/>
      <c r="B351" s="615"/>
      <c r="C351" s="616"/>
      <c r="D351" s="615"/>
      <c r="E351" s="617"/>
      <c r="F351" s="617"/>
      <c r="G351" s="618"/>
      <c r="H351" s="615"/>
      <c r="I351" s="615"/>
      <c r="J351" s="615"/>
      <c r="K351" s="619"/>
    </row>
    <row r="352" spans="1:11" s="610" customFormat="1" ht="15.75" hidden="1" x14ac:dyDescent="0.25">
      <c r="A352" s="614"/>
      <c r="B352" s="615"/>
      <c r="C352" s="616"/>
      <c r="D352" s="615"/>
      <c r="E352" s="617"/>
      <c r="F352" s="617"/>
      <c r="G352" s="618"/>
      <c r="H352" s="615"/>
      <c r="I352" s="615"/>
      <c r="J352" s="615"/>
      <c r="K352" s="619"/>
    </row>
    <row r="353" spans="1:11" s="610" customFormat="1" ht="15.75" hidden="1" x14ac:dyDescent="0.25">
      <c r="A353" s="614"/>
      <c r="B353" s="615"/>
      <c r="C353" s="616"/>
      <c r="D353" s="615"/>
      <c r="E353" s="617"/>
      <c r="F353" s="617"/>
      <c r="G353" s="618"/>
      <c r="H353" s="615"/>
      <c r="I353" s="615"/>
      <c r="J353" s="615"/>
      <c r="K353" s="619"/>
    </row>
    <row r="354" spans="1:11" s="610" customFormat="1" ht="15.75" hidden="1" x14ac:dyDescent="0.25">
      <c r="A354" s="614"/>
      <c r="B354" s="615"/>
      <c r="C354" s="616"/>
      <c r="D354" s="615"/>
      <c r="E354" s="617"/>
      <c r="F354" s="617"/>
      <c r="G354" s="618"/>
      <c r="H354" s="615"/>
      <c r="I354" s="615"/>
      <c r="J354" s="615"/>
      <c r="K354" s="619"/>
    </row>
    <row r="355" spans="1:11" s="610" customFormat="1" ht="15.75" hidden="1" x14ac:dyDescent="0.25">
      <c r="A355" s="614"/>
      <c r="B355" s="615"/>
      <c r="C355" s="616"/>
      <c r="D355" s="615"/>
      <c r="E355" s="617"/>
      <c r="F355" s="617"/>
      <c r="G355" s="618"/>
      <c r="H355" s="615"/>
      <c r="I355" s="615"/>
      <c r="J355" s="615"/>
      <c r="K355" s="619"/>
    </row>
    <row r="356" spans="1:11" s="610" customFormat="1" ht="15.75" hidden="1" x14ac:dyDescent="0.25">
      <c r="A356" s="614"/>
      <c r="B356" s="615"/>
      <c r="C356" s="616"/>
      <c r="D356" s="615"/>
      <c r="E356" s="617"/>
      <c r="F356" s="617"/>
      <c r="G356" s="618"/>
      <c r="H356" s="615"/>
      <c r="I356" s="615"/>
      <c r="J356" s="615"/>
      <c r="K356" s="619"/>
    </row>
    <row r="357" spans="1:11" s="610" customFormat="1" ht="15.75" hidden="1" x14ac:dyDescent="0.25">
      <c r="A357" s="614"/>
      <c r="B357" s="615"/>
      <c r="C357" s="616"/>
      <c r="D357" s="615"/>
      <c r="E357" s="617"/>
      <c r="F357" s="617"/>
      <c r="G357" s="618"/>
      <c r="H357" s="615"/>
      <c r="I357" s="615"/>
      <c r="J357" s="615"/>
      <c r="K357" s="619"/>
    </row>
    <row r="358" spans="1:11" s="610" customFormat="1" ht="15.75" hidden="1" x14ac:dyDescent="0.25">
      <c r="A358" s="614"/>
      <c r="B358" s="615"/>
      <c r="C358" s="616"/>
      <c r="D358" s="615"/>
      <c r="E358" s="617"/>
      <c r="F358" s="617"/>
      <c r="G358" s="618"/>
      <c r="H358" s="615"/>
      <c r="I358" s="615"/>
      <c r="J358" s="615"/>
      <c r="K358" s="619"/>
    </row>
    <row r="359" spans="1:11" s="610" customFormat="1" ht="15.75" hidden="1" x14ac:dyDescent="0.25">
      <c r="A359" s="614"/>
      <c r="B359" s="615"/>
      <c r="C359" s="616"/>
      <c r="D359" s="615"/>
      <c r="E359" s="617"/>
      <c r="F359" s="617"/>
      <c r="G359" s="618"/>
      <c r="H359" s="615"/>
      <c r="I359" s="615"/>
      <c r="J359" s="615"/>
      <c r="K359" s="619"/>
    </row>
    <row r="360" spans="1:11" s="610" customFormat="1" ht="15.75" hidden="1" x14ac:dyDescent="0.25">
      <c r="A360" s="614"/>
      <c r="B360" s="615"/>
      <c r="C360" s="616"/>
      <c r="D360" s="615"/>
      <c r="E360" s="617"/>
      <c r="F360" s="617"/>
      <c r="G360" s="618"/>
      <c r="H360" s="615"/>
      <c r="I360" s="615"/>
      <c r="J360" s="615"/>
      <c r="K360" s="619"/>
    </row>
    <row r="361" spans="1:11" s="610" customFormat="1" ht="15.75" hidden="1" x14ac:dyDescent="0.25">
      <c r="A361" s="614"/>
      <c r="B361" s="615"/>
      <c r="C361" s="616"/>
      <c r="D361" s="615"/>
      <c r="E361" s="617"/>
      <c r="F361" s="617"/>
      <c r="G361" s="618"/>
      <c r="H361" s="615"/>
      <c r="I361" s="615"/>
      <c r="J361" s="615"/>
      <c r="K361" s="619"/>
    </row>
    <row r="362" spans="1:11" s="610" customFormat="1" ht="15.75" hidden="1" x14ac:dyDescent="0.25">
      <c r="A362" s="614"/>
      <c r="B362" s="615"/>
      <c r="C362" s="616"/>
      <c r="D362" s="615"/>
      <c r="E362" s="617"/>
      <c r="F362" s="617"/>
      <c r="G362" s="618"/>
      <c r="H362" s="615"/>
      <c r="I362" s="615"/>
      <c r="J362" s="615"/>
      <c r="K362" s="619"/>
    </row>
    <row r="363" spans="1:11" s="610" customFormat="1" ht="15.75" hidden="1" x14ac:dyDescent="0.25">
      <c r="A363" s="614"/>
      <c r="B363" s="615"/>
      <c r="C363" s="616"/>
      <c r="D363" s="615"/>
      <c r="E363" s="617"/>
      <c r="F363" s="617"/>
      <c r="G363" s="618"/>
      <c r="H363" s="615"/>
      <c r="I363" s="615"/>
      <c r="J363" s="615"/>
      <c r="K363" s="619"/>
    </row>
    <row r="364" spans="1:11" s="610" customFormat="1" ht="15.75" hidden="1" x14ac:dyDescent="0.25">
      <c r="A364" s="614"/>
      <c r="B364" s="615"/>
      <c r="C364" s="616"/>
      <c r="D364" s="615"/>
      <c r="E364" s="617"/>
      <c r="F364" s="617"/>
      <c r="G364" s="618"/>
      <c r="H364" s="615"/>
      <c r="I364" s="615"/>
      <c r="J364" s="615"/>
      <c r="K364" s="619"/>
    </row>
    <row r="365" spans="1:11" s="610" customFormat="1" ht="15.75" hidden="1" x14ac:dyDescent="0.25">
      <c r="A365" s="614"/>
      <c r="B365" s="615"/>
      <c r="C365" s="616"/>
      <c r="D365" s="615"/>
      <c r="E365" s="617"/>
      <c r="F365" s="617"/>
      <c r="G365" s="618"/>
      <c r="H365" s="615"/>
      <c r="I365" s="615"/>
      <c r="J365" s="615"/>
      <c r="K365" s="619"/>
    </row>
    <row r="366" spans="1:11" s="610" customFormat="1" ht="15.75" hidden="1" x14ac:dyDescent="0.25">
      <c r="A366" s="614"/>
      <c r="B366" s="615"/>
      <c r="C366" s="616"/>
      <c r="D366" s="615"/>
      <c r="E366" s="617"/>
      <c r="F366" s="617"/>
      <c r="G366" s="618"/>
      <c r="H366" s="615"/>
      <c r="I366" s="615"/>
      <c r="J366" s="615"/>
      <c r="K366" s="619"/>
    </row>
    <row r="367" spans="1:11" s="610" customFormat="1" ht="15.75" hidden="1" x14ac:dyDescent="0.25">
      <c r="A367" s="614"/>
      <c r="B367" s="615"/>
      <c r="C367" s="616"/>
      <c r="D367" s="615"/>
      <c r="E367" s="617"/>
      <c r="F367" s="617"/>
      <c r="G367" s="618"/>
      <c r="H367" s="615"/>
      <c r="I367" s="615"/>
      <c r="J367" s="615"/>
      <c r="K367" s="619"/>
    </row>
    <row r="368" spans="1:11" s="610" customFormat="1" ht="15.75" hidden="1" x14ac:dyDescent="0.25">
      <c r="A368" s="614"/>
      <c r="B368" s="615"/>
      <c r="C368" s="616"/>
      <c r="D368" s="615"/>
      <c r="E368" s="617"/>
      <c r="F368" s="617"/>
      <c r="G368" s="618"/>
      <c r="H368" s="615"/>
      <c r="I368" s="615"/>
      <c r="J368" s="615"/>
      <c r="K368" s="619"/>
    </row>
    <row r="369" spans="1:11" s="610" customFormat="1" ht="15.75" hidden="1" x14ac:dyDescent="0.25">
      <c r="A369" s="614"/>
      <c r="B369" s="615"/>
      <c r="C369" s="616"/>
      <c r="D369" s="615"/>
      <c r="E369" s="617"/>
      <c r="F369" s="617"/>
      <c r="G369" s="618"/>
      <c r="H369" s="615"/>
      <c r="I369" s="615"/>
      <c r="J369" s="615"/>
      <c r="K369" s="619"/>
    </row>
    <row r="370" spans="1:11" s="610" customFormat="1" ht="15.75" hidden="1" x14ac:dyDescent="0.25">
      <c r="A370" s="614"/>
      <c r="B370" s="615"/>
      <c r="C370" s="616"/>
      <c r="D370" s="615"/>
      <c r="E370" s="617"/>
      <c r="F370" s="617"/>
      <c r="G370" s="618"/>
      <c r="H370" s="615"/>
      <c r="I370" s="615"/>
      <c r="J370" s="615"/>
      <c r="K370" s="619"/>
    </row>
    <row r="371" spans="1:11" s="610" customFormat="1" ht="15.75" hidden="1" x14ac:dyDescent="0.25">
      <c r="A371" s="614"/>
      <c r="B371" s="615"/>
      <c r="C371" s="616"/>
      <c r="D371" s="615"/>
      <c r="E371" s="617"/>
      <c r="F371" s="617"/>
      <c r="G371" s="618"/>
      <c r="H371" s="615"/>
      <c r="I371" s="615"/>
      <c r="J371" s="615"/>
      <c r="K371" s="619"/>
    </row>
    <row r="372" spans="1:11" s="610" customFormat="1" ht="15.75" hidden="1" x14ac:dyDescent="0.25">
      <c r="A372" s="614"/>
      <c r="B372" s="615"/>
      <c r="C372" s="616"/>
      <c r="D372" s="615"/>
      <c r="E372" s="617"/>
      <c r="F372" s="617"/>
      <c r="G372" s="618"/>
      <c r="H372" s="615"/>
      <c r="I372" s="615"/>
      <c r="J372" s="615"/>
      <c r="K372" s="619"/>
    </row>
    <row r="373" spans="1:11" s="610" customFormat="1" ht="15.75" hidden="1" x14ac:dyDescent="0.25">
      <c r="A373" s="614"/>
      <c r="B373" s="615"/>
      <c r="C373" s="616"/>
      <c r="D373" s="615"/>
      <c r="E373" s="617"/>
      <c r="F373" s="617"/>
      <c r="G373" s="618"/>
      <c r="H373" s="615"/>
      <c r="I373" s="615"/>
      <c r="J373" s="615"/>
      <c r="K373" s="619"/>
    </row>
    <row r="374" spans="1:11" s="610" customFormat="1" ht="15.75" hidden="1" x14ac:dyDescent="0.25">
      <c r="A374" s="614"/>
      <c r="B374" s="615"/>
      <c r="C374" s="616"/>
      <c r="D374" s="615"/>
      <c r="E374" s="617"/>
      <c r="F374" s="617"/>
      <c r="G374" s="618"/>
      <c r="H374" s="615"/>
      <c r="I374" s="615"/>
      <c r="J374" s="615"/>
      <c r="K374" s="619"/>
    </row>
    <row r="375" spans="1:11" s="610" customFormat="1" ht="15.75" hidden="1" x14ac:dyDescent="0.25">
      <c r="A375" s="614"/>
      <c r="B375" s="615"/>
      <c r="C375" s="616"/>
      <c r="D375" s="615"/>
      <c r="E375" s="617"/>
      <c r="F375" s="617"/>
      <c r="G375" s="618"/>
      <c r="H375" s="615"/>
      <c r="I375" s="615"/>
      <c r="J375" s="615"/>
      <c r="K375" s="619"/>
    </row>
    <row r="376" spans="1:11" s="610" customFormat="1" ht="15.75" hidden="1" x14ac:dyDescent="0.25">
      <c r="A376" s="614"/>
      <c r="B376" s="615"/>
      <c r="C376" s="616"/>
      <c r="D376" s="615"/>
      <c r="E376" s="617"/>
      <c r="F376" s="617"/>
      <c r="G376" s="618"/>
      <c r="H376" s="615"/>
      <c r="I376" s="615"/>
      <c r="J376" s="615"/>
      <c r="K376" s="619"/>
    </row>
    <row r="377" spans="1:11" s="610" customFormat="1" ht="15.75" hidden="1" x14ac:dyDescent="0.25">
      <c r="A377" s="614"/>
      <c r="B377" s="615"/>
      <c r="C377" s="616"/>
      <c r="D377" s="615"/>
      <c r="E377" s="617"/>
      <c r="F377" s="617"/>
      <c r="G377" s="618"/>
      <c r="H377" s="615"/>
      <c r="I377" s="615"/>
      <c r="J377" s="615"/>
      <c r="K377" s="619"/>
    </row>
    <row r="378" spans="1:11" s="610" customFormat="1" ht="15.75" hidden="1" x14ac:dyDescent="0.25">
      <c r="A378" s="614"/>
      <c r="B378" s="615"/>
      <c r="C378" s="616"/>
      <c r="D378" s="615"/>
      <c r="E378" s="617"/>
      <c r="F378" s="617"/>
      <c r="G378" s="618"/>
      <c r="H378" s="615"/>
      <c r="I378" s="615"/>
      <c r="J378" s="615"/>
      <c r="K378" s="619"/>
    </row>
    <row r="379" spans="1:11" s="610" customFormat="1" ht="15.75" hidden="1" x14ac:dyDescent="0.25">
      <c r="A379" s="614"/>
      <c r="B379" s="615"/>
      <c r="C379" s="616"/>
      <c r="D379" s="615"/>
      <c r="E379" s="617"/>
      <c r="F379" s="617"/>
      <c r="G379" s="618"/>
      <c r="H379" s="615"/>
      <c r="I379" s="615"/>
      <c r="J379" s="615"/>
      <c r="K379" s="619"/>
    </row>
    <row r="380" spans="1:11" s="610" customFormat="1" ht="15.75" hidden="1" x14ac:dyDescent="0.25">
      <c r="A380" s="614"/>
      <c r="B380" s="615"/>
      <c r="C380" s="616"/>
      <c r="D380" s="615"/>
      <c r="E380" s="617"/>
      <c r="F380" s="617"/>
      <c r="G380" s="618"/>
      <c r="H380" s="615"/>
      <c r="I380" s="615"/>
      <c r="J380" s="615"/>
      <c r="K380" s="619"/>
    </row>
    <row r="381" spans="1:11" s="610" customFormat="1" ht="15.75" hidden="1" x14ac:dyDescent="0.25">
      <c r="A381" s="614"/>
      <c r="B381" s="615"/>
      <c r="C381" s="616"/>
      <c r="D381" s="615"/>
      <c r="E381" s="617"/>
      <c r="F381" s="617"/>
      <c r="G381" s="618"/>
      <c r="H381" s="615"/>
      <c r="I381" s="615"/>
      <c r="J381" s="615"/>
      <c r="K381" s="619"/>
    </row>
    <row r="382" spans="1:11" s="610" customFormat="1" ht="15.75" hidden="1" x14ac:dyDescent="0.25">
      <c r="A382" s="614"/>
      <c r="B382" s="615"/>
      <c r="C382" s="616"/>
      <c r="D382" s="615"/>
      <c r="E382" s="617"/>
      <c r="F382" s="617"/>
      <c r="G382" s="618"/>
      <c r="H382" s="615"/>
      <c r="I382" s="615"/>
      <c r="J382" s="615"/>
      <c r="K382" s="619"/>
    </row>
    <row r="383" spans="1:11" s="610" customFormat="1" ht="15.75" hidden="1" x14ac:dyDescent="0.25">
      <c r="A383" s="614"/>
      <c r="B383" s="615"/>
      <c r="C383" s="616"/>
      <c r="D383" s="615"/>
      <c r="E383" s="617"/>
      <c r="F383" s="617"/>
      <c r="G383" s="618"/>
      <c r="H383" s="615"/>
      <c r="I383" s="615"/>
      <c r="J383" s="615"/>
      <c r="K383" s="619"/>
    </row>
    <row r="384" spans="1:11" s="610" customFormat="1" ht="15.75" hidden="1" x14ac:dyDescent="0.25">
      <c r="A384" s="614"/>
      <c r="B384" s="615"/>
      <c r="C384" s="616"/>
      <c r="D384" s="615"/>
      <c r="E384" s="617"/>
      <c r="F384" s="617"/>
      <c r="G384" s="618"/>
      <c r="H384" s="615"/>
      <c r="I384" s="615"/>
      <c r="J384" s="615"/>
      <c r="K384" s="619"/>
    </row>
    <row r="385" spans="1:11" s="610" customFormat="1" ht="15.75" hidden="1" x14ac:dyDescent="0.25">
      <c r="A385" s="614"/>
      <c r="B385" s="615"/>
      <c r="C385" s="616"/>
      <c r="D385" s="615"/>
      <c r="E385" s="617"/>
      <c r="F385" s="617"/>
      <c r="G385" s="618"/>
      <c r="H385" s="615"/>
      <c r="I385" s="615"/>
      <c r="J385" s="615"/>
      <c r="K385" s="619"/>
    </row>
    <row r="386" spans="1:11" s="610" customFormat="1" ht="15.75" hidden="1" x14ac:dyDescent="0.25">
      <c r="A386" s="614"/>
      <c r="B386" s="615"/>
      <c r="C386" s="616"/>
      <c r="D386" s="615"/>
      <c r="E386" s="617"/>
      <c r="F386" s="617"/>
      <c r="G386" s="618"/>
      <c r="H386" s="615"/>
      <c r="I386" s="615"/>
      <c r="J386" s="615"/>
      <c r="K386" s="619"/>
    </row>
    <row r="387" spans="1:11" s="610" customFormat="1" ht="15.75" hidden="1" x14ac:dyDescent="0.25">
      <c r="A387" s="614"/>
      <c r="B387" s="615"/>
      <c r="C387" s="616"/>
      <c r="D387" s="615"/>
      <c r="E387" s="617"/>
      <c r="F387" s="617"/>
      <c r="G387" s="618"/>
      <c r="H387" s="615"/>
      <c r="I387" s="615"/>
      <c r="J387" s="615"/>
      <c r="K387" s="619"/>
    </row>
    <row r="388" spans="1:11" s="610" customFormat="1" ht="15.75" hidden="1" x14ac:dyDescent="0.25">
      <c r="A388" s="614"/>
      <c r="B388" s="615"/>
      <c r="C388" s="616"/>
      <c r="D388" s="615"/>
      <c r="E388" s="617"/>
      <c r="F388" s="617"/>
      <c r="G388" s="618"/>
      <c r="H388" s="615"/>
      <c r="I388" s="615"/>
      <c r="J388" s="615"/>
      <c r="K388" s="619"/>
    </row>
    <row r="389" spans="1:11" s="610" customFormat="1" ht="15.75" hidden="1" x14ac:dyDescent="0.25">
      <c r="A389" s="614"/>
      <c r="B389" s="615"/>
      <c r="C389" s="616"/>
      <c r="D389" s="615"/>
      <c r="E389" s="617"/>
      <c r="F389" s="617"/>
      <c r="G389" s="618"/>
      <c r="H389" s="615"/>
      <c r="I389" s="615"/>
      <c r="J389" s="615"/>
      <c r="K389" s="619"/>
    </row>
    <row r="390" spans="1:11" s="610" customFormat="1" ht="15.75" hidden="1" x14ac:dyDescent="0.25">
      <c r="A390" s="614"/>
      <c r="B390" s="615"/>
      <c r="C390" s="616"/>
      <c r="D390" s="615"/>
      <c r="E390" s="617"/>
      <c r="F390" s="617"/>
      <c r="G390" s="618"/>
      <c r="H390" s="615"/>
      <c r="I390" s="615"/>
      <c r="J390" s="615"/>
      <c r="K390" s="619"/>
    </row>
    <row r="391" spans="1:11" s="610" customFormat="1" ht="15.75" hidden="1" x14ac:dyDescent="0.25">
      <c r="A391" s="614"/>
      <c r="B391" s="615"/>
      <c r="C391" s="616"/>
      <c r="D391" s="615"/>
      <c r="E391" s="617"/>
      <c r="F391" s="617"/>
      <c r="G391" s="618"/>
      <c r="H391" s="615"/>
      <c r="I391" s="615"/>
      <c r="J391" s="615"/>
      <c r="K391" s="619"/>
    </row>
    <row r="392" spans="1:11" s="610" customFormat="1" ht="15.75" hidden="1" x14ac:dyDescent="0.25">
      <c r="A392" s="614"/>
      <c r="B392" s="615"/>
      <c r="C392" s="616"/>
      <c r="D392" s="615"/>
      <c r="E392" s="617"/>
      <c r="F392" s="617"/>
      <c r="G392" s="618"/>
      <c r="H392" s="615"/>
      <c r="I392" s="615"/>
      <c r="J392" s="615"/>
      <c r="K392" s="619"/>
    </row>
    <row r="393" spans="1:11" s="610" customFormat="1" ht="15.75" hidden="1" x14ac:dyDescent="0.25">
      <c r="A393" s="614"/>
      <c r="B393" s="615"/>
      <c r="C393" s="616"/>
      <c r="D393" s="615"/>
      <c r="E393" s="617"/>
      <c r="F393" s="617"/>
      <c r="G393" s="618"/>
      <c r="H393" s="615"/>
      <c r="I393" s="615"/>
      <c r="J393" s="615"/>
      <c r="K393" s="619"/>
    </row>
    <row r="394" spans="1:11" s="610" customFormat="1" ht="15.75" hidden="1" x14ac:dyDescent="0.25">
      <c r="A394" s="614"/>
      <c r="B394" s="615"/>
      <c r="C394" s="616"/>
      <c r="D394" s="615"/>
      <c r="E394" s="617"/>
      <c r="F394" s="617"/>
      <c r="G394" s="618"/>
      <c r="H394" s="615"/>
      <c r="I394" s="615"/>
      <c r="J394" s="615"/>
      <c r="K394" s="619"/>
    </row>
    <row r="395" spans="1:11" s="610" customFormat="1" ht="15.75" hidden="1" x14ac:dyDescent="0.25">
      <c r="A395" s="614"/>
      <c r="B395" s="615"/>
      <c r="C395" s="616"/>
      <c r="D395" s="615"/>
      <c r="E395" s="617"/>
      <c r="F395" s="617"/>
      <c r="G395" s="618"/>
      <c r="H395" s="615"/>
      <c r="I395" s="615"/>
      <c r="J395" s="615"/>
      <c r="K395" s="619"/>
    </row>
    <row r="396" spans="1:11" s="610" customFormat="1" ht="15.75" hidden="1" x14ac:dyDescent="0.25">
      <c r="A396" s="614"/>
      <c r="B396" s="615"/>
      <c r="C396" s="616"/>
      <c r="D396" s="615"/>
      <c r="E396" s="617"/>
      <c r="F396" s="617"/>
      <c r="G396" s="618"/>
      <c r="H396" s="615"/>
      <c r="I396" s="615"/>
      <c r="J396" s="615"/>
      <c r="K396" s="619"/>
    </row>
    <row r="397" spans="1:11" s="610" customFormat="1" ht="15.75" hidden="1" x14ac:dyDescent="0.25">
      <c r="A397" s="614"/>
      <c r="B397" s="615"/>
      <c r="C397" s="616"/>
      <c r="D397" s="615"/>
      <c r="E397" s="617"/>
      <c r="F397" s="617"/>
      <c r="G397" s="618"/>
      <c r="H397" s="615"/>
      <c r="I397" s="615"/>
      <c r="J397" s="615"/>
      <c r="K397" s="619"/>
    </row>
    <row r="398" spans="1:11" s="610" customFormat="1" ht="15.75" hidden="1" x14ac:dyDescent="0.25">
      <c r="A398" s="614"/>
      <c r="B398" s="615"/>
      <c r="C398" s="616"/>
      <c r="D398" s="615"/>
      <c r="E398" s="617"/>
      <c r="F398" s="617"/>
      <c r="G398" s="618"/>
      <c r="H398" s="615"/>
      <c r="I398" s="615"/>
      <c r="J398" s="615"/>
      <c r="K398" s="619"/>
    </row>
    <row r="399" spans="1:11" s="610" customFormat="1" ht="15.75" hidden="1" x14ac:dyDescent="0.25">
      <c r="A399" s="614"/>
      <c r="B399" s="615"/>
      <c r="C399" s="616"/>
      <c r="D399" s="615"/>
      <c r="E399" s="617"/>
      <c r="F399" s="617"/>
      <c r="G399" s="618"/>
      <c r="H399" s="615"/>
      <c r="I399" s="615"/>
      <c r="J399" s="615"/>
      <c r="K399" s="619"/>
    </row>
    <row r="400" spans="1:11" s="610" customFormat="1" ht="15.75" hidden="1" x14ac:dyDescent="0.25">
      <c r="A400" s="614"/>
      <c r="B400" s="615"/>
      <c r="C400" s="616"/>
      <c r="D400" s="615"/>
      <c r="E400" s="617"/>
      <c r="F400" s="617"/>
      <c r="G400" s="618"/>
      <c r="H400" s="615"/>
      <c r="I400" s="615"/>
      <c r="J400" s="615"/>
      <c r="K400" s="619"/>
    </row>
    <row r="401" spans="1:11" s="610" customFormat="1" ht="15.75" hidden="1" x14ac:dyDescent="0.25">
      <c r="A401" s="614"/>
      <c r="B401" s="615"/>
      <c r="C401" s="616"/>
      <c r="D401" s="615"/>
      <c r="E401" s="617"/>
      <c r="F401" s="617"/>
      <c r="G401" s="618"/>
      <c r="H401" s="615"/>
      <c r="I401" s="615"/>
      <c r="J401" s="615"/>
      <c r="K401" s="619"/>
    </row>
    <row r="402" spans="1:11" s="610" customFormat="1" ht="15.75" hidden="1" x14ac:dyDescent="0.25">
      <c r="A402" s="614"/>
      <c r="B402" s="615"/>
      <c r="C402" s="616"/>
      <c r="D402" s="615"/>
      <c r="E402" s="617"/>
      <c r="F402" s="617"/>
      <c r="G402" s="618"/>
      <c r="H402" s="615"/>
      <c r="I402" s="615"/>
      <c r="J402" s="615"/>
      <c r="K402" s="619"/>
    </row>
    <row r="403" spans="1:11" s="610" customFormat="1" ht="15.75" hidden="1" x14ac:dyDescent="0.25">
      <c r="A403" s="614"/>
      <c r="B403" s="615"/>
      <c r="C403" s="616"/>
      <c r="D403" s="615"/>
      <c r="E403" s="617"/>
      <c r="F403" s="617"/>
      <c r="G403" s="618"/>
      <c r="H403" s="615"/>
      <c r="I403" s="615"/>
      <c r="J403" s="615"/>
      <c r="K403" s="619"/>
    </row>
    <row r="404" spans="1:11" s="610" customFormat="1" ht="15.75" hidden="1" x14ac:dyDescent="0.25">
      <c r="A404" s="614"/>
      <c r="B404" s="615"/>
      <c r="C404" s="616"/>
      <c r="D404" s="615"/>
      <c r="E404" s="617"/>
      <c r="F404" s="617"/>
      <c r="G404" s="618"/>
      <c r="H404" s="615"/>
      <c r="I404" s="615"/>
      <c r="J404" s="615"/>
      <c r="K404" s="619"/>
    </row>
    <row r="405" spans="1:11" s="610" customFormat="1" ht="15.75" hidden="1" x14ac:dyDescent="0.25">
      <c r="A405" s="614"/>
      <c r="B405" s="615"/>
      <c r="C405" s="616"/>
      <c r="D405" s="615"/>
      <c r="E405" s="617"/>
      <c r="F405" s="617"/>
      <c r="G405" s="618"/>
      <c r="H405" s="615"/>
      <c r="I405" s="615"/>
      <c r="J405" s="615"/>
      <c r="K405" s="619"/>
    </row>
    <row r="406" spans="1:11" s="610" customFormat="1" ht="15.75" hidden="1" x14ac:dyDescent="0.25">
      <c r="A406" s="614"/>
      <c r="B406" s="615"/>
      <c r="C406" s="616"/>
      <c r="D406" s="615"/>
      <c r="E406" s="617"/>
      <c r="F406" s="617"/>
      <c r="G406" s="618"/>
      <c r="H406" s="615"/>
      <c r="I406" s="615"/>
      <c r="J406" s="615"/>
      <c r="K406" s="619"/>
    </row>
    <row r="407" spans="1:11" s="610" customFormat="1" ht="15.75" hidden="1" x14ac:dyDescent="0.25">
      <c r="A407" s="614"/>
      <c r="B407" s="615"/>
      <c r="C407" s="616"/>
      <c r="D407" s="615"/>
      <c r="E407" s="617"/>
      <c r="F407" s="617"/>
      <c r="G407" s="618"/>
      <c r="H407" s="615"/>
      <c r="I407" s="615"/>
      <c r="J407" s="615"/>
      <c r="K407" s="619"/>
    </row>
    <row r="408" spans="1:11" s="610" customFormat="1" ht="15.75" hidden="1" x14ac:dyDescent="0.25">
      <c r="A408" s="614"/>
      <c r="B408" s="615"/>
      <c r="C408" s="616"/>
      <c r="D408" s="615"/>
      <c r="E408" s="617"/>
      <c r="F408" s="617"/>
      <c r="G408" s="618"/>
      <c r="H408" s="615"/>
      <c r="I408" s="615"/>
      <c r="J408" s="615"/>
      <c r="K408" s="619"/>
    </row>
    <row r="409" spans="1:11" s="610" customFormat="1" ht="15.75" hidden="1" x14ac:dyDescent="0.25">
      <c r="A409" s="614"/>
      <c r="B409" s="615"/>
      <c r="C409" s="616"/>
      <c r="D409" s="615"/>
      <c r="E409" s="617"/>
      <c r="F409" s="617"/>
      <c r="G409" s="618"/>
      <c r="H409" s="615"/>
      <c r="I409" s="615"/>
      <c r="J409" s="615"/>
      <c r="K409" s="619"/>
    </row>
    <row r="410" spans="1:11" s="610" customFormat="1" ht="15.75" hidden="1" x14ac:dyDescent="0.25">
      <c r="A410" s="614"/>
      <c r="B410" s="615"/>
      <c r="C410" s="616"/>
      <c r="D410" s="615"/>
      <c r="E410" s="617"/>
      <c r="F410" s="617"/>
      <c r="G410" s="618"/>
      <c r="H410" s="615"/>
      <c r="I410" s="615"/>
      <c r="J410" s="615"/>
      <c r="K410" s="619"/>
    </row>
    <row r="411" spans="1:11" s="610" customFormat="1" ht="15.75" hidden="1" x14ac:dyDescent="0.25">
      <c r="A411" s="614"/>
      <c r="B411" s="615"/>
      <c r="C411" s="616"/>
      <c r="D411" s="615"/>
      <c r="E411" s="617"/>
      <c r="F411" s="617"/>
      <c r="G411" s="618"/>
      <c r="H411" s="615"/>
      <c r="I411" s="615"/>
      <c r="J411" s="615"/>
      <c r="K411" s="619"/>
    </row>
    <row r="412" spans="1:11" s="610" customFormat="1" ht="15.75" hidden="1" x14ac:dyDescent="0.25">
      <c r="A412" s="614"/>
      <c r="B412" s="615"/>
      <c r="C412" s="616"/>
      <c r="D412" s="615"/>
      <c r="E412" s="617"/>
      <c r="F412" s="617"/>
      <c r="G412" s="618"/>
      <c r="H412" s="615"/>
      <c r="I412" s="615"/>
      <c r="J412" s="615"/>
      <c r="K412" s="619"/>
    </row>
    <row r="413" spans="1:11" s="610" customFormat="1" ht="15.75" hidden="1" x14ac:dyDescent="0.25">
      <c r="A413" s="614"/>
      <c r="B413" s="615"/>
      <c r="C413" s="616"/>
      <c r="D413" s="615"/>
      <c r="E413" s="617"/>
      <c r="F413" s="617"/>
      <c r="G413" s="618"/>
      <c r="H413" s="615"/>
      <c r="I413" s="615"/>
      <c r="J413" s="615"/>
      <c r="K413" s="619"/>
    </row>
    <row r="414" spans="1:11" s="610" customFormat="1" ht="15.75" hidden="1" x14ac:dyDescent="0.25">
      <c r="A414" s="614"/>
      <c r="B414" s="615"/>
      <c r="C414" s="616"/>
      <c r="D414" s="615"/>
      <c r="E414" s="617"/>
      <c r="F414" s="617"/>
      <c r="G414" s="618"/>
      <c r="H414" s="615"/>
      <c r="I414" s="615"/>
      <c r="J414" s="615"/>
      <c r="K414" s="619"/>
    </row>
    <row r="415" spans="1:11" s="610" customFormat="1" ht="15.75" hidden="1" x14ac:dyDescent="0.25">
      <c r="A415" s="614"/>
      <c r="B415" s="615"/>
      <c r="C415" s="616"/>
      <c r="D415" s="615"/>
      <c r="E415" s="617"/>
      <c r="F415" s="617"/>
      <c r="G415" s="618"/>
      <c r="H415" s="615"/>
      <c r="I415" s="615"/>
      <c r="J415" s="615"/>
      <c r="K415" s="619"/>
    </row>
    <row r="416" spans="1:11" s="610" customFormat="1" ht="15.75" hidden="1" x14ac:dyDescent="0.25">
      <c r="A416" s="614"/>
      <c r="B416" s="615"/>
      <c r="C416" s="616"/>
      <c r="D416" s="615"/>
      <c r="E416" s="617"/>
      <c r="F416" s="617"/>
      <c r="G416" s="618"/>
      <c r="H416" s="615"/>
      <c r="I416" s="615"/>
      <c r="J416" s="615"/>
      <c r="K416" s="619"/>
    </row>
    <row r="417" spans="1:11" s="610" customFormat="1" ht="15.75" hidden="1" x14ac:dyDescent="0.25">
      <c r="A417" s="614"/>
      <c r="B417" s="615"/>
      <c r="C417" s="616"/>
      <c r="D417" s="615"/>
      <c r="E417" s="617"/>
      <c r="F417" s="617"/>
      <c r="G417" s="618"/>
      <c r="H417" s="615"/>
      <c r="I417" s="615"/>
      <c r="J417" s="615"/>
      <c r="K417" s="619"/>
    </row>
    <row r="418" spans="1:11" s="610" customFormat="1" ht="15.75" hidden="1" x14ac:dyDescent="0.25">
      <c r="A418" s="614"/>
      <c r="B418" s="615"/>
      <c r="C418" s="616"/>
      <c r="D418" s="615"/>
      <c r="E418" s="617"/>
      <c r="F418" s="617"/>
      <c r="G418" s="618"/>
      <c r="H418" s="615"/>
      <c r="I418" s="615"/>
      <c r="J418" s="615"/>
      <c r="K418" s="619"/>
    </row>
    <row r="419" spans="1:11" s="610" customFormat="1" ht="15.75" hidden="1" x14ac:dyDescent="0.25">
      <c r="A419" s="614"/>
      <c r="B419" s="615"/>
      <c r="C419" s="616"/>
      <c r="D419" s="615"/>
      <c r="E419" s="617"/>
      <c r="F419" s="617"/>
      <c r="G419" s="618"/>
      <c r="H419" s="615"/>
      <c r="I419" s="615"/>
      <c r="J419" s="615"/>
      <c r="K419" s="619"/>
    </row>
    <row r="420" spans="1:11" s="610" customFormat="1" ht="15.75" hidden="1" x14ac:dyDescent="0.25">
      <c r="A420" s="614"/>
      <c r="B420" s="615"/>
      <c r="C420" s="616"/>
      <c r="D420" s="615"/>
      <c r="E420" s="617"/>
      <c r="F420" s="617"/>
      <c r="G420" s="618"/>
      <c r="H420" s="615"/>
      <c r="I420" s="615"/>
      <c r="J420" s="615"/>
      <c r="K420" s="619"/>
    </row>
    <row r="421" spans="1:11" s="610" customFormat="1" ht="15.75" hidden="1" x14ac:dyDescent="0.25">
      <c r="A421" s="614"/>
      <c r="B421" s="615"/>
      <c r="C421" s="616"/>
      <c r="D421" s="615"/>
      <c r="E421" s="617"/>
      <c r="F421" s="617"/>
      <c r="G421" s="618"/>
      <c r="H421" s="615"/>
      <c r="I421" s="615"/>
      <c r="J421" s="615"/>
      <c r="K421" s="619"/>
    </row>
    <row r="422" spans="1:11" s="610" customFormat="1" ht="15.75" hidden="1" x14ac:dyDescent="0.25">
      <c r="A422" s="614"/>
      <c r="B422" s="615"/>
      <c r="C422" s="616"/>
      <c r="D422" s="615"/>
      <c r="E422" s="617"/>
      <c r="F422" s="617"/>
      <c r="G422" s="618"/>
      <c r="H422" s="615"/>
      <c r="I422" s="615"/>
      <c r="J422" s="615"/>
      <c r="K422" s="619"/>
    </row>
    <row r="423" spans="1:11" s="610" customFormat="1" ht="15.75" hidden="1" x14ac:dyDescent="0.25">
      <c r="A423" s="614"/>
      <c r="B423" s="615"/>
      <c r="C423" s="616"/>
      <c r="D423" s="615"/>
      <c r="E423" s="617"/>
      <c r="F423" s="617"/>
      <c r="G423" s="618"/>
      <c r="H423" s="615"/>
      <c r="I423" s="615"/>
      <c r="J423" s="615"/>
      <c r="K423" s="619"/>
    </row>
    <row r="424" spans="1:11" s="610" customFormat="1" ht="15.75" hidden="1" x14ac:dyDescent="0.25">
      <c r="A424" s="614"/>
      <c r="B424" s="615"/>
      <c r="C424" s="616"/>
      <c r="D424" s="615"/>
      <c r="E424" s="617"/>
      <c r="F424" s="617"/>
      <c r="G424" s="618"/>
      <c r="H424" s="615"/>
      <c r="I424" s="615"/>
      <c r="J424" s="615"/>
      <c r="K424" s="619"/>
    </row>
    <row r="425" spans="1:11" s="610" customFormat="1" ht="15.75" hidden="1" x14ac:dyDescent="0.25">
      <c r="A425" s="614"/>
      <c r="B425" s="615"/>
      <c r="C425" s="616"/>
      <c r="D425" s="615"/>
      <c r="E425" s="617"/>
      <c r="F425" s="617"/>
      <c r="G425" s="618"/>
      <c r="H425" s="615"/>
      <c r="I425" s="615"/>
      <c r="J425" s="615"/>
      <c r="K425" s="619"/>
    </row>
    <row r="426" spans="1:11" s="610" customFormat="1" ht="15.75" hidden="1" x14ac:dyDescent="0.25">
      <c r="A426" s="614"/>
      <c r="B426" s="615"/>
      <c r="C426" s="616"/>
      <c r="D426" s="615"/>
      <c r="E426" s="617"/>
      <c r="F426" s="617"/>
      <c r="G426" s="618"/>
      <c r="H426" s="615"/>
      <c r="I426" s="615"/>
      <c r="J426" s="615"/>
      <c r="K426" s="619"/>
    </row>
    <row r="427" spans="1:11" s="610" customFormat="1" ht="15.75" hidden="1" x14ac:dyDescent="0.25">
      <c r="A427" s="614"/>
      <c r="B427" s="615"/>
      <c r="C427" s="616"/>
      <c r="D427" s="615"/>
      <c r="E427" s="617"/>
      <c r="F427" s="617"/>
      <c r="G427" s="618"/>
      <c r="H427" s="615"/>
      <c r="I427" s="615"/>
      <c r="J427" s="615"/>
      <c r="K427" s="619"/>
    </row>
    <row r="428" spans="1:11" s="610" customFormat="1" ht="15.75" hidden="1" x14ac:dyDescent="0.25">
      <c r="A428" s="614"/>
      <c r="B428" s="615"/>
      <c r="C428" s="616"/>
      <c r="D428" s="615"/>
      <c r="E428" s="617"/>
      <c r="F428" s="617"/>
      <c r="G428" s="618"/>
      <c r="H428" s="615"/>
      <c r="I428" s="615"/>
      <c r="J428" s="615"/>
      <c r="K428" s="619"/>
    </row>
    <row r="429" spans="1:11" s="610" customFormat="1" ht="15.75" hidden="1" x14ac:dyDescent="0.25">
      <c r="A429" s="614"/>
      <c r="B429" s="615"/>
      <c r="C429" s="616"/>
      <c r="D429" s="615"/>
      <c r="E429" s="617"/>
      <c r="F429" s="617"/>
      <c r="G429" s="618"/>
      <c r="H429" s="615"/>
      <c r="I429" s="615"/>
      <c r="J429" s="615"/>
      <c r="K429" s="619"/>
    </row>
    <row r="430" spans="1:11" s="610" customFormat="1" ht="15.75" hidden="1" x14ac:dyDescent="0.25">
      <c r="A430" s="614"/>
      <c r="B430" s="615"/>
      <c r="C430" s="616"/>
      <c r="D430" s="615"/>
      <c r="E430" s="617"/>
      <c r="F430" s="617"/>
      <c r="G430" s="618"/>
      <c r="H430" s="615"/>
      <c r="I430" s="615"/>
      <c r="J430" s="615"/>
      <c r="K430" s="619"/>
    </row>
    <row r="431" spans="1:11" s="610" customFormat="1" ht="15.75" hidden="1" x14ac:dyDescent="0.25">
      <c r="A431" s="614"/>
      <c r="B431" s="615"/>
      <c r="C431" s="616"/>
      <c r="D431" s="615"/>
      <c r="E431" s="617"/>
      <c r="F431" s="617"/>
      <c r="G431" s="618"/>
      <c r="H431" s="615"/>
      <c r="I431" s="615"/>
      <c r="J431" s="615"/>
      <c r="K431" s="619"/>
    </row>
    <row r="432" spans="1:11" s="610" customFormat="1" ht="15.75" hidden="1" x14ac:dyDescent="0.25">
      <c r="A432" s="614"/>
      <c r="B432" s="615"/>
      <c r="C432" s="616"/>
      <c r="D432" s="615"/>
      <c r="E432" s="617"/>
      <c r="F432" s="617"/>
      <c r="G432" s="618"/>
      <c r="H432" s="615"/>
      <c r="I432" s="615"/>
      <c r="J432" s="615"/>
      <c r="K432" s="619"/>
    </row>
    <row r="433" spans="1:11" s="610" customFormat="1" ht="15.75" hidden="1" x14ac:dyDescent="0.25">
      <c r="A433" s="614"/>
      <c r="B433" s="615"/>
      <c r="C433" s="616"/>
      <c r="D433" s="615"/>
      <c r="E433" s="617"/>
      <c r="F433" s="617"/>
      <c r="G433" s="618"/>
      <c r="H433" s="615"/>
      <c r="I433" s="615"/>
      <c r="J433" s="615"/>
      <c r="K433" s="619"/>
    </row>
    <row r="434" spans="1:11" s="610" customFormat="1" ht="15.75" hidden="1" x14ac:dyDescent="0.25">
      <c r="A434" s="614"/>
      <c r="B434" s="615"/>
      <c r="C434" s="616"/>
      <c r="D434" s="615"/>
      <c r="E434" s="617"/>
      <c r="F434" s="617"/>
      <c r="G434" s="618"/>
      <c r="H434" s="615"/>
      <c r="I434" s="615"/>
      <c r="J434" s="615"/>
      <c r="K434" s="619"/>
    </row>
    <row r="435" spans="1:11" s="610" customFormat="1" ht="15.75" hidden="1" x14ac:dyDescent="0.25">
      <c r="A435" s="614"/>
      <c r="B435" s="615"/>
      <c r="C435" s="616"/>
      <c r="D435" s="615"/>
      <c r="E435" s="617"/>
      <c r="F435" s="617"/>
      <c r="G435" s="618"/>
      <c r="H435" s="615"/>
      <c r="I435" s="615"/>
      <c r="J435" s="615"/>
      <c r="K435" s="619"/>
    </row>
    <row r="436" spans="1:11" s="610" customFormat="1" ht="15.75" hidden="1" x14ac:dyDescent="0.25">
      <c r="A436" s="614"/>
      <c r="B436" s="615"/>
      <c r="C436" s="616"/>
      <c r="D436" s="615"/>
      <c r="E436" s="617"/>
      <c r="F436" s="617"/>
      <c r="G436" s="618"/>
      <c r="H436" s="615"/>
      <c r="I436" s="615"/>
      <c r="J436" s="615"/>
      <c r="K436" s="619"/>
    </row>
    <row r="437" spans="1:11" s="610" customFormat="1" ht="15.75" hidden="1" x14ac:dyDescent="0.25">
      <c r="A437" s="614"/>
      <c r="B437" s="615"/>
      <c r="C437" s="616"/>
      <c r="D437" s="615"/>
      <c r="E437" s="617"/>
      <c r="F437" s="617"/>
      <c r="G437" s="618"/>
      <c r="H437" s="615"/>
      <c r="I437" s="615"/>
      <c r="J437" s="615"/>
      <c r="K437" s="619"/>
    </row>
    <row r="438" spans="1:11" s="610" customFormat="1" ht="15.75" hidden="1" x14ac:dyDescent="0.25">
      <c r="A438" s="614"/>
      <c r="B438" s="615"/>
      <c r="C438" s="616"/>
      <c r="D438" s="615"/>
      <c r="E438" s="617"/>
      <c r="F438" s="617"/>
      <c r="G438" s="618"/>
      <c r="H438" s="615"/>
      <c r="I438" s="615"/>
      <c r="J438" s="615"/>
      <c r="K438" s="619"/>
    </row>
    <row r="439" spans="1:11" s="610" customFormat="1" ht="15.75" hidden="1" x14ac:dyDescent="0.25">
      <c r="A439" s="614"/>
      <c r="B439" s="615"/>
      <c r="C439" s="616"/>
      <c r="D439" s="615"/>
      <c r="E439" s="617"/>
      <c r="F439" s="617"/>
      <c r="G439" s="618"/>
      <c r="H439" s="615"/>
      <c r="I439" s="615"/>
      <c r="J439" s="615"/>
      <c r="K439" s="619"/>
    </row>
    <row r="440" spans="1:11" s="610" customFormat="1" ht="15.75" hidden="1" x14ac:dyDescent="0.25">
      <c r="A440" s="614"/>
      <c r="B440" s="615"/>
      <c r="C440" s="616"/>
      <c r="D440" s="615"/>
      <c r="E440" s="617"/>
      <c r="F440" s="617"/>
      <c r="G440" s="618"/>
      <c r="H440" s="615"/>
      <c r="I440" s="615"/>
      <c r="J440" s="615"/>
      <c r="K440" s="619"/>
    </row>
    <row r="441" spans="1:11" s="610" customFormat="1" ht="15.75" hidden="1" x14ac:dyDescent="0.25">
      <c r="A441" s="614"/>
      <c r="B441" s="615"/>
      <c r="C441" s="616"/>
      <c r="D441" s="615"/>
      <c r="E441" s="617"/>
      <c r="F441" s="617"/>
      <c r="G441" s="618"/>
      <c r="H441" s="615"/>
      <c r="I441" s="615"/>
      <c r="J441" s="615"/>
      <c r="K441" s="619"/>
    </row>
    <row r="442" spans="1:11" s="610" customFormat="1" ht="15.75" hidden="1" x14ac:dyDescent="0.25">
      <c r="A442" s="614"/>
      <c r="B442" s="615"/>
      <c r="C442" s="616"/>
      <c r="D442" s="615"/>
      <c r="E442" s="617"/>
      <c r="F442" s="617"/>
      <c r="G442" s="618"/>
      <c r="H442" s="615"/>
      <c r="I442" s="615"/>
      <c r="J442" s="615"/>
      <c r="K442" s="619"/>
    </row>
    <row r="443" spans="1:11" s="610" customFormat="1" ht="15.75" hidden="1" x14ac:dyDescent="0.25">
      <c r="A443" s="614"/>
      <c r="B443" s="615"/>
      <c r="C443" s="616"/>
      <c r="D443" s="615"/>
      <c r="E443" s="617"/>
      <c r="F443" s="617"/>
      <c r="G443" s="618"/>
      <c r="H443" s="615"/>
      <c r="I443" s="615"/>
      <c r="J443" s="615"/>
      <c r="K443" s="619"/>
    </row>
    <row r="444" spans="1:11" s="610" customFormat="1" ht="15.75" hidden="1" x14ac:dyDescent="0.25">
      <c r="A444" s="614"/>
      <c r="B444" s="615"/>
      <c r="C444" s="616"/>
      <c r="D444" s="615"/>
      <c r="E444" s="617"/>
      <c r="F444" s="617"/>
      <c r="G444" s="618"/>
      <c r="H444" s="615"/>
      <c r="I444" s="615"/>
      <c r="J444" s="615"/>
      <c r="K444" s="619"/>
    </row>
    <row r="445" spans="1:11" s="610" customFormat="1" ht="15.75" hidden="1" x14ac:dyDescent="0.25">
      <c r="A445" s="614"/>
      <c r="B445" s="615"/>
      <c r="C445" s="616"/>
      <c r="D445" s="615"/>
      <c r="E445" s="617"/>
      <c r="F445" s="617"/>
      <c r="G445" s="618"/>
      <c r="H445" s="615"/>
      <c r="I445" s="615"/>
      <c r="J445" s="615"/>
      <c r="K445" s="619"/>
    </row>
    <row r="446" spans="1:11" s="610" customFormat="1" ht="15.75" hidden="1" x14ac:dyDescent="0.25">
      <c r="A446" s="614"/>
      <c r="B446" s="615"/>
      <c r="C446" s="616"/>
      <c r="D446" s="615"/>
      <c r="E446" s="617"/>
      <c r="F446" s="617"/>
      <c r="G446" s="618"/>
      <c r="H446" s="615"/>
      <c r="I446" s="615"/>
      <c r="J446" s="615"/>
      <c r="K446" s="619"/>
    </row>
    <row r="447" spans="1:11" s="610" customFormat="1" ht="15.75" hidden="1" x14ac:dyDescent="0.25">
      <c r="A447" s="614"/>
      <c r="B447" s="615"/>
      <c r="C447" s="616"/>
      <c r="D447" s="615"/>
      <c r="E447" s="617"/>
      <c r="F447" s="617"/>
      <c r="G447" s="618"/>
      <c r="H447" s="615"/>
      <c r="I447" s="615"/>
      <c r="J447" s="615"/>
      <c r="K447" s="619"/>
    </row>
    <row r="448" spans="1:11" s="610" customFormat="1" ht="15.75" hidden="1" x14ac:dyDescent="0.25">
      <c r="A448" s="614"/>
      <c r="B448" s="615"/>
      <c r="C448" s="616"/>
      <c r="D448" s="615"/>
      <c r="E448" s="617"/>
      <c r="F448" s="617"/>
      <c r="G448" s="618"/>
      <c r="H448" s="615"/>
      <c r="I448" s="615"/>
      <c r="J448" s="615"/>
      <c r="K448" s="619"/>
    </row>
    <row r="449" spans="1:11" s="610" customFormat="1" ht="15.75" hidden="1" x14ac:dyDescent="0.25">
      <c r="A449" s="614"/>
      <c r="B449" s="615"/>
      <c r="C449" s="616"/>
      <c r="D449" s="615"/>
      <c r="E449" s="617"/>
      <c r="F449" s="617"/>
      <c r="G449" s="618"/>
      <c r="H449" s="615"/>
      <c r="I449" s="615"/>
      <c r="J449" s="615"/>
      <c r="K449" s="619"/>
    </row>
    <row r="450" spans="1:11" s="610" customFormat="1" ht="15.75" hidden="1" x14ac:dyDescent="0.25">
      <c r="A450" s="614"/>
      <c r="B450" s="615"/>
      <c r="C450" s="616"/>
      <c r="D450" s="615"/>
      <c r="E450" s="617"/>
      <c r="F450" s="617"/>
      <c r="G450" s="618"/>
      <c r="H450" s="615"/>
      <c r="I450" s="615"/>
      <c r="J450" s="615"/>
      <c r="K450" s="619"/>
    </row>
    <row r="451" spans="1:11" s="610" customFormat="1" ht="15.75" hidden="1" x14ac:dyDescent="0.25">
      <c r="A451" s="614"/>
      <c r="B451" s="615"/>
      <c r="C451" s="616"/>
      <c r="D451" s="615"/>
      <c r="E451" s="617"/>
      <c r="F451" s="617"/>
      <c r="G451" s="618"/>
      <c r="H451" s="615"/>
      <c r="I451" s="615"/>
      <c r="J451" s="615"/>
      <c r="K451" s="619"/>
    </row>
    <row r="452" spans="1:11" s="610" customFormat="1" ht="15.75" hidden="1" x14ac:dyDescent="0.25">
      <c r="A452" s="614"/>
      <c r="B452" s="615"/>
      <c r="C452" s="616"/>
      <c r="D452" s="615"/>
      <c r="E452" s="617"/>
      <c r="F452" s="617"/>
      <c r="G452" s="618"/>
      <c r="H452" s="615"/>
      <c r="I452" s="615"/>
      <c r="J452" s="615"/>
      <c r="K452" s="619"/>
    </row>
    <row r="453" spans="1:11" s="610" customFormat="1" ht="15.75" hidden="1" x14ac:dyDescent="0.25">
      <c r="A453" s="614"/>
      <c r="B453" s="615"/>
      <c r="C453" s="616"/>
      <c r="D453" s="615"/>
      <c r="E453" s="617"/>
      <c r="F453" s="617"/>
      <c r="G453" s="618"/>
      <c r="H453" s="615"/>
      <c r="I453" s="615"/>
      <c r="J453" s="615"/>
      <c r="K453" s="619"/>
    </row>
    <row r="454" spans="1:11" s="610" customFormat="1" ht="15.75" hidden="1" x14ac:dyDescent="0.25">
      <c r="A454" s="614"/>
      <c r="B454" s="615"/>
      <c r="C454" s="616"/>
      <c r="D454" s="615"/>
      <c r="E454" s="617"/>
      <c r="F454" s="617"/>
      <c r="G454" s="618"/>
      <c r="H454" s="615"/>
      <c r="I454" s="615"/>
      <c r="J454" s="615"/>
      <c r="K454" s="619"/>
    </row>
    <row r="455" spans="1:11" s="610" customFormat="1" ht="15.75" hidden="1" x14ac:dyDescent="0.25">
      <c r="A455" s="614"/>
      <c r="B455" s="615"/>
      <c r="C455" s="616"/>
      <c r="D455" s="615"/>
      <c r="E455" s="617"/>
      <c r="F455" s="617"/>
      <c r="G455" s="618"/>
      <c r="H455" s="615"/>
      <c r="I455" s="615"/>
      <c r="J455" s="615"/>
      <c r="K455" s="619"/>
    </row>
    <row r="456" spans="1:11" s="610" customFormat="1" ht="15.75" hidden="1" x14ac:dyDescent="0.25">
      <c r="A456" s="614"/>
      <c r="B456" s="615"/>
      <c r="C456" s="616"/>
      <c r="D456" s="615"/>
      <c r="E456" s="617"/>
      <c r="F456" s="617"/>
      <c r="G456" s="618"/>
      <c r="H456" s="615"/>
      <c r="I456" s="615"/>
      <c r="J456" s="615"/>
      <c r="K456" s="619"/>
    </row>
    <row r="457" spans="1:11" s="610" customFormat="1" ht="15.75" hidden="1" x14ac:dyDescent="0.25">
      <c r="A457" s="614"/>
      <c r="B457" s="615"/>
      <c r="C457" s="616"/>
      <c r="D457" s="615"/>
      <c r="E457" s="617"/>
      <c r="F457" s="617"/>
      <c r="G457" s="618"/>
      <c r="H457" s="615"/>
      <c r="I457" s="615"/>
      <c r="J457" s="615"/>
      <c r="K457" s="619"/>
    </row>
    <row r="458" spans="1:11" s="610" customFormat="1" ht="15.75" hidden="1" x14ac:dyDescent="0.25">
      <c r="A458" s="614"/>
      <c r="B458" s="615"/>
      <c r="C458" s="616"/>
      <c r="D458" s="615"/>
      <c r="E458" s="617"/>
      <c r="F458" s="617"/>
      <c r="G458" s="618"/>
      <c r="H458" s="615"/>
      <c r="I458" s="615"/>
      <c r="J458" s="615"/>
      <c r="K458" s="619"/>
    </row>
    <row r="459" spans="1:11" s="610" customFormat="1" ht="15.75" hidden="1" x14ac:dyDescent="0.25">
      <c r="A459" s="614"/>
      <c r="B459" s="615"/>
      <c r="C459" s="616"/>
      <c r="D459" s="615"/>
      <c r="E459" s="617"/>
      <c r="F459" s="617"/>
      <c r="G459" s="618"/>
      <c r="H459" s="615"/>
      <c r="I459" s="615"/>
      <c r="J459" s="615"/>
      <c r="K459" s="619"/>
    </row>
    <row r="460" spans="1:11" s="610" customFormat="1" ht="15.75" hidden="1" x14ac:dyDescent="0.25">
      <c r="A460" s="614"/>
      <c r="B460" s="615"/>
      <c r="C460" s="616"/>
      <c r="D460" s="615"/>
      <c r="E460" s="617"/>
      <c r="F460" s="617"/>
      <c r="G460" s="618"/>
      <c r="H460" s="615"/>
      <c r="I460" s="615"/>
      <c r="J460" s="615"/>
      <c r="K460" s="619"/>
    </row>
    <row r="461" spans="1:11" s="610" customFormat="1" ht="15.75" hidden="1" x14ac:dyDescent="0.25">
      <c r="A461" s="614"/>
      <c r="B461" s="615"/>
      <c r="C461" s="616"/>
      <c r="D461" s="615"/>
      <c r="E461" s="617"/>
      <c r="F461" s="617"/>
      <c r="G461" s="618"/>
      <c r="H461" s="615"/>
      <c r="I461" s="615"/>
      <c r="J461" s="615"/>
      <c r="K461" s="619"/>
    </row>
    <row r="462" spans="1:11" s="610" customFormat="1" ht="15.75" hidden="1" x14ac:dyDescent="0.25">
      <c r="A462" s="614"/>
      <c r="B462" s="615"/>
      <c r="C462" s="616"/>
      <c r="D462" s="615"/>
      <c r="E462" s="617"/>
      <c r="F462" s="617"/>
      <c r="G462" s="618"/>
      <c r="H462" s="615"/>
      <c r="I462" s="615"/>
      <c r="J462" s="615"/>
      <c r="K462" s="619"/>
    </row>
    <row r="463" spans="1:11" s="610" customFormat="1" ht="15.75" hidden="1" x14ac:dyDescent="0.25">
      <c r="A463" s="614"/>
      <c r="B463" s="615"/>
      <c r="C463" s="616"/>
      <c r="D463" s="615"/>
      <c r="E463" s="617"/>
      <c r="F463" s="617"/>
      <c r="G463" s="618"/>
      <c r="H463" s="615"/>
      <c r="I463" s="615"/>
      <c r="J463" s="615"/>
      <c r="K463" s="619"/>
    </row>
    <row r="464" spans="1:11" s="610" customFormat="1" ht="15.75" hidden="1" x14ac:dyDescent="0.25">
      <c r="A464" s="614"/>
      <c r="B464" s="615"/>
      <c r="C464" s="616"/>
      <c r="D464" s="615"/>
      <c r="E464" s="617"/>
      <c r="F464" s="617"/>
      <c r="G464" s="618"/>
      <c r="H464" s="615"/>
      <c r="I464" s="615"/>
      <c r="J464" s="615"/>
      <c r="K464" s="619"/>
    </row>
    <row r="465" spans="1:11" s="610" customFormat="1" ht="15.75" hidden="1" x14ac:dyDescent="0.25">
      <c r="A465" s="614"/>
      <c r="B465" s="615"/>
      <c r="C465" s="616"/>
      <c r="D465" s="615"/>
      <c r="E465" s="617"/>
      <c r="F465" s="617"/>
      <c r="G465" s="618"/>
      <c r="H465" s="615"/>
      <c r="I465" s="615"/>
      <c r="J465" s="615"/>
      <c r="K465" s="619"/>
    </row>
    <row r="466" spans="1:11" s="610" customFormat="1" ht="15.75" hidden="1" x14ac:dyDescent="0.25">
      <c r="A466" s="614"/>
      <c r="B466" s="615"/>
      <c r="C466" s="616"/>
      <c r="D466" s="615"/>
      <c r="E466" s="617"/>
      <c r="F466" s="617"/>
      <c r="G466" s="618"/>
      <c r="H466" s="615"/>
      <c r="I466" s="615"/>
      <c r="J466" s="615"/>
      <c r="K466" s="619"/>
    </row>
    <row r="467" spans="1:11" s="610" customFormat="1" ht="15.75" hidden="1" x14ac:dyDescent="0.25">
      <c r="A467" s="614"/>
      <c r="B467" s="615"/>
      <c r="C467" s="616"/>
      <c r="D467" s="615"/>
      <c r="E467" s="617"/>
      <c r="F467" s="617"/>
      <c r="G467" s="618"/>
      <c r="H467" s="615"/>
      <c r="I467" s="615"/>
      <c r="J467" s="615"/>
      <c r="K467" s="619"/>
    </row>
    <row r="468" spans="1:11" s="610" customFormat="1" ht="15.75" hidden="1" x14ac:dyDescent="0.25">
      <c r="A468" s="614"/>
      <c r="B468" s="615"/>
      <c r="C468" s="616"/>
      <c r="D468" s="615"/>
      <c r="E468" s="617"/>
      <c r="F468" s="617"/>
      <c r="G468" s="618"/>
      <c r="H468" s="615"/>
      <c r="I468" s="615"/>
      <c r="J468" s="615"/>
      <c r="K468" s="619"/>
    </row>
    <row r="469" spans="1:11" s="610" customFormat="1" ht="15.75" hidden="1" x14ac:dyDescent="0.25">
      <c r="A469" s="614"/>
      <c r="B469" s="615"/>
      <c r="C469" s="616"/>
      <c r="D469" s="615"/>
      <c r="E469" s="617"/>
      <c r="F469" s="617"/>
      <c r="G469" s="618"/>
      <c r="H469" s="615"/>
      <c r="I469" s="615"/>
      <c r="J469" s="615"/>
      <c r="K469" s="619"/>
    </row>
    <row r="470" spans="1:11" s="610" customFormat="1" ht="15.75" hidden="1" x14ac:dyDescent="0.25">
      <c r="A470" s="614"/>
      <c r="B470" s="615"/>
      <c r="C470" s="616"/>
      <c r="D470" s="615"/>
      <c r="E470" s="617"/>
      <c r="F470" s="617"/>
      <c r="G470" s="618"/>
      <c r="H470" s="615"/>
      <c r="I470" s="615"/>
      <c r="J470" s="615"/>
      <c r="K470" s="619"/>
    </row>
    <row r="471" spans="1:11" s="610" customFormat="1" ht="15.75" hidden="1" x14ac:dyDescent="0.25">
      <c r="A471" s="614"/>
      <c r="B471" s="615"/>
      <c r="C471" s="616"/>
      <c r="D471" s="615"/>
      <c r="E471" s="617"/>
      <c r="F471" s="617"/>
      <c r="G471" s="618"/>
      <c r="H471" s="615"/>
      <c r="I471" s="615"/>
      <c r="J471" s="615"/>
      <c r="K471" s="619"/>
    </row>
    <row r="472" spans="1:11" s="610" customFormat="1" ht="15.75" hidden="1" x14ac:dyDescent="0.25">
      <c r="A472" s="614"/>
      <c r="B472" s="615"/>
      <c r="C472" s="616"/>
      <c r="D472" s="615"/>
      <c r="E472" s="617"/>
      <c r="F472" s="617"/>
      <c r="G472" s="618"/>
      <c r="H472" s="615"/>
      <c r="I472" s="615"/>
      <c r="J472" s="615"/>
      <c r="K472" s="619"/>
    </row>
    <row r="473" spans="1:11" s="610" customFormat="1" ht="15.75" hidden="1" x14ac:dyDescent="0.25">
      <c r="A473" s="614"/>
      <c r="B473" s="615"/>
      <c r="C473" s="616"/>
      <c r="D473" s="615"/>
      <c r="E473" s="617"/>
      <c r="F473" s="617"/>
      <c r="G473" s="618"/>
      <c r="H473" s="615"/>
      <c r="I473" s="615"/>
      <c r="J473" s="615"/>
      <c r="K473" s="619"/>
    </row>
    <row r="474" spans="1:11" s="610" customFormat="1" ht="15.75" hidden="1" x14ac:dyDescent="0.25">
      <c r="A474" s="614"/>
      <c r="B474" s="615"/>
      <c r="C474" s="616"/>
      <c r="D474" s="615"/>
      <c r="E474" s="617"/>
      <c r="F474" s="617"/>
      <c r="G474" s="618"/>
      <c r="H474" s="615"/>
      <c r="I474" s="615"/>
      <c r="J474" s="615"/>
      <c r="K474" s="619"/>
    </row>
    <row r="475" spans="1:11" s="610" customFormat="1" ht="15.75" hidden="1" x14ac:dyDescent="0.25">
      <c r="A475" s="614"/>
      <c r="B475" s="615"/>
      <c r="C475" s="616"/>
      <c r="D475" s="615"/>
      <c r="E475" s="617"/>
      <c r="F475" s="617"/>
      <c r="G475" s="618"/>
      <c r="H475" s="615"/>
      <c r="I475" s="615"/>
      <c r="J475" s="615"/>
      <c r="K475" s="619"/>
    </row>
    <row r="476" spans="1:11" s="610" customFormat="1" ht="15.75" hidden="1" x14ac:dyDescent="0.25">
      <c r="A476" s="614"/>
      <c r="B476" s="615"/>
      <c r="C476" s="616"/>
      <c r="D476" s="615"/>
      <c r="E476" s="617"/>
      <c r="F476" s="617"/>
      <c r="G476" s="618"/>
      <c r="H476" s="615"/>
      <c r="I476" s="615"/>
      <c r="J476" s="615"/>
      <c r="K476" s="619"/>
    </row>
    <row r="477" spans="1:11" s="610" customFormat="1" ht="15.75" hidden="1" x14ac:dyDescent="0.25">
      <c r="A477" s="614"/>
      <c r="B477" s="615"/>
      <c r="C477" s="616"/>
      <c r="D477" s="615"/>
      <c r="E477" s="617"/>
      <c r="F477" s="617"/>
      <c r="G477" s="618"/>
      <c r="H477" s="615"/>
      <c r="I477" s="615"/>
      <c r="J477" s="615"/>
      <c r="K477" s="619"/>
    </row>
    <row r="478" spans="1:11" s="610" customFormat="1" ht="15.75" hidden="1" x14ac:dyDescent="0.25">
      <c r="A478" s="614"/>
      <c r="B478" s="615"/>
      <c r="C478" s="616"/>
      <c r="D478" s="615"/>
      <c r="E478" s="617"/>
      <c r="F478" s="617"/>
      <c r="G478" s="618"/>
      <c r="H478" s="615"/>
      <c r="I478" s="615"/>
      <c r="J478" s="615"/>
      <c r="K478" s="619"/>
    </row>
    <row r="479" spans="1:11" s="610" customFormat="1" ht="15.75" hidden="1" x14ac:dyDescent="0.25">
      <c r="A479" s="614"/>
      <c r="B479" s="615"/>
      <c r="C479" s="616"/>
      <c r="D479" s="615"/>
      <c r="E479" s="617"/>
      <c r="F479" s="617"/>
      <c r="G479" s="618"/>
      <c r="H479" s="615"/>
      <c r="I479" s="615"/>
      <c r="J479" s="615"/>
      <c r="K479" s="619"/>
    </row>
    <row r="480" spans="1:11" s="610" customFormat="1" ht="15.75" hidden="1" x14ac:dyDescent="0.25">
      <c r="A480" s="614"/>
      <c r="B480" s="615"/>
      <c r="C480" s="616"/>
      <c r="D480" s="615"/>
      <c r="E480" s="617"/>
      <c r="F480" s="617"/>
      <c r="G480" s="618"/>
      <c r="H480" s="615"/>
      <c r="I480" s="615"/>
      <c r="J480" s="615"/>
      <c r="K480" s="619"/>
    </row>
    <row r="481" spans="1:11" s="610" customFormat="1" ht="15.75" hidden="1" x14ac:dyDescent="0.25">
      <c r="A481" s="614"/>
      <c r="B481" s="615"/>
      <c r="C481" s="616"/>
      <c r="D481" s="615"/>
      <c r="E481" s="617"/>
      <c r="F481" s="617"/>
      <c r="G481" s="618"/>
      <c r="H481" s="615"/>
      <c r="I481" s="615"/>
      <c r="J481" s="615"/>
      <c r="K481" s="619"/>
    </row>
    <row r="482" spans="1:11" s="610" customFormat="1" ht="15.75" hidden="1" x14ac:dyDescent="0.25">
      <c r="A482" s="614"/>
      <c r="B482" s="615"/>
      <c r="C482" s="616"/>
      <c r="D482" s="615"/>
      <c r="E482" s="617"/>
      <c r="F482" s="617"/>
      <c r="G482" s="618"/>
      <c r="H482" s="615"/>
      <c r="I482" s="615"/>
      <c r="J482" s="615"/>
      <c r="K482" s="619"/>
    </row>
    <row r="483" spans="1:11" s="610" customFormat="1" ht="15.75" hidden="1" x14ac:dyDescent="0.25">
      <c r="A483" s="614"/>
      <c r="B483" s="615"/>
      <c r="C483" s="616"/>
      <c r="D483" s="615"/>
      <c r="E483" s="617"/>
      <c r="F483" s="617"/>
      <c r="G483" s="618"/>
      <c r="H483" s="615"/>
      <c r="I483" s="615"/>
      <c r="J483" s="615"/>
      <c r="K483" s="619"/>
    </row>
    <row r="484" spans="1:11" s="610" customFormat="1" ht="15.75" hidden="1" x14ac:dyDescent="0.25">
      <c r="A484" s="614"/>
      <c r="B484" s="615"/>
      <c r="C484" s="616"/>
      <c r="D484" s="615"/>
      <c r="E484" s="617"/>
      <c r="F484" s="617"/>
      <c r="G484" s="618"/>
      <c r="H484" s="615"/>
      <c r="I484" s="615"/>
      <c r="J484" s="615"/>
      <c r="K484" s="619"/>
    </row>
    <row r="485" spans="1:11" s="610" customFormat="1" ht="15.75" hidden="1" x14ac:dyDescent="0.25">
      <c r="A485" s="614"/>
      <c r="B485" s="615"/>
      <c r="C485" s="616"/>
      <c r="D485" s="615"/>
      <c r="E485" s="617"/>
      <c r="F485" s="617"/>
      <c r="G485" s="618"/>
      <c r="H485" s="615"/>
      <c r="I485" s="615"/>
      <c r="J485" s="615"/>
      <c r="K485" s="619"/>
    </row>
    <row r="486" spans="1:11" s="610" customFormat="1" ht="15.75" hidden="1" x14ac:dyDescent="0.25">
      <c r="A486" s="614"/>
      <c r="B486" s="615"/>
      <c r="C486" s="616"/>
      <c r="D486" s="615"/>
      <c r="E486" s="617"/>
      <c r="F486" s="617"/>
      <c r="G486" s="618"/>
      <c r="H486" s="615"/>
      <c r="I486" s="615"/>
      <c r="J486" s="615"/>
      <c r="K486" s="619"/>
    </row>
    <row r="487" spans="1:11" s="610" customFormat="1" ht="15.75" hidden="1" x14ac:dyDescent="0.25">
      <c r="A487" s="614"/>
      <c r="B487" s="615"/>
      <c r="C487" s="616"/>
      <c r="D487" s="615"/>
      <c r="E487" s="617"/>
      <c r="F487" s="617"/>
      <c r="G487" s="618"/>
      <c r="H487" s="615"/>
      <c r="I487" s="615"/>
      <c r="J487" s="615"/>
      <c r="K487" s="619"/>
    </row>
    <row r="488" spans="1:11" s="610" customFormat="1" ht="15.75" hidden="1" x14ac:dyDescent="0.25">
      <c r="A488" s="614"/>
      <c r="B488" s="615"/>
      <c r="C488" s="616"/>
      <c r="D488" s="615"/>
      <c r="E488" s="617"/>
      <c r="F488" s="617"/>
      <c r="G488" s="618"/>
      <c r="H488" s="615"/>
      <c r="I488" s="615"/>
      <c r="J488" s="615"/>
      <c r="K488" s="619"/>
    </row>
    <row r="489" spans="1:11" s="610" customFormat="1" ht="15.75" hidden="1" x14ac:dyDescent="0.25">
      <c r="A489" s="614"/>
      <c r="B489" s="615"/>
      <c r="C489" s="616"/>
      <c r="D489" s="615"/>
      <c r="E489" s="617"/>
      <c r="F489" s="617"/>
      <c r="G489" s="618"/>
      <c r="H489" s="615"/>
      <c r="I489" s="615"/>
      <c r="J489" s="615"/>
      <c r="K489" s="619"/>
    </row>
    <row r="490" spans="1:11" s="610" customFormat="1" ht="15.75" hidden="1" x14ac:dyDescent="0.25">
      <c r="A490" s="614"/>
      <c r="B490" s="615"/>
      <c r="C490" s="616"/>
      <c r="D490" s="615"/>
      <c r="E490" s="617"/>
      <c r="F490" s="617"/>
      <c r="G490" s="618"/>
      <c r="H490" s="615"/>
      <c r="I490" s="615"/>
      <c r="J490" s="615"/>
      <c r="K490" s="619"/>
    </row>
    <row r="491" spans="1:11" s="610" customFormat="1" ht="15.75" hidden="1" x14ac:dyDescent="0.25">
      <c r="A491" s="614"/>
      <c r="B491" s="615"/>
      <c r="C491" s="616"/>
      <c r="D491" s="615"/>
      <c r="E491" s="617"/>
      <c r="F491" s="617"/>
      <c r="G491" s="618"/>
      <c r="H491" s="615"/>
      <c r="I491" s="615"/>
      <c r="J491" s="615"/>
      <c r="K491" s="619"/>
    </row>
    <row r="492" spans="1:11" s="610" customFormat="1" ht="15.75" hidden="1" x14ac:dyDescent="0.25">
      <c r="A492" s="614"/>
      <c r="B492" s="615"/>
      <c r="C492" s="616"/>
      <c r="D492" s="615"/>
      <c r="E492" s="617"/>
      <c r="F492" s="617"/>
      <c r="G492" s="618"/>
      <c r="H492" s="615"/>
      <c r="I492" s="615"/>
      <c r="J492" s="615"/>
      <c r="K492" s="619"/>
    </row>
    <row r="493" spans="1:11" s="610" customFormat="1" ht="15.75" hidden="1" x14ac:dyDescent="0.25">
      <c r="A493" s="614"/>
      <c r="B493" s="615"/>
      <c r="C493" s="616"/>
      <c r="D493" s="615"/>
      <c r="E493" s="617"/>
      <c r="F493" s="617"/>
      <c r="G493" s="618"/>
      <c r="H493" s="615"/>
      <c r="I493" s="615"/>
      <c r="J493" s="615"/>
      <c r="K493" s="619"/>
    </row>
    <row r="494" spans="1:11" s="610" customFormat="1" ht="15.75" hidden="1" x14ac:dyDescent="0.25">
      <c r="A494" s="614"/>
      <c r="B494" s="615"/>
      <c r="C494" s="616"/>
      <c r="D494" s="615"/>
      <c r="E494" s="617"/>
      <c r="F494" s="617"/>
      <c r="G494" s="618"/>
      <c r="H494" s="615"/>
      <c r="I494" s="615"/>
      <c r="J494" s="615"/>
      <c r="K494" s="619"/>
    </row>
    <row r="495" spans="1:11" s="610" customFormat="1" ht="15.75" hidden="1" x14ac:dyDescent="0.25">
      <c r="A495" s="614"/>
      <c r="B495" s="615"/>
      <c r="C495" s="616"/>
      <c r="D495" s="615"/>
      <c r="E495" s="617"/>
      <c r="F495" s="617"/>
      <c r="G495" s="618"/>
      <c r="H495" s="615"/>
      <c r="I495" s="615"/>
      <c r="J495" s="615"/>
      <c r="K495" s="619"/>
    </row>
    <row r="496" spans="1:11" s="610" customFormat="1" ht="15.75" hidden="1" x14ac:dyDescent="0.25">
      <c r="A496" s="614"/>
      <c r="B496" s="615"/>
      <c r="C496" s="616"/>
      <c r="D496" s="615"/>
      <c r="E496" s="617"/>
      <c r="F496" s="617"/>
      <c r="G496" s="618"/>
      <c r="H496" s="615"/>
      <c r="I496" s="615"/>
      <c r="J496" s="615"/>
      <c r="K496" s="619"/>
    </row>
    <row r="497" spans="1:11" s="610" customFormat="1" ht="15.75" hidden="1" x14ac:dyDescent="0.25">
      <c r="A497" s="614"/>
      <c r="B497" s="615"/>
      <c r="C497" s="616"/>
      <c r="D497" s="615"/>
      <c r="E497" s="617"/>
      <c r="F497" s="617"/>
      <c r="G497" s="618"/>
      <c r="H497" s="615"/>
      <c r="I497" s="615"/>
      <c r="J497" s="615"/>
      <c r="K497" s="619"/>
    </row>
    <row r="498" spans="1:11" s="610" customFormat="1" ht="15.75" hidden="1" x14ac:dyDescent="0.25">
      <c r="A498" s="614"/>
      <c r="B498" s="615"/>
      <c r="C498" s="616"/>
      <c r="D498" s="615"/>
      <c r="E498" s="617"/>
      <c r="F498" s="617"/>
      <c r="G498" s="618"/>
      <c r="H498" s="615"/>
      <c r="I498" s="615"/>
      <c r="J498" s="615"/>
      <c r="K498" s="619"/>
    </row>
    <row r="499" spans="1:11" s="610" customFormat="1" ht="15.75" hidden="1" x14ac:dyDescent="0.25">
      <c r="A499" s="614"/>
      <c r="B499" s="615"/>
      <c r="C499" s="616"/>
      <c r="D499" s="615"/>
      <c r="E499" s="617"/>
      <c r="F499" s="617"/>
      <c r="G499" s="618"/>
      <c r="H499" s="615"/>
      <c r="I499" s="615"/>
      <c r="J499" s="615"/>
      <c r="K499" s="619"/>
    </row>
    <row r="500" spans="1:11" s="610" customFormat="1" ht="15.75" hidden="1" x14ac:dyDescent="0.25">
      <c r="A500" s="614"/>
      <c r="B500" s="615"/>
      <c r="C500" s="616"/>
      <c r="D500" s="615"/>
      <c r="E500" s="617"/>
      <c r="F500" s="617"/>
      <c r="G500" s="618"/>
      <c r="H500" s="615"/>
      <c r="I500" s="615"/>
      <c r="J500" s="615"/>
      <c r="K500" s="619"/>
    </row>
    <row r="501" spans="1:11" s="610" customFormat="1" ht="15.75" hidden="1" x14ac:dyDescent="0.25">
      <c r="A501" s="614"/>
      <c r="B501" s="615"/>
      <c r="C501" s="616"/>
      <c r="D501" s="615"/>
      <c r="E501" s="617"/>
      <c r="F501" s="617"/>
      <c r="G501" s="618"/>
      <c r="H501" s="615"/>
      <c r="I501" s="615"/>
      <c r="J501" s="615"/>
      <c r="K501" s="619"/>
    </row>
    <row r="502" spans="1:11" s="610" customFormat="1" ht="15.75" hidden="1" x14ac:dyDescent="0.25">
      <c r="A502" s="614"/>
      <c r="B502" s="615"/>
      <c r="C502" s="616"/>
      <c r="D502" s="615"/>
      <c r="E502" s="617"/>
      <c r="F502" s="617"/>
      <c r="G502" s="618"/>
      <c r="H502" s="615"/>
      <c r="I502" s="615"/>
      <c r="J502" s="615"/>
      <c r="K502" s="619"/>
    </row>
    <row r="503" spans="1:11" s="610" customFormat="1" ht="15.75" hidden="1" x14ac:dyDescent="0.25">
      <c r="A503" s="614"/>
      <c r="B503" s="615"/>
      <c r="C503" s="616"/>
      <c r="D503" s="615"/>
      <c r="E503" s="617"/>
      <c r="F503" s="617"/>
      <c r="G503" s="618"/>
      <c r="H503" s="615"/>
      <c r="I503" s="615"/>
      <c r="J503" s="615"/>
      <c r="K503" s="619"/>
    </row>
    <row r="504" spans="1:11" s="610" customFormat="1" ht="15.75" hidden="1" x14ac:dyDescent="0.25">
      <c r="A504" s="614"/>
      <c r="B504" s="615"/>
      <c r="C504" s="616"/>
      <c r="D504" s="615"/>
      <c r="E504" s="617"/>
      <c r="F504" s="617"/>
      <c r="G504" s="618"/>
      <c r="H504" s="615"/>
      <c r="I504" s="615"/>
      <c r="J504" s="615"/>
      <c r="K504" s="619"/>
    </row>
    <row r="505" spans="1:11" s="610" customFormat="1" ht="15.75" hidden="1" x14ac:dyDescent="0.25">
      <c r="A505" s="614"/>
      <c r="B505" s="615"/>
      <c r="C505" s="616"/>
      <c r="D505" s="615"/>
      <c r="E505" s="617"/>
      <c r="F505" s="617"/>
      <c r="G505" s="618"/>
      <c r="H505" s="615"/>
      <c r="I505" s="615"/>
      <c r="J505" s="615"/>
      <c r="K505" s="619"/>
    </row>
    <row r="506" spans="1:11" s="610" customFormat="1" ht="15.75" hidden="1" x14ac:dyDescent="0.25">
      <c r="A506" s="614"/>
      <c r="B506" s="615"/>
      <c r="C506" s="616"/>
      <c r="D506" s="615"/>
      <c r="E506" s="617"/>
      <c r="F506" s="617"/>
      <c r="G506" s="618"/>
      <c r="H506" s="615"/>
      <c r="I506" s="615"/>
      <c r="J506" s="615"/>
      <c r="K506" s="619"/>
    </row>
    <row r="507" spans="1:11" s="610" customFormat="1" ht="15.75" hidden="1" x14ac:dyDescent="0.25">
      <c r="A507" s="614"/>
      <c r="B507" s="615"/>
      <c r="C507" s="616"/>
      <c r="D507" s="615"/>
      <c r="E507" s="617"/>
      <c r="F507" s="617"/>
      <c r="G507" s="618"/>
      <c r="H507" s="615"/>
      <c r="I507" s="615"/>
      <c r="J507" s="615"/>
      <c r="K507" s="619"/>
    </row>
    <row r="508" spans="1:11" s="610" customFormat="1" ht="15.75" hidden="1" x14ac:dyDescent="0.25">
      <c r="A508" s="614"/>
      <c r="B508" s="615"/>
      <c r="C508" s="616"/>
      <c r="D508" s="615"/>
      <c r="E508" s="617"/>
      <c r="F508" s="617"/>
      <c r="G508" s="618"/>
      <c r="H508" s="615"/>
      <c r="I508" s="615"/>
      <c r="J508" s="615"/>
      <c r="K508" s="619"/>
    </row>
    <row r="509" spans="1:11" s="610" customFormat="1" ht="15.75" hidden="1" x14ac:dyDescent="0.25">
      <c r="A509" s="614"/>
      <c r="B509" s="615"/>
      <c r="C509" s="616"/>
      <c r="D509" s="615"/>
      <c r="E509" s="617"/>
      <c r="F509" s="617"/>
      <c r="G509" s="618"/>
      <c r="H509" s="615"/>
      <c r="I509" s="615"/>
      <c r="J509" s="615"/>
      <c r="K509" s="619"/>
    </row>
    <row r="510" spans="1:11" s="610" customFormat="1" ht="15.75" hidden="1" x14ac:dyDescent="0.25">
      <c r="A510" s="614"/>
      <c r="B510" s="615"/>
      <c r="C510" s="616"/>
      <c r="D510" s="615"/>
      <c r="E510" s="617"/>
      <c r="F510" s="617"/>
      <c r="G510" s="618"/>
      <c r="H510" s="615"/>
      <c r="I510" s="615"/>
      <c r="J510" s="615"/>
      <c r="K510" s="619"/>
    </row>
    <row r="511" spans="1:11" s="610" customFormat="1" ht="15.75" hidden="1" x14ac:dyDescent="0.25">
      <c r="A511" s="614"/>
      <c r="B511" s="615"/>
      <c r="C511" s="616"/>
      <c r="D511" s="615"/>
      <c r="E511" s="617"/>
      <c r="F511" s="617"/>
      <c r="G511" s="618"/>
      <c r="H511" s="615"/>
      <c r="I511" s="615"/>
      <c r="J511" s="615"/>
      <c r="K511" s="619"/>
    </row>
    <row r="512" spans="1:11" s="610" customFormat="1" ht="15.75" hidden="1" x14ac:dyDescent="0.25">
      <c r="A512" s="614"/>
      <c r="B512" s="615"/>
      <c r="C512" s="616"/>
      <c r="D512" s="615"/>
      <c r="E512" s="617"/>
      <c r="F512" s="617"/>
      <c r="G512" s="618"/>
      <c r="H512" s="615"/>
      <c r="I512" s="615"/>
      <c r="J512" s="615"/>
      <c r="K512" s="619"/>
    </row>
    <row r="513" spans="1:11" s="610" customFormat="1" ht="15.75" hidden="1" x14ac:dyDescent="0.25">
      <c r="A513" s="614"/>
      <c r="B513" s="615"/>
      <c r="C513" s="616"/>
      <c r="D513" s="615"/>
      <c r="E513" s="617"/>
      <c r="F513" s="617"/>
      <c r="G513" s="618"/>
      <c r="H513" s="615"/>
      <c r="I513" s="615"/>
      <c r="J513" s="615"/>
      <c r="K513" s="619"/>
    </row>
    <row r="514" spans="1:11" s="610" customFormat="1" ht="15.75" hidden="1" x14ac:dyDescent="0.25">
      <c r="A514" s="614"/>
      <c r="B514" s="615"/>
      <c r="C514" s="616"/>
      <c r="D514" s="615"/>
      <c r="E514" s="617"/>
      <c r="F514" s="617"/>
      <c r="G514" s="618"/>
      <c r="H514" s="615"/>
      <c r="I514" s="615"/>
      <c r="J514" s="615"/>
      <c r="K514" s="619"/>
    </row>
    <row r="515" spans="1:11" s="610" customFormat="1" ht="15.75" hidden="1" x14ac:dyDescent="0.25">
      <c r="A515" s="614"/>
      <c r="B515" s="615"/>
      <c r="C515" s="616"/>
      <c r="D515" s="615"/>
      <c r="E515" s="617"/>
      <c r="F515" s="617"/>
      <c r="G515" s="618"/>
      <c r="H515" s="615"/>
      <c r="I515" s="615"/>
      <c r="J515" s="615"/>
      <c r="K515" s="619"/>
    </row>
    <row r="516" spans="1:11" s="610" customFormat="1" ht="15.75" hidden="1" x14ac:dyDescent="0.25">
      <c r="A516" s="614"/>
      <c r="B516" s="615"/>
      <c r="C516" s="616"/>
      <c r="D516" s="615"/>
      <c r="E516" s="617"/>
      <c r="F516" s="617"/>
      <c r="G516" s="618"/>
      <c r="H516" s="615"/>
      <c r="I516" s="615"/>
      <c r="J516" s="615"/>
      <c r="K516" s="619"/>
    </row>
    <row r="517" spans="1:11" s="610" customFormat="1" ht="15.75" hidden="1" x14ac:dyDescent="0.25">
      <c r="A517" s="614"/>
      <c r="B517" s="615"/>
      <c r="C517" s="616"/>
      <c r="D517" s="615"/>
      <c r="E517" s="617"/>
      <c r="F517" s="617"/>
      <c r="G517" s="618"/>
      <c r="H517" s="615"/>
      <c r="I517" s="615"/>
      <c r="J517" s="615"/>
      <c r="K517" s="619"/>
    </row>
    <row r="518" spans="1:11" s="610" customFormat="1" ht="15.75" hidden="1" x14ac:dyDescent="0.25">
      <c r="A518" s="614"/>
      <c r="B518" s="615"/>
      <c r="C518" s="616"/>
      <c r="D518" s="615"/>
      <c r="E518" s="617"/>
      <c r="F518" s="617"/>
      <c r="G518" s="618"/>
      <c r="H518" s="615"/>
      <c r="I518" s="615"/>
      <c r="J518" s="615"/>
      <c r="K518" s="619"/>
    </row>
    <row r="519" spans="1:11" s="610" customFormat="1" ht="15.75" hidden="1" x14ac:dyDescent="0.25">
      <c r="A519" s="614"/>
      <c r="B519" s="615"/>
      <c r="C519" s="616"/>
      <c r="D519" s="615"/>
      <c r="E519" s="617"/>
      <c r="F519" s="617"/>
      <c r="G519" s="618"/>
      <c r="H519" s="615"/>
      <c r="I519" s="615"/>
      <c r="J519" s="615"/>
      <c r="K519" s="619"/>
    </row>
    <row r="520" spans="1:11" s="610" customFormat="1" ht="15.75" hidden="1" x14ac:dyDescent="0.25">
      <c r="A520" s="614"/>
      <c r="B520" s="615"/>
      <c r="C520" s="616"/>
      <c r="D520" s="615"/>
      <c r="E520" s="617"/>
      <c r="F520" s="617"/>
      <c r="G520" s="618"/>
      <c r="H520" s="615"/>
      <c r="I520" s="615"/>
      <c r="J520" s="615"/>
      <c r="K520" s="619"/>
    </row>
    <row r="521" spans="1:11" s="610" customFormat="1" ht="15.75" hidden="1" x14ac:dyDescent="0.25">
      <c r="A521" s="614"/>
      <c r="B521" s="615"/>
      <c r="C521" s="616"/>
      <c r="D521" s="615"/>
      <c r="E521" s="617"/>
      <c r="F521" s="617"/>
      <c r="G521" s="618"/>
      <c r="H521" s="615"/>
      <c r="I521" s="615"/>
      <c r="J521" s="615"/>
      <c r="K521" s="619"/>
    </row>
    <row r="522" spans="1:11" s="610" customFormat="1" ht="15.75" hidden="1" x14ac:dyDescent="0.25">
      <c r="A522" s="614"/>
      <c r="B522" s="615"/>
      <c r="C522" s="616"/>
      <c r="D522" s="615"/>
      <c r="E522" s="617"/>
      <c r="F522" s="617"/>
      <c r="G522" s="618"/>
      <c r="H522" s="615"/>
      <c r="I522" s="615"/>
      <c r="J522" s="615"/>
      <c r="K522" s="619"/>
    </row>
    <row r="523" spans="1:11" s="610" customFormat="1" ht="15.75" hidden="1" x14ac:dyDescent="0.25">
      <c r="A523" s="614"/>
      <c r="B523" s="615"/>
      <c r="C523" s="616"/>
      <c r="D523" s="615"/>
      <c r="E523" s="617"/>
      <c r="F523" s="617"/>
      <c r="G523" s="618"/>
      <c r="H523" s="615"/>
      <c r="I523" s="615"/>
      <c r="J523" s="615"/>
      <c r="K523" s="619"/>
    </row>
    <row r="524" spans="1:11" s="610" customFormat="1" ht="15.75" hidden="1" x14ac:dyDescent="0.25">
      <c r="A524" s="614"/>
      <c r="B524" s="615"/>
      <c r="C524" s="616"/>
      <c r="D524" s="615"/>
      <c r="E524" s="617"/>
      <c r="F524" s="617"/>
      <c r="G524" s="618"/>
      <c r="H524" s="615"/>
      <c r="I524" s="615"/>
      <c r="J524" s="615"/>
      <c r="K524" s="619"/>
    </row>
    <row r="525" spans="1:11" s="610" customFormat="1" ht="15.75" hidden="1" x14ac:dyDescent="0.25">
      <c r="A525" s="614"/>
      <c r="B525" s="615"/>
      <c r="C525" s="616"/>
      <c r="D525" s="615"/>
      <c r="E525" s="617"/>
      <c r="F525" s="617"/>
      <c r="G525" s="618"/>
      <c r="H525" s="615"/>
      <c r="I525" s="615"/>
      <c r="J525" s="615"/>
      <c r="K525" s="619"/>
    </row>
    <row r="526" spans="1:11" s="610" customFormat="1" ht="15.75" hidden="1" x14ac:dyDescent="0.25">
      <c r="A526" s="614"/>
      <c r="B526" s="615"/>
      <c r="C526" s="616"/>
      <c r="D526" s="615"/>
      <c r="E526" s="617"/>
      <c r="F526" s="617"/>
      <c r="G526" s="618"/>
      <c r="H526" s="615"/>
      <c r="I526" s="615"/>
      <c r="J526" s="615"/>
      <c r="K526" s="619"/>
    </row>
    <row r="527" spans="1:11" s="610" customFormat="1" ht="15.75" hidden="1" x14ac:dyDescent="0.25">
      <c r="A527" s="614"/>
      <c r="B527" s="615"/>
      <c r="C527" s="616"/>
      <c r="D527" s="615"/>
      <c r="E527" s="617"/>
      <c r="F527" s="617"/>
      <c r="G527" s="618"/>
      <c r="H527" s="615"/>
      <c r="I527" s="615"/>
      <c r="J527" s="615"/>
      <c r="K527" s="619"/>
    </row>
    <row r="528" spans="1:11" s="610" customFormat="1" ht="15.75" hidden="1" x14ac:dyDescent="0.25">
      <c r="A528" s="614"/>
      <c r="B528" s="615"/>
      <c r="C528" s="616"/>
      <c r="D528" s="615"/>
      <c r="E528" s="617"/>
      <c r="F528" s="617"/>
      <c r="G528" s="618"/>
      <c r="H528" s="615"/>
      <c r="I528" s="615"/>
      <c r="J528" s="615"/>
      <c r="K528" s="619"/>
    </row>
    <row r="529" spans="1:11" s="610" customFormat="1" ht="15.75" hidden="1" x14ac:dyDescent="0.25">
      <c r="A529" s="614"/>
      <c r="B529" s="615"/>
      <c r="C529" s="616"/>
      <c r="D529" s="615"/>
      <c r="E529" s="617"/>
      <c r="F529" s="617"/>
      <c r="G529" s="618"/>
      <c r="H529" s="615"/>
      <c r="I529" s="615"/>
      <c r="J529" s="615"/>
      <c r="K529" s="619"/>
    </row>
    <row r="530" spans="1:11" s="610" customFormat="1" ht="15.75" hidden="1" x14ac:dyDescent="0.25">
      <c r="A530" s="614"/>
      <c r="B530" s="615"/>
      <c r="C530" s="616"/>
      <c r="D530" s="615"/>
      <c r="E530" s="617"/>
      <c r="F530" s="617"/>
      <c r="G530" s="618"/>
      <c r="H530" s="615"/>
      <c r="I530" s="615"/>
      <c r="J530" s="615"/>
      <c r="K530" s="619"/>
    </row>
    <row r="531" spans="1:11" s="610" customFormat="1" ht="15.75" hidden="1" x14ac:dyDescent="0.25">
      <c r="A531" s="614"/>
      <c r="B531" s="615"/>
      <c r="C531" s="616"/>
      <c r="D531" s="615"/>
      <c r="E531" s="617"/>
      <c r="F531" s="617"/>
      <c r="G531" s="618"/>
      <c r="H531" s="615"/>
      <c r="I531" s="615"/>
      <c r="J531" s="615"/>
      <c r="K531" s="619"/>
    </row>
    <row r="532" spans="1:11" s="610" customFormat="1" ht="15.75" hidden="1" x14ac:dyDescent="0.25">
      <c r="A532" s="614"/>
      <c r="B532" s="615"/>
      <c r="C532" s="616"/>
      <c r="D532" s="615"/>
      <c r="E532" s="617"/>
      <c r="F532" s="617"/>
      <c r="G532" s="618"/>
      <c r="H532" s="615"/>
      <c r="I532" s="615"/>
      <c r="J532" s="615"/>
      <c r="K532" s="619"/>
    </row>
    <row r="533" spans="1:11" s="610" customFormat="1" ht="15.75" hidden="1" x14ac:dyDescent="0.25">
      <c r="A533" s="614"/>
      <c r="B533" s="615"/>
      <c r="C533" s="616"/>
      <c r="D533" s="615"/>
      <c r="E533" s="617"/>
      <c r="F533" s="617"/>
      <c r="G533" s="618"/>
      <c r="H533" s="615"/>
      <c r="I533" s="615"/>
      <c r="J533" s="615"/>
      <c r="K533" s="619"/>
    </row>
    <row r="534" spans="1:11" s="610" customFormat="1" ht="15.75" hidden="1" x14ac:dyDescent="0.25">
      <c r="A534" s="614"/>
      <c r="B534" s="615"/>
      <c r="C534" s="616"/>
      <c r="D534" s="615"/>
      <c r="E534" s="617"/>
      <c r="F534" s="617"/>
      <c r="G534" s="618"/>
      <c r="H534" s="615"/>
      <c r="I534" s="615"/>
      <c r="J534" s="615"/>
      <c r="K534" s="619"/>
    </row>
    <row r="535" spans="1:11" s="610" customFormat="1" ht="15.75" hidden="1" x14ac:dyDescent="0.25">
      <c r="A535" s="614"/>
      <c r="B535" s="615"/>
      <c r="C535" s="616"/>
      <c r="D535" s="615"/>
      <c r="E535" s="617"/>
      <c r="F535" s="617"/>
      <c r="G535" s="618"/>
      <c r="H535" s="615"/>
      <c r="I535" s="615"/>
      <c r="J535" s="615"/>
      <c r="K535" s="619"/>
    </row>
    <row r="536" spans="1:11" s="610" customFormat="1" ht="15.75" hidden="1" x14ac:dyDescent="0.25">
      <c r="A536" s="614"/>
      <c r="B536" s="615"/>
      <c r="C536" s="616"/>
      <c r="D536" s="615"/>
      <c r="E536" s="617"/>
      <c r="F536" s="617"/>
      <c r="G536" s="618"/>
      <c r="H536" s="615"/>
      <c r="I536" s="615"/>
      <c r="J536" s="615"/>
      <c r="K536" s="619"/>
    </row>
    <row r="537" spans="1:11" s="610" customFormat="1" ht="15.75" hidden="1" x14ac:dyDescent="0.25">
      <c r="A537" s="614"/>
      <c r="B537" s="615"/>
      <c r="C537" s="616"/>
      <c r="D537" s="615"/>
      <c r="E537" s="617"/>
      <c r="F537" s="617"/>
      <c r="G537" s="618"/>
      <c r="H537" s="615"/>
      <c r="I537" s="615"/>
      <c r="J537" s="615"/>
      <c r="K537" s="619"/>
    </row>
    <row r="538" spans="1:11" s="610" customFormat="1" ht="15.75" hidden="1" x14ac:dyDescent="0.25">
      <c r="A538" s="614"/>
      <c r="B538" s="615"/>
      <c r="C538" s="616"/>
      <c r="D538" s="615"/>
      <c r="E538" s="617"/>
      <c r="F538" s="617"/>
      <c r="G538" s="618"/>
      <c r="H538" s="615"/>
      <c r="I538" s="615"/>
      <c r="J538" s="615"/>
      <c r="K538" s="619"/>
    </row>
    <row r="539" spans="1:11" s="610" customFormat="1" ht="15.75" hidden="1" x14ac:dyDescent="0.25">
      <c r="A539" s="614"/>
      <c r="B539" s="615"/>
      <c r="C539" s="616"/>
      <c r="D539" s="615"/>
      <c r="E539" s="617"/>
      <c r="F539" s="617"/>
      <c r="G539" s="618"/>
      <c r="H539" s="615"/>
      <c r="I539" s="615"/>
      <c r="J539" s="615"/>
      <c r="K539" s="619"/>
    </row>
    <row r="540" spans="1:11" s="610" customFormat="1" ht="15.75" hidden="1" x14ac:dyDescent="0.25">
      <c r="A540" s="614"/>
      <c r="B540" s="615"/>
      <c r="C540" s="616"/>
      <c r="D540" s="615"/>
      <c r="E540" s="617"/>
      <c r="F540" s="617"/>
      <c r="G540" s="618"/>
      <c r="H540" s="615"/>
      <c r="I540" s="615"/>
      <c r="J540" s="615"/>
      <c r="K540" s="619"/>
    </row>
    <row r="541" spans="1:11" s="610" customFormat="1" ht="15.75" hidden="1" x14ac:dyDescent="0.25">
      <c r="A541" s="614"/>
      <c r="B541" s="615"/>
      <c r="C541" s="616"/>
      <c r="D541" s="615"/>
      <c r="E541" s="617"/>
      <c r="F541" s="617"/>
      <c r="G541" s="618"/>
      <c r="H541" s="615"/>
      <c r="I541" s="615"/>
      <c r="J541" s="615"/>
      <c r="K541" s="619"/>
    </row>
    <row r="542" spans="1:11" s="610" customFormat="1" ht="15.75" hidden="1" x14ac:dyDescent="0.25">
      <c r="A542" s="614"/>
      <c r="B542" s="615"/>
      <c r="C542" s="616"/>
      <c r="D542" s="615"/>
      <c r="E542" s="617"/>
      <c r="F542" s="617"/>
      <c r="G542" s="618"/>
      <c r="H542" s="615"/>
      <c r="I542" s="615"/>
      <c r="J542" s="615"/>
      <c r="K542" s="619"/>
    </row>
    <row r="543" spans="1:11" s="610" customFormat="1" ht="15.75" hidden="1" x14ac:dyDescent="0.25">
      <c r="A543" s="614"/>
      <c r="B543" s="615"/>
      <c r="C543" s="616"/>
      <c r="D543" s="615"/>
      <c r="E543" s="617"/>
      <c r="F543" s="617"/>
      <c r="G543" s="618"/>
      <c r="H543" s="615"/>
      <c r="I543" s="615"/>
      <c r="J543" s="615"/>
      <c r="K543" s="619"/>
    </row>
    <row r="544" spans="1:11" s="610" customFormat="1" ht="15.75" hidden="1" x14ac:dyDescent="0.25">
      <c r="A544" s="614"/>
      <c r="B544" s="615"/>
      <c r="C544" s="616"/>
      <c r="D544" s="615"/>
      <c r="E544" s="617"/>
      <c r="F544" s="617"/>
      <c r="G544" s="618"/>
      <c r="H544" s="615"/>
      <c r="I544" s="615"/>
      <c r="J544" s="615"/>
      <c r="K544" s="619"/>
    </row>
    <row r="545" spans="1:11" s="610" customFormat="1" ht="15.75" hidden="1" x14ac:dyDescent="0.25">
      <c r="A545" s="614"/>
      <c r="B545" s="615"/>
      <c r="C545" s="616"/>
      <c r="D545" s="615"/>
      <c r="E545" s="617"/>
      <c r="F545" s="617"/>
      <c r="G545" s="618"/>
      <c r="H545" s="615"/>
      <c r="I545" s="615"/>
      <c r="J545" s="615"/>
      <c r="K545" s="619"/>
    </row>
    <row r="546" spans="1:11" s="610" customFormat="1" ht="15.75" hidden="1" x14ac:dyDescent="0.25">
      <c r="A546" s="614"/>
      <c r="B546" s="615"/>
      <c r="C546" s="616"/>
      <c r="D546" s="615"/>
      <c r="E546" s="617"/>
      <c r="F546" s="617"/>
      <c r="G546" s="618"/>
      <c r="H546" s="615"/>
      <c r="I546" s="615"/>
      <c r="J546" s="615"/>
      <c r="K546" s="619"/>
    </row>
    <row r="547" spans="1:11" s="610" customFormat="1" ht="15.75" hidden="1" x14ac:dyDescent="0.25">
      <c r="A547" s="614"/>
      <c r="B547" s="615"/>
      <c r="C547" s="616"/>
      <c r="D547" s="615"/>
      <c r="E547" s="617"/>
      <c r="F547" s="617"/>
      <c r="G547" s="618"/>
      <c r="H547" s="615"/>
      <c r="I547" s="615"/>
      <c r="J547" s="615"/>
      <c r="K547" s="619"/>
    </row>
    <row r="548" spans="1:11" s="610" customFormat="1" ht="15.75" hidden="1" x14ac:dyDescent="0.25">
      <c r="A548" s="614"/>
      <c r="B548" s="615"/>
      <c r="C548" s="616"/>
      <c r="D548" s="615"/>
      <c r="E548" s="617"/>
      <c r="F548" s="617"/>
      <c r="G548" s="618"/>
      <c r="H548" s="615"/>
      <c r="I548" s="615"/>
      <c r="J548" s="615"/>
      <c r="K548" s="619"/>
    </row>
    <row r="549" spans="1:11" s="610" customFormat="1" ht="15.75" hidden="1" x14ac:dyDescent="0.25">
      <c r="A549" s="614"/>
      <c r="B549" s="615"/>
      <c r="C549" s="616"/>
      <c r="D549" s="615"/>
      <c r="E549" s="617"/>
      <c r="F549" s="617"/>
      <c r="G549" s="618"/>
      <c r="H549" s="615"/>
      <c r="I549" s="615"/>
      <c r="J549" s="615"/>
      <c r="K549" s="619"/>
    </row>
    <row r="550" spans="1:11" s="610" customFormat="1" ht="15.75" hidden="1" x14ac:dyDescent="0.25">
      <c r="A550" s="614"/>
      <c r="B550" s="615"/>
      <c r="C550" s="616"/>
      <c r="D550" s="615"/>
      <c r="E550" s="617"/>
      <c r="F550" s="617"/>
      <c r="G550" s="618"/>
      <c r="H550" s="615"/>
      <c r="I550" s="615"/>
      <c r="J550" s="615"/>
      <c r="K550" s="619"/>
    </row>
    <row r="551" spans="1:11" s="610" customFormat="1" ht="15.75" hidden="1" x14ac:dyDescent="0.25">
      <c r="A551" s="614"/>
      <c r="B551" s="615"/>
      <c r="C551" s="616"/>
      <c r="D551" s="615"/>
      <c r="E551" s="617"/>
      <c r="F551" s="617"/>
      <c r="G551" s="618"/>
      <c r="H551" s="615"/>
      <c r="I551" s="615"/>
      <c r="J551" s="615"/>
      <c r="K551" s="619"/>
    </row>
    <row r="552" spans="1:11" s="610" customFormat="1" ht="15.75" hidden="1" x14ac:dyDescent="0.25">
      <c r="A552" s="614"/>
      <c r="B552" s="615"/>
      <c r="C552" s="616"/>
      <c r="D552" s="615"/>
      <c r="E552" s="617"/>
      <c r="F552" s="617"/>
      <c r="G552" s="618"/>
      <c r="H552" s="615"/>
      <c r="I552" s="615"/>
      <c r="J552" s="615"/>
      <c r="K552" s="619"/>
    </row>
    <row r="553" spans="1:11" s="610" customFormat="1" ht="15.75" hidden="1" x14ac:dyDescent="0.25">
      <c r="A553" s="614"/>
      <c r="B553" s="615"/>
      <c r="C553" s="616"/>
      <c r="D553" s="615"/>
      <c r="E553" s="617"/>
      <c r="F553" s="617"/>
      <c r="G553" s="618"/>
      <c r="H553" s="615"/>
      <c r="I553" s="615"/>
      <c r="J553" s="615"/>
      <c r="K553" s="619"/>
    </row>
    <row r="554" spans="1:11" s="610" customFormat="1" ht="15.75" hidden="1" x14ac:dyDescent="0.25">
      <c r="A554" s="614"/>
      <c r="B554" s="615"/>
      <c r="C554" s="616"/>
      <c r="D554" s="615"/>
      <c r="E554" s="617"/>
      <c r="F554" s="617"/>
      <c r="G554" s="618"/>
      <c r="H554" s="615"/>
      <c r="I554" s="615"/>
      <c r="J554" s="615"/>
      <c r="K554" s="619"/>
    </row>
    <row r="555" spans="1:11" s="610" customFormat="1" ht="15.75" hidden="1" x14ac:dyDescent="0.25">
      <c r="A555" s="614"/>
      <c r="B555" s="615"/>
      <c r="C555" s="616"/>
      <c r="D555" s="615"/>
      <c r="E555" s="617"/>
      <c r="F555" s="617"/>
      <c r="G555" s="618"/>
      <c r="H555" s="615"/>
      <c r="I555" s="615"/>
      <c r="J555" s="615"/>
      <c r="K555" s="619"/>
    </row>
    <row r="556" spans="1:11" s="610" customFormat="1" ht="15.75" hidden="1" x14ac:dyDescent="0.25">
      <c r="A556" s="614"/>
      <c r="B556" s="615"/>
      <c r="C556" s="616"/>
      <c r="D556" s="615"/>
      <c r="E556" s="617"/>
      <c r="F556" s="617"/>
      <c r="G556" s="618"/>
      <c r="H556" s="615"/>
      <c r="I556" s="615"/>
      <c r="J556" s="615"/>
      <c r="K556" s="619"/>
    </row>
    <row r="557" spans="1:11" s="610" customFormat="1" ht="15.75" hidden="1" x14ac:dyDescent="0.25">
      <c r="A557" s="614"/>
      <c r="B557" s="615"/>
      <c r="C557" s="616"/>
      <c r="D557" s="615"/>
      <c r="E557" s="617"/>
      <c r="F557" s="617"/>
      <c r="G557" s="618"/>
      <c r="H557" s="615"/>
      <c r="I557" s="615"/>
      <c r="J557" s="615"/>
      <c r="K557" s="619"/>
    </row>
    <row r="558" spans="1:11" s="610" customFormat="1" ht="15.75" hidden="1" x14ac:dyDescent="0.25">
      <c r="A558" s="614"/>
      <c r="B558" s="615"/>
      <c r="C558" s="616"/>
      <c r="D558" s="615"/>
      <c r="E558" s="617"/>
      <c r="F558" s="617"/>
      <c r="G558" s="618"/>
      <c r="H558" s="615"/>
      <c r="I558" s="615"/>
      <c r="J558" s="615"/>
      <c r="K558" s="619"/>
    </row>
    <row r="559" spans="1:11" s="610" customFormat="1" ht="15.75" hidden="1" x14ac:dyDescent="0.25">
      <c r="A559" s="614"/>
      <c r="B559" s="615"/>
      <c r="C559" s="616"/>
      <c r="D559" s="615"/>
      <c r="E559" s="617"/>
      <c r="F559" s="617"/>
      <c r="G559" s="618"/>
      <c r="H559" s="615"/>
      <c r="I559" s="615"/>
      <c r="J559" s="615"/>
      <c r="K559" s="619"/>
    </row>
    <row r="560" spans="1:11" s="610" customFormat="1" ht="15.75" hidden="1" x14ac:dyDescent="0.25">
      <c r="A560" s="614"/>
      <c r="B560" s="615"/>
      <c r="C560" s="616"/>
      <c r="D560" s="615"/>
      <c r="E560" s="617"/>
      <c r="F560" s="617"/>
      <c r="G560" s="618"/>
      <c r="H560" s="615"/>
      <c r="I560" s="615"/>
      <c r="J560" s="615"/>
      <c r="K560" s="619"/>
    </row>
    <row r="561" spans="1:11" s="610" customFormat="1" ht="15.75" hidden="1" x14ac:dyDescent="0.25">
      <c r="A561" s="614"/>
      <c r="B561" s="615"/>
      <c r="C561" s="616"/>
      <c r="D561" s="615"/>
      <c r="E561" s="617"/>
      <c r="F561" s="617"/>
      <c r="G561" s="618"/>
      <c r="H561" s="615"/>
      <c r="I561" s="615"/>
      <c r="J561" s="615"/>
      <c r="K561" s="619"/>
    </row>
    <row r="562" spans="1:11" s="610" customFormat="1" ht="15.75" hidden="1" x14ac:dyDescent="0.25">
      <c r="A562" s="614"/>
      <c r="B562" s="615"/>
      <c r="C562" s="616"/>
      <c r="D562" s="615"/>
      <c r="E562" s="617"/>
      <c r="F562" s="617"/>
      <c r="G562" s="618"/>
      <c r="H562" s="615"/>
      <c r="I562" s="615"/>
      <c r="J562" s="615"/>
      <c r="K562" s="619"/>
    </row>
    <row r="563" spans="1:11" s="610" customFormat="1" ht="15.75" hidden="1" x14ac:dyDescent="0.25">
      <c r="A563" s="614"/>
      <c r="B563" s="615"/>
      <c r="C563" s="616"/>
      <c r="D563" s="615"/>
      <c r="E563" s="617"/>
      <c r="F563" s="617"/>
      <c r="G563" s="618"/>
      <c r="H563" s="615"/>
      <c r="I563" s="615"/>
      <c r="J563" s="615"/>
      <c r="K563" s="619"/>
    </row>
    <row r="564" spans="1:11" s="610" customFormat="1" ht="15.75" hidden="1" x14ac:dyDescent="0.25">
      <c r="A564" s="614"/>
      <c r="B564" s="615"/>
      <c r="C564" s="616"/>
      <c r="D564" s="615"/>
      <c r="E564" s="617"/>
      <c r="F564" s="617"/>
      <c r="G564" s="618"/>
      <c r="H564" s="615"/>
      <c r="I564" s="615"/>
      <c r="J564" s="615"/>
      <c r="K564" s="619"/>
    </row>
    <row r="565" spans="1:11" s="610" customFormat="1" ht="15.75" hidden="1" x14ac:dyDescent="0.25">
      <c r="A565" s="614"/>
      <c r="B565" s="615"/>
      <c r="C565" s="616"/>
      <c r="D565" s="615"/>
      <c r="E565" s="617"/>
      <c r="F565" s="617"/>
      <c r="G565" s="618"/>
      <c r="H565" s="615"/>
      <c r="I565" s="615"/>
      <c r="J565" s="615"/>
      <c r="K565" s="619"/>
    </row>
    <row r="566" spans="1:11" s="610" customFormat="1" ht="15.75" hidden="1" x14ac:dyDescent="0.25">
      <c r="A566" s="614"/>
      <c r="B566" s="615"/>
      <c r="C566" s="616"/>
      <c r="D566" s="615"/>
      <c r="E566" s="617"/>
      <c r="F566" s="617"/>
      <c r="G566" s="618"/>
      <c r="H566" s="615"/>
      <c r="I566" s="615"/>
      <c r="J566" s="615"/>
      <c r="K566" s="619"/>
    </row>
    <row r="567" spans="1:11" s="610" customFormat="1" ht="15.75" hidden="1" x14ac:dyDescent="0.25">
      <c r="A567" s="614"/>
      <c r="B567" s="615"/>
      <c r="C567" s="616"/>
      <c r="D567" s="615"/>
      <c r="E567" s="617"/>
      <c r="F567" s="617"/>
      <c r="G567" s="618"/>
      <c r="H567" s="615"/>
      <c r="I567" s="615"/>
      <c r="J567" s="615"/>
      <c r="K567" s="619"/>
    </row>
    <row r="568" spans="1:11" s="610" customFormat="1" ht="15.75" hidden="1" x14ac:dyDescent="0.25">
      <c r="A568" s="614"/>
      <c r="B568" s="615"/>
      <c r="C568" s="616"/>
      <c r="D568" s="615"/>
      <c r="E568" s="617"/>
      <c r="F568" s="617"/>
      <c r="G568" s="618"/>
      <c r="H568" s="615"/>
      <c r="I568" s="615"/>
      <c r="J568" s="615"/>
      <c r="K568" s="619"/>
    </row>
    <row r="569" spans="1:11" s="610" customFormat="1" ht="15.75" hidden="1" x14ac:dyDescent="0.25">
      <c r="A569" s="614"/>
      <c r="B569" s="615"/>
      <c r="C569" s="616"/>
      <c r="D569" s="615"/>
      <c r="E569" s="617"/>
      <c r="F569" s="617"/>
      <c r="G569" s="618"/>
      <c r="H569" s="615"/>
      <c r="I569" s="615"/>
      <c r="J569" s="615"/>
      <c r="K569" s="619"/>
    </row>
    <row r="570" spans="1:11" s="610" customFormat="1" ht="15.75" hidden="1" x14ac:dyDescent="0.25">
      <c r="A570" s="614"/>
      <c r="B570" s="615"/>
      <c r="C570" s="616"/>
      <c r="D570" s="615"/>
      <c r="E570" s="617"/>
      <c r="F570" s="617"/>
      <c r="G570" s="618"/>
      <c r="H570" s="615"/>
      <c r="I570" s="615"/>
      <c r="J570" s="615"/>
      <c r="K570" s="619"/>
    </row>
    <row r="571" spans="1:11" s="610" customFormat="1" ht="15.75" hidden="1" x14ac:dyDescent="0.25">
      <c r="A571" s="614"/>
      <c r="B571" s="615"/>
      <c r="C571" s="616"/>
      <c r="D571" s="615"/>
      <c r="E571" s="617"/>
      <c r="F571" s="617"/>
      <c r="G571" s="618"/>
      <c r="H571" s="615"/>
      <c r="I571" s="615"/>
      <c r="J571" s="615"/>
      <c r="K571" s="619"/>
    </row>
    <row r="572" spans="1:11" s="610" customFormat="1" ht="15.75" hidden="1" x14ac:dyDescent="0.25">
      <c r="A572" s="614"/>
      <c r="B572" s="615"/>
      <c r="C572" s="616"/>
      <c r="D572" s="615"/>
      <c r="E572" s="617"/>
      <c r="F572" s="617"/>
      <c r="G572" s="618"/>
      <c r="H572" s="615"/>
      <c r="I572" s="615"/>
      <c r="J572" s="615"/>
      <c r="K572" s="619"/>
    </row>
    <row r="573" spans="1:11" s="610" customFormat="1" ht="15.75" hidden="1" x14ac:dyDescent="0.25">
      <c r="A573" s="614"/>
      <c r="B573" s="615"/>
      <c r="C573" s="616"/>
      <c r="D573" s="615"/>
      <c r="E573" s="617"/>
      <c r="F573" s="617"/>
      <c r="G573" s="618"/>
      <c r="H573" s="615"/>
      <c r="I573" s="615"/>
      <c r="J573" s="615"/>
      <c r="K573" s="619"/>
    </row>
    <row r="574" spans="1:11" s="610" customFormat="1" ht="15.75" hidden="1" x14ac:dyDescent="0.25">
      <c r="A574" s="614"/>
      <c r="B574" s="615"/>
      <c r="C574" s="616"/>
      <c r="D574" s="615"/>
      <c r="E574" s="617"/>
      <c r="F574" s="617"/>
      <c r="G574" s="618"/>
      <c r="H574" s="615"/>
      <c r="I574" s="615"/>
      <c r="J574" s="615"/>
      <c r="K574" s="619"/>
    </row>
    <row r="575" spans="1:11" s="610" customFormat="1" ht="15.75" hidden="1" x14ac:dyDescent="0.25">
      <c r="A575" s="614"/>
      <c r="B575" s="615"/>
      <c r="C575" s="616"/>
      <c r="D575" s="615"/>
      <c r="E575" s="617"/>
      <c r="F575" s="617"/>
      <c r="G575" s="618"/>
      <c r="H575" s="615"/>
      <c r="I575" s="615"/>
      <c r="J575" s="615"/>
      <c r="K575" s="619"/>
    </row>
    <row r="576" spans="1:11" s="610" customFormat="1" ht="15.75" hidden="1" x14ac:dyDescent="0.25">
      <c r="A576" s="614"/>
      <c r="B576" s="615"/>
      <c r="C576" s="616"/>
      <c r="D576" s="615"/>
      <c r="E576" s="617"/>
      <c r="F576" s="617"/>
      <c r="G576" s="618"/>
      <c r="H576" s="615"/>
      <c r="I576" s="615"/>
      <c r="J576" s="615"/>
      <c r="K576" s="619"/>
    </row>
    <row r="577" spans="1:11" s="610" customFormat="1" ht="15.75" hidden="1" x14ac:dyDescent="0.25">
      <c r="A577" s="614"/>
      <c r="B577" s="615"/>
      <c r="C577" s="616"/>
      <c r="D577" s="615"/>
      <c r="E577" s="617"/>
      <c r="F577" s="617"/>
      <c r="G577" s="618"/>
      <c r="H577" s="615"/>
      <c r="I577" s="615"/>
      <c r="J577" s="615"/>
      <c r="K577" s="619"/>
    </row>
    <row r="578" spans="1:11" s="610" customFormat="1" ht="15.75" hidden="1" x14ac:dyDescent="0.25">
      <c r="A578" s="614"/>
      <c r="B578" s="615"/>
      <c r="C578" s="616"/>
      <c r="D578" s="615"/>
      <c r="E578" s="617"/>
      <c r="F578" s="617"/>
      <c r="G578" s="618"/>
      <c r="H578" s="615"/>
      <c r="I578" s="615"/>
      <c r="J578" s="615"/>
      <c r="K578" s="619"/>
    </row>
    <row r="579" spans="1:11" s="610" customFormat="1" ht="15.75" hidden="1" x14ac:dyDescent="0.25">
      <c r="A579" s="614"/>
      <c r="B579" s="615"/>
      <c r="C579" s="616"/>
      <c r="D579" s="615"/>
      <c r="E579" s="617"/>
      <c r="F579" s="617"/>
      <c r="G579" s="618"/>
      <c r="H579" s="615"/>
      <c r="I579" s="615"/>
      <c r="J579" s="615"/>
      <c r="K579" s="619"/>
    </row>
    <row r="580" spans="1:11" s="610" customFormat="1" ht="15.75" hidden="1" x14ac:dyDescent="0.25">
      <c r="A580" s="614"/>
      <c r="B580" s="615"/>
      <c r="C580" s="616"/>
      <c r="D580" s="615"/>
      <c r="E580" s="617"/>
      <c r="F580" s="617"/>
      <c r="G580" s="618"/>
      <c r="H580" s="615"/>
      <c r="I580" s="615"/>
      <c r="J580" s="615"/>
      <c r="K580" s="619"/>
    </row>
    <row r="581" spans="1:11" s="610" customFormat="1" ht="15.75" hidden="1" x14ac:dyDescent="0.25">
      <c r="A581" s="614"/>
      <c r="B581" s="615"/>
      <c r="C581" s="616"/>
      <c r="D581" s="615"/>
      <c r="E581" s="617"/>
      <c r="F581" s="617"/>
      <c r="G581" s="618"/>
      <c r="H581" s="615"/>
      <c r="I581" s="615"/>
      <c r="J581" s="615"/>
      <c r="K581" s="619"/>
    </row>
    <row r="582" spans="1:11" s="610" customFormat="1" ht="15.75" hidden="1" x14ac:dyDescent="0.25">
      <c r="A582" s="614"/>
      <c r="B582" s="615"/>
      <c r="C582" s="616"/>
      <c r="D582" s="615"/>
      <c r="E582" s="617"/>
      <c r="F582" s="617"/>
      <c r="G582" s="618"/>
      <c r="H582" s="615"/>
      <c r="I582" s="615"/>
      <c r="J582" s="615"/>
      <c r="K582" s="619"/>
    </row>
    <row r="583" spans="1:11" s="610" customFormat="1" ht="15.75" hidden="1" x14ac:dyDescent="0.25">
      <c r="A583" s="614"/>
      <c r="B583" s="615"/>
      <c r="C583" s="616"/>
      <c r="D583" s="615"/>
      <c r="E583" s="617"/>
      <c r="F583" s="617"/>
      <c r="G583" s="618"/>
      <c r="H583" s="615"/>
      <c r="I583" s="615"/>
      <c r="J583" s="615"/>
      <c r="K583" s="619"/>
    </row>
    <row r="584" spans="1:11" s="610" customFormat="1" ht="15.75" hidden="1" x14ac:dyDescent="0.25">
      <c r="A584" s="614"/>
      <c r="B584" s="615"/>
      <c r="C584" s="616"/>
      <c r="D584" s="615"/>
      <c r="E584" s="617"/>
      <c r="F584" s="617"/>
      <c r="G584" s="618"/>
      <c r="H584" s="615"/>
      <c r="I584" s="615"/>
      <c r="J584" s="615"/>
      <c r="K584" s="619"/>
    </row>
    <row r="585" spans="1:11" s="610" customFormat="1" ht="15.75" hidden="1" x14ac:dyDescent="0.25">
      <c r="A585" s="614"/>
      <c r="B585" s="615"/>
      <c r="C585" s="616"/>
      <c r="D585" s="615"/>
      <c r="E585" s="617"/>
      <c r="F585" s="617"/>
      <c r="G585" s="618"/>
      <c r="H585" s="615"/>
      <c r="I585" s="615"/>
      <c r="J585" s="615"/>
      <c r="K585" s="619"/>
    </row>
    <row r="586" spans="1:11" s="610" customFormat="1" ht="15.75" hidden="1" x14ac:dyDescent="0.25">
      <c r="A586" s="614"/>
      <c r="B586" s="615"/>
      <c r="C586" s="616"/>
      <c r="D586" s="615"/>
      <c r="E586" s="617"/>
      <c r="F586" s="617"/>
      <c r="G586" s="618"/>
      <c r="H586" s="615"/>
      <c r="I586" s="615"/>
      <c r="J586" s="615"/>
      <c r="K586" s="619"/>
    </row>
    <row r="587" spans="1:11" s="610" customFormat="1" ht="15.75" hidden="1" x14ac:dyDescent="0.25">
      <c r="A587" s="614"/>
      <c r="B587" s="615"/>
      <c r="C587" s="616"/>
      <c r="D587" s="615"/>
      <c r="E587" s="617"/>
      <c r="F587" s="617"/>
      <c r="G587" s="618"/>
      <c r="H587" s="615"/>
      <c r="I587" s="615"/>
      <c r="J587" s="615"/>
      <c r="K587" s="619"/>
    </row>
    <row r="588" spans="1:11" s="610" customFormat="1" ht="15.75" hidden="1" x14ac:dyDescent="0.25">
      <c r="A588" s="614"/>
      <c r="B588" s="615"/>
      <c r="C588" s="616"/>
      <c r="D588" s="615"/>
      <c r="E588" s="617"/>
      <c r="F588" s="617"/>
      <c r="G588" s="618"/>
      <c r="H588" s="615"/>
      <c r="I588" s="615"/>
      <c r="J588" s="615"/>
      <c r="K588" s="619"/>
    </row>
    <row r="589" spans="1:11" s="610" customFormat="1" ht="15.75" hidden="1" x14ac:dyDescent="0.25">
      <c r="A589" s="614"/>
      <c r="B589" s="615"/>
      <c r="C589" s="616"/>
      <c r="D589" s="615"/>
      <c r="E589" s="617"/>
      <c r="F589" s="617"/>
      <c r="G589" s="618"/>
      <c r="H589" s="615"/>
      <c r="I589" s="615"/>
      <c r="J589" s="615"/>
      <c r="K589" s="619"/>
    </row>
    <row r="590" spans="1:11" s="610" customFormat="1" ht="15.75" hidden="1" x14ac:dyDescent="0.25">
      <c r="A590" s="614"/>
      <c r="B590" s="615"/>
      <c r="C590" s="616"/>
      <c r="D590" s="615"/>
      <c r="E590" s="617"/>
      <c r="F590" s="617"/>
      <c r="G590" s="618"/>
      <c r="H590" s="615"/>
      <c r="I590" s="615"/>
      <c r="J590" s="615"/>
      <c r="K590" s="619"/>
    </row>
    <row r="591" spans="1:11" s="610" customFormat="1" ht="15.75" hidden="1" x14ac:dyDescent="0.25">
      <c r="A591" s="614"/>
      <c r="B591" s="615"/>
      <c r="C591" s="616"/>
      <c r="D591" s="615"/>
      <c r="E591" s="617"/>
      <c r="F591" s="617"/>
      <c r="G591" s="618"/>
      <c r="H591" s="615"/>
      <c r="I591" s="615"/>
      <c r="J591" s="615"/>
      <c r="K591" s="619"/>
    </row>
    <row r="592" spans="1:11" s="610" customFormat="1" ht="15.75" hidden="1" x14ac:dyDescent="0.25">
      <c r="A592" s="614"/>
      <c r="B592" s="615"/>
      <c r="C592" s="616"/>
      <c r="D592" s="615"/>
      <c r="E592" s="617"/>
      <c r="F592" s="617"/>
      <c r="G592" s="618"/>
      <c r="H592" s="615"/>
      <c r="I592" s="615"/>
      <c r="J592" s="615"/>
      <c r="K592" s="619"/>
    </row>
    <row r="593" spans="1:11" s="610" customFormat="1" ht="15.75" hidden="1" x14ac:dyDescent="0.25">
      <c r="A593" s="614"/>
      <c r="B593" s="615"/>
      <c r="C593" s="616"/>
      <c r="D593" s="615"/>
      <c r="E593" s="617"/>
      <c r="F593" s="617"/>
      <c r="G593" s="618"/>
      <c r="H593" s="615"/>
      <c r="I593" s="615"/>
      <c r="J593" s="615"/>
      <c r="K593" s="619"/>
    </row>
    <row r="594" spans="1:11" s="610" customFormat="1" ht="15.75" hidden="1" x14ac:dyDescent="0.25">
      <c r="A594" s="614"/>
      <c r="B594" s="615"/>
      <c r="C594" s="616"/>
      <c r="D594" s="615"/>
      <c r="E594" s="617"/>
      <c r="F594" s="617"/>
      <c r="G594" s="618"/>
      <c r="H594" s="615"/>
      <c r="I594" s="615"/>
      <c r="J594" s="615"/>
      <c r="K594" s="619"/>
    </row>
    <row r="595" spans="1:11" s="610" customFormat="1" ht="15.75" hidden="1" x14ac:dyDescent="0.25">
      <c r="A595" s="614"/>
      <c r="B595" s="615"/>
      <c r="C595" s="616"/>
      <c r="D595" s="615"/>
      <c r="E595" s="617"/>
      <c r="F595" s="617"/>
      <c r="G595" s="618"/>
      <c r="H595" s="615"/>
      <c r="I595" s="615"/>
      <c r="J595" s="615"/>
      <c r="K595" s="619"/>
    </row>
    <row r="596" spans="1:11" s="610" customFormat="1" ht="15.75" hidden="1" x14ac:dyDescent="0.25">
      <c r="A596" s="614"/>
      <c r="B596" s="615"/>
      <c r="C596" s="616"/>
      <c r="D596" s="615"/>
      <c r="E596" s="617"/>
      <c r="F596" s="617"/>
      <c r="G596" s="618"/>
      <c r="H596" s="615"/>
      <c r="I596" s="615"/>
      <c r="J596" s="615"/>
      <c r="K596" s="619"/>
    </row>
    <row r="597" spans="1:11" s="610" customFormat="1" ht="15.75" hidden="1" x14ac:dyDescent="0.25">
      <c r="A597" s="614"/>
      <c r="B597" s="615"/>
      <c r="C597" s="616"/>
      <c r="D597" s="615"/>
      <c r="E597" s="617"/>
      <c r="F597" s="617"/>
      <c r="G597" s="618"/>
      <c r="H597" s="615"/>
      <c r="I597" s="615"/>
      <c r="J597" s="615"/>
      <c r="K597" s="619"/>
    </row>
    <row r="598" spans="1:11" s="610" customFormat="1" ht="15.75" hidden="1" x14ac:dyDescent="0.25">
      <c r="A598" s="614"/>
      <c r="B598" s="615"/>
      <c r="C598" s="616"/>
      <c r="D598" s="615"/>
      <c r="E598" s="617"/>
      <c r="F598" s="617"/>
      <c r="G598" s="618"/>
      <c r="H598" s="615"/>
      <c r="I598" s="615"/>
      <c r="J598" s="615"/>
      <c r="K598" s="619"/>
    </row>
    <row r="599" spans="1:11" s="610" customFormat="1" ht="15.75" hidden="1" x14ac:dyDescent="0.25">
      <c r="A599" s="614"/>
      <c r="B599" s="615"/>
      <c r="C599" s="616"/>
      <c r="D599" s="615"/>
      <c r="E599" s="617"/>
      <c r="F599" s="617"/>
      <c r="G599" s="618"/>
      <c r="H599" s="615"/>
      <c r="I599" s="615"/>
      <c r="J599" s="615"/>
      <c r="K599" s="619"/>
    </row>
    <row r="600" spans="1:11" s="610" customFormat="1" ht="15.75" hidden="1" x14ac:dyDescent="0.25">
      <c r="A600" s="614"/>
      <c r="B600" s="615"/>
      <c r="C600" s="616"/>
      <c r="D600" s="615"/>
      <c r="E600" s="617"/>
      <c r="F600" s="617"/>
      <c r="G600" s="618"/>
      <c r="H600" s="615"/>
      <c r="I600" s="615"/>
      <c r="J600" s="615"/>
      <c r="K600" s="619"/>
    </row>
    <row r="601" spans="1:11" s="610" customFormat="1" ht="15.75" hidden="1" x14ac:dyDescent="0.25">
      <c r="A601" s="614"/>
      <c r="B601" s="615"/>
      <c r="C601" s="616"/>
      <c r="D601" s="615"/>
      <c r="E601" s="617"/>
      <c r="F601" s="617"/>
      <c r="G601" s="618"/>
      <c r="H601" s="615"/>
      <c r="I601" s="615"/>
      <c r="J601" s="615"/>
      <c r="K601" s="619"/>
    </row>
    <row r="602" spans="1:11" s="610" customFormat="1" ht="15.75" hidden="1" x14ac:dyDescent="0.25">
      <c r="A602" s="614"/>
      <c r="B602" s="615"/>
      <c r="C602" s="616"/>
      <c r="D602" s="615"/>
      <c r="E602" s="617"/>
      <c r="F602" s="617"/>
      <c r="G602" s="618"/>
      <c r="H602" s="615"/>
      <c r="I602" s="615"/>
      <c r="J602" s="615"/>
      <c r="K602" s="619"/>
    </row>
    <row r="603" spans="1:11" s="610" customFormat="1" ht="15.75" hidden="1" x14ac:dyDescent="0.25">
      <c r="A603" s="614"/>
      <c r="B603" s="615"/>
      <c r="C603" s="616"/>
      <c r="D603" s="615"/>
      <c r="E603" s="617"/>
      <c r="F603" s="617"/>
      <c r="G603" s="618"/>
      <c r="H603" s="615"/>
      <c r="I603" s="615"/>
      <c r="J603" s="615"/>
      <c r="K603" s="619"/>
    </row>
    <row r="604" spans="1:11" s="610" customFormat="1" ht="15.75" hidden="1" x14ac:dyDescent="0.25">
      <c r="A604" s="614"/>
      <c r="B604" s="615"/>
      <c r="C604" s="616"/>
      <c r="D604" s="615"/>
      <c r="E604" s="617"/>
      <c r="F604" s="617"/>
      <c r="G604" s="618"/>
      <c r="H604" s="615"/>
      <c r="I604" s="615"/>
      <c r="J604" s="615"/>
      <c r="K604" s="619"/>
    </row>
    <row r="605" spans="1:11" s="610" customFormat="1" ht="15.75" hidden="1" x14ac:dyDescent="0.25">
      <c r="A605" s="614"/>
      <c r="B605" s="615"/>
      <c r="C605" s="616"/>
      <c r="D605" s="615"/>
      <c r="E605" s="617"/>
      <c r="F605" s="617"/>
      <c r="G605" s="618"/>
      <c r="H605" s="615"/>
      <c r="I605" s="615"/>
      <c r="J605" s="615"/>
      <c r="K605" s="619"/>
    </row>
    <row r="606" spans="1:11" s="610" customFormat="1" ht="15.75" hidden="1" x14ac:dyDescent="0.25">
      <c r="A606" s="614"/>
      <c r="B606" s="615"/>
      <c r="C606" s="616"/>
      <c r="D606" s="615"/>
      <c r="E606" s="617"/>
      <c r="F606" s="617"/>
      <c r="G606" s="618"/>
      <c r="H606" s="615"/>
      <c r="I606" s="615"/>
      <c r="J606" s="615"/>
      <c r="K606" s="619"/>
    </row>
    <row r="607" spans="1:11" s="610" customFormat="1" ht="15.75" hidden="1" x14ac:dyDescent="0.25">
      <c r="A607" s="614"/>
      <c r="B607" s="615"/>
      <c r="C607" s="616"/>
      <c r="D607" s="615"/>
      <c r="E607" s="617"/>
      <c r="F607" s="617"/>
      <c r="G607" s="618"/>
      <c r="H607" s="615"/>
      <c r="I607" s="615"/>
      <c r="J607" s="615"/>
      <c r="K607" s="619"/>
    </row>
    <row r="608" spans="1:11" s="610" customFormat="1" ht="15.75" hidden="1" x14ac:dyDescent="0.25">
      <c r="A608" s="614"/>
      <c r="B608" s="615"/>
      <c r="C608" s="616"/>
      <c r="D608" s="615"/>
      <c r="E608" s="617"/>
      <c r="F608" s="617"/>
      <c r="G608" s="618"/>
      <c r="H608" s="615"/>
      <c r="I608" s="615"/>
      <c r="J608" s="615"/>
      <c r="K608" s="619"/>
    </row>
    <row r="609" spans="1:11" s="610" customFormat="1" ht="15.75" hidden="1" x14ac:dyDescent="0.25">
      <c r="A609" s="614"/>
      <c r="B609" s="615"/>
      <c r="C609" s="616"/>
      <c r="D609" s="615"/>
      <c r="E609" s="617"/>
      <c r="F609" s="617"/>
      <c r="G609" s="618"/>
      <c r="H609" s="615"/>
      <c r="I609" s="615"/>
      <c r="J609" s="615"/>
      <c r="K609" s="619"/>
    </row>
    <row r="610" spans="1:11" s="610" customFormat="1" ht="15.75" hidden="1" x14ac:dyDescent="0.25">
      <c r="A610" s="614"/>
      <c r="B610" s="615"/>
      <c r="C610" s="616"/>
      <c r="D610" s="615"/>
      <c r="E610" s="617"/>
      <c r="F610" s="617"/>
      <c r="G610" s="618"/>
      <c r="H610" s="615"/>
      <c r="I610" s="615"/>
      <c r="J610" s="615"/>
      <c r="K610" s="619"/>
    </row>
    <row r="611" spans="1:11" s="610" customFormat="1" ht="15.75" hidden="1" x14ac:dyDescent="0.25">
      <c r="A611" s="614"/>
      <c r="B611" s="615"/>
      <c r="C611" s="616"/>
      <c r="D611" s="615"/>
      <c r="E611" s="617"/>
      <c r="F611" s="617"/>
      <c r="G611" s="618"/>
      <c r="H611" s="615"/>
      <c r="I611" s="615"/>
      <c r="J611" s="615"/>
      <c r="K611" s="619"/>
    </row>
    <row r="612" spans="1:11" s="610" customFormat="1" ht="15.75" hidden="1" x14ac:dyDescent="0.25">
      <c r="A612" s="614"/>
      <c r="B612" s="615"/>
      <c r="C612" s="616"/>
      <c r="D612" s="615"/>
      <c r="E612" s="617"/>
      <c r="F612" s="617"/>
      <c r="G612" s="618"/>
      <c r="H612" s="615"/>
      <c r="I612" s="615"/>
      <c r="J612" s="615"/>
      <c r="K612" s="619"/>
    </row>
    <row r="613" spans="1:11" s="610" customFormat="1" ht="15.75" hidden="1" x14ac:dyDescent="0.25">
      <c r="A613" s="614"/>
      <c r="B613" s="615"/>
      <c r="C613" s="616"/>
      <c r="D613" s="615"/>
      <c r="E613" s="617"/>
      <c r="F613" s="617"/>
      <c r="G613" s="618"/>
      <c r="H613" s="615"/>
      <c r="I613" s="615"/>
      <c r="J613" s="615"/>
      <c r="K613" s="619"/>
    </row>
    <row r="614" spans="1:11" s="610" customFormat="1" ht="15.75" hidden="1" x14ac:dyDescent="0.25">
      <c r="A614" s="614"/>
      <c r="B614" s="615"/>
      <c r="C614" s="616"/>
      <c r="D614" s="615"/>
      <c r="E614" s="617"/>
      <c r="F614" s="617"/>
      <c r="G614" s="618"/>
      <c r="H614" s="615"/>
      <c r="I614" s="615"/>
      <c r="J614" s="615"/>
      <c r="K614" s="619"/>
    </row>
    <row r="615" spans="1:11" s="610" customFormat="1" ht="15.75" hidden="1" x14ac:dyDescent="0.25">
      <c r="A615" s="614"/>
      <c r="B615" s="615"/>
      <c r="C615" s="616"/>
      <c r="D615" s="615"/>
      <c r="E615" s="617"/>
      <c r="F615" s="617"/>
      <c r="G615" s="618"/>
      <c r="H615" s="615"/>
      <c r="I615" s="615"/>
      <c r="J615" s="615"/>
      <c r="K615" s="619"/>
    </row>
    <row r="616" spans="1:11" s="610" customFormat="1" ht="15.75" hidden="1" x14ac:dyDescent="0.25">
      <c r="A616" s="614"/>
      <c r="B616" s="615"/>
      <c r="C616" s="616"/>
      <c r="D616" s="615"/>
      <c r="E616" s="617"/>
      <c r="F616" s="617"/>
      <c r="G616" s="618"/>
      <c r="H616" s="615"/>
      <c r="I616" s="615"/>
      <c r="J616" s="615"/>
      <c r="K616" s="619"/>
    </row>
    <row r="617" spans="1:11" s="610" customFormat="1" ht="15.75" hidden="1" x14ac:dyDescent="0.25">
      <c r="A617" s="614"/>
      <c r="B617" s="615"/>
      <c r="C617" s="616"/>
      <c r="D617" s="615"/>
      <c r="E617" s="617"/>
      <c r="F617" s="617"/>
      <c r="G617" s="618"/>
      <c r="H617" s="615"/>
      <c r="I617" s="615"/>
      <c r="J617" s="615"/>
      <c r="K617" s="619"/>
    </row>
    <row r="618" spans="1:11" s="610" customFormat="1" ht="15.75" hidden="1" x14ac:dyDescent="0.25">
      <c r="A618" s="614"/>
      <c r="B618" s="615"/>
      <c r="C618" s="616"/>
      <c r="D618" s="615"/>
      <c r="E618" s="617"/>
      <c r="F618" s="617"/>
      <c r="G618" s="618"/>
      <c r="H618" s="615"/>
      <c r="I618" s="615"/>
      <c r="J618" s="615"/>
      <c r="K618" s="619"/>
    </row>
    <row r="619" spans="1:11" s="610" customFormat="1" ht="15.75" hidden="1" x14ac:dyDescent="0.25">
      <c r="A619" s="614"/>
      <c r="B619" s="615"/>
      <c r="C619" s="616"/>
      <c r="D619" s="615"/>
      <c r="E619" s="617"/>
      <c r="F619" s="617"/>
      <c r="G619" s="618"/>
      <c r="H619" s="615"/>
      <c r="I619" s="615"/>
      <c r="J619" s="615"/>
      <c r="K619" s="619"/>
    </row>
    <row r="620" spans="1:11" s="610" customFormat="1" ht="15.75" hidden="1" x14ac:dyDescent="0.25">
      <c r="A620" s="614"/>
      <c r="B620" s="615"/>
      <c r="C620" s="616"/>
      <c r="D620" s="615"/>
      <c r="E620" s="617"/>
      <c r="F620" s="617"/>
      <c r="G620" s="618"/>
      <c r="H620" s="615"/>
      <c r="I620" s="615"/>
      <c r="J620" s="615"/>
      <c r="K620" s="619"/>
    </row>
    <row r="621" spans="1:11" s="610" customFormat="1" ht="15.75" hidden="1" x14ac:dyDescent="0.25">
      <c r="A621" s="614"/>
      <c r="B621" s="615"/>
      <c r="C621" s="616"/>
      <c r="D621" s="615"/>
      <c r="E621" s="617"/>
      <c r="F621" s="617"/>
      <c r="G621" s="618"/>
      <c r="H621" s="615"/>
      <c r="I621" s="615"/>
      <c r="J621" s="615"/>
      <c r="K621" s="619"/>
    </row>
    <row r="622" spans="1:11" s="610" customFormat="1" ht="15.75" hidden="1" x14ac:dyDescent="0.25">
      <c r="A622" s="614"/>
      <c r="B622" s="615"/>
      <c r="C622" s="616"/>
      <c r="D622" s="615"/>
      <c r="E622" s="617"/>
      <c r="F622" s="617"/>
      <c r="G622" s="618"/>
      <c r="H622" s="615"/>
      <c r="I622" s="615"/>
      <c r="J622" s="615"/>
      <c r="K622" s="619"/>
    </row>
    <row r="623" spans="1:11" s="610" customFormat="1" ht="15.75" hidden="1" x14ac:dyDescent="0.25">
      <c r="A623" s="614"/>
      <c r="B623" s="615"/>
      <c r="C623" s="616"/>
      <c r="D623" s="615"/>
      <c r="E623" s="617"/>
      <c r="F623" s="617"/>
      <c r="G623" s="618"/>
      <c r="H623" s="615"/>
      <c r="I623" s="615"/>
      <c r="J623" s="615"/>
      <c r="K623" s="619"/>
    </row>
    <row r="624" spans="1:11" s="610" customFormat="1" ht="15.75" hidden="1" x14ac:dyDescent="0.25">
      <c r="A624" s="614"/>
      <c r="B624" s="615"/>
      <c r="C624" s="616"/>
      <c r="D624" s="615"/>
      <c r="E624" s="617"/>
      <c r="F624" s="617"/>
      <c r="G624" s="618"/>
      <c r="H624" s="615"/>
      <c r="I624" s="615"/>
      <c r="J624" s="615"/>
      <c r="K624" s="619"/>
    </row>
    <row r="625" spans="1:11" s="610" customFormat="1" ht="15.75" hidden="1" x14ac:dyDescent="0.25">
      <c r="A625" s="614"/>
      <c r="B625" s="615"/>
      <c r="C625" s="616"/>
      <c r="D625" s="615"/>
      <c r="E625" s="617"/>
      <c r="F625" s="617"/>
      <c r="G625" s="618"/>
      <c r="H625" s="615"/>
      <c r="I625" s="615"/>
      <c r="J625" s="615"/>
      <c r="K625" s="619"/>
    </row>
    <row r="626" spans="1:11" s="610" customFormat="1" ht="15.75" hidden="1" x14ac:dyDescent="0.25">
      <c r="A626" s="614"/>
      <c r="B626" s="615"/>
      <c r="C626" s="616"/>
      <c r="D626" s="615"/>
      <c r="E626" s="617"/>
      <c r="F626" s="617"/>
      <c r="G626" s="618"/>
      <c r="H626" s="615"/>
      <c r="I626" s="615"/>
      <c r="J626" s="615"/>
      <c r="K626" s="619"/>
    </row>
    <row r="627" spans="1:11" s="610" customFormat="1" ht="15.75" hidden="1" x14ac:dyDescent="0.25">
      <c r="A627" s="614"/>
      <c r="B627" s="615"/>
      <c r="C627" s="616"/>
      <c r="D627" s="615"/>
      <c r="E627" s="617"/>
      <c r="F627" s="617"/>
      <c r="G627" s="618"/>
      <c r="H627" s="615"/>
      <c r="I627" s="615"/>
      <c r="J627" s="615"/>
      <c r="K627" s="619"/>
    </row>
    <row r="628" spans="1:11" s="610" customFormat="1" ht="15.75" hidden="1" x14ac:dyDescent="0.25">
      <c r="A628" s="614"/>
      <c r="B628" s="615"/>
      <c r="C628" s="616"/>
      <c r="D628" s="615"/>
      <c r="E628" s="617"/>
      <c r="F628" s="617"/>
      <c r="G628" s="618"/>
      <c r="H628" s="615"/>
      <c r="I628" s="615"/>
      <c r="J628" s="615"/>
      <c r="K628" s="619"/>
    </row>
    <row r="629" spans="1:11" s="610" customFormat="1" ht="15.75" hidden="1" x14ac:dyDescent="0.25">
      <c r="A629" s="614"/>
      <c r="B629" s="615"/>
      <c r="C629" s="616"/>
      <c r="D629" s="615"/>
      <c r="E629" s="617"/>
      <c r="F629" s="617"/>
      <c r="G629" s="618"/>
      <c r="H629" s="615"/>
      <c r="I629" s="615"/>
      <c r="J629" s="615"/>
      <c r="K629" s="619"/>
    </row>
    <row r="630" spans="1:11" s="610" customFormat="1" ht="15.75" hidden="1" x14ac:dyDescent="0.25">
      <c r="A630" s="614"/>
      <c r="B630" s="615"/>
      <c r="C630" s="616"/>
      <c r="D630" s="615"/>
      <c r="E630" s="617"/>
      <c r="F630" s="617"/>
      <c r="G630" s="618"/>
      <c r="H630" s="615"/>
      <c r="I630" s="615"/>
      <c r="J630" s="615"/>
      <c r="K630" s="619"/>
    </row>
    <row r="631" spans="1:11" s="610" customFormat="1" ht="15.75" hidden="1" x14ac:dyDescent="0.25">
      <c r="A631" s="614"/>
      <c r="B631" s="615"/>
      <c r="C631" s="616"/>
      <c r="D631" s="615"/>
      <c r="E631" s="617"/>
      <c r="F631" s="617"/>
      <c r="G631" s="618"/>
      <c r="H631" s="615"/>
      <c r="I631" s="615"/>
      <c r="J631" s="615"/>
      <c r="K631" s="619"/>
    </row>
    <row r="632" spans="1:11" s="610" customFormat="1" ht="15.75" hidden="1" x14ac:dyDescent="0.25">
      <c r="A632" s="614"/>
      <c r="B632" s="615"/>
      <c r="C632" s="616"/>
      <c r="D632" s="615"/>
      <c r="E632" s="617"/>
      <c r="F632" s="617"/>
      <c r="G632" s="618"/>
      <c r="H632" s="615"/>
      <c r="I632" s="615"/>
      <c r="J632" s="615"/>
      <c r="K632" s="619"/>
    </row>
    <row r="633" spans="1:11" s="610" customFormat="1" ht="15.75" hidden="1" x14ac:dyDescent="0.25">
      <c r="A633" s="614"/>
      <c r="B633" s="615"/>
      <c r="C633" s="616"/>
      <c r="D633" s="615"/>
      <c r="E633" s="617"/>
      <c r="F633" s="617"/>
      <c r="G633" s="618"/>
      <c r="H633" s="615"/>
      <c r="I633" s="615"/>
      <c r="J633" s="615"/>
      <c r="K633" s="619"/>
    </row>
    <row r="634" spans="1:11" s="610" customFormat="1" ht="15.75" hidden="1" x14ac:dyDescent="0.25">
      <c r="A634" s="614"/>
      <c r="B634" s="615"/>
      <c r="C634" s="616"/>
      <c r="D634" s="615"/>
      <c r="E634" s="617"/>
      <c r="F634" s="617"/>
      <c r="G634" s="618"/>
      <c r="H634" s="615"/>
      <c r="I634" s="615"/>
      <c r="J634" s="615"/>
      <c r="K634" s="619"/>
    </row>
    <row r="635" spans="1:11" s="610" customFormat="1" ht="15.75" hidden="1" x14ac:dyDescent="0.25">
      <c r="A635" s="614"/>
      <c r="B635" s="615"/>
      <c r="C635" s="616"/>
      <c r="D635" s="615"/>
      <c r="E635" s="617"/>
      <c r="F635" s="617"/>
      <c r="G635" s="618"/>
      <c r="H635" s="615"/>
      <c r="I635" s="615"/>
      <c r="J635" s="615"/>
      <c r="K635" s="619"/>
    </row>
    <row r="636" spans="1:11" s="610" customFormat="1" ht="15.75" hidden="1" x14ac:dyDescent="0.25">
      <c r="A636" s="614"/>
      <c r="B636" s="615"/>
      <c r="C636" s="616"/>
      <c r="D636" s="615"/>
      <c r="E636" s="617"/>
      <c r="F636" s="617"/>
      <c r="G636" s="618"/>
      <c r="H636" s="615"/>
      <c r="I636" s="615"/>
      <c r="J636" s="615"/>
      <c r="K636" s="619"/>
    </row>
    <row r="637" spans="1:11" s="610" customFormat="1" ht="15.75" hidden="1" x14ac:dyDescent="0.25">
      <c r="A637" s="614"/>
      <c r="B637" s="615"/>
      <c r="C637" s="616"/>
      <c r="D637" s="615"/>
      <c r="E637" s="617"/>
      <c r="F637" s="617"/>
      <c r="G637" s="618"/>
      <c r="H637" s="615"/>
      <c r="I637" s="615"/>
      <c r="J637" s="615"/>
      <c r="K637" s="619"/>
    </row>
    <row r="638" spans="1:11" s="610" customFormat="1" ht="15.75" hidden="1" x14ac:dyDescent="0.25">
      <c r="A638" s="614"/>
      <c r="B638" s="615"/>
      <c r="C638" s="616"/>
      <c r="D638" s="615"/>
      <c r="E638" s="617"/>
      <c r="F638" s="617"/>
      <c r="G638" s="618"/>
      <c r="H638" s="615"/>
      <c r="I638" s="615"/>
      <c r="J638" s="615"/>
      <c r="K638" s="619"/>
    </row>
    <row r="639" spans="1:11" s="610" customFormat="1" ht="15.75" hidden="1" x14ac:dyDescent="0.25">
      <c r="A639" s="614"/>
      <c r="B639" s="615"/>
      <c r="C639" s="616"/>
      <c r="D639" s="615"/>
      <c r="E639" s="617"/>
      <c r="F639" s="617"/>
      <c r="G639" s="618"/>
      <c r="H639" s="615"/>
      <c r="I639" s="615"/>
      <c r="J639" s="615"/>
      <c r="K639" s="619"/>
    </row>
    <row r="640" spans="1:11" s="610" customFormat="1" ht="15.75" hidden="1" x14ac:dyDescent="0.25">
      <c r="A640" s="614"/>
      <c r="B640" s="615"/>
      <c r="C640" s="616"/>
      <c r="D640" s="615"/>
      <c r="E640" s="617"/>
      <c r="F640" s="617"/>
      <c r="G640" s="618"/>
      <c r="H640" s="615"/>
      <c r="I640" s="615"/>
      <c r="J640" s="615"/>
      <c r="K640" s="619"/>
    </row>
    <row r="641" spans="1:11" s="610" customFormat="1" ht="15.75" hidden="1" x14ac:dyDescent="0.25">
      <c r="A641" s="614"/>
      <c r="B641" s="615"/>
      <c r="C641" s="616"/>
      <c r="D641" s="615"/>
      <c r="E641" s="617"/>
      <c r="F641" s="617"/>
      <c r="G641" s="618"/>
      <c r="H641" s="615"/>
      <c r="I641" s="615"/>
      <c r="J641" s="615"/>
      <c r="K641" s="619"/>
    </row>
    <row r="642" spans="1:11" s="610" customFormat="1" ht="15.75" hidden="1" x14ac:dyDescent="0.25">
      <c r="A642" s="614"/>
      <c r="B642" s="615"/>
      <c r="C642" s="616"/>
      <c r="D642" s="615"/>
      <c r="E642" s="617"/>
      <c r="F642" s="617"/>
      <c r="G642" s="618"/>
      <c r="H642" s="615"/>
      <c r="I642" s="615"/>
      <c r="J642" s="615"/>
      <c r="K642" s="619"/>
    </row>
    <row r="643" spans="1:11" s="610" customFormat="1" ht="15.75" hidden="1" x14ac:dyDescent="0.25">
      <c r="A643" s="614"/>
      <c r="B643" s="615"/>
      <c r="C643" s="616"/>
      <c r="D643" s="615"/>
      <c r="E643" s="617"/>
      <c r="F643" s="617"/>
      <c r="G643" s="618"/>
      <c r="H643" s="615"/>
      <c r="I643" s="615"/>
      <c r="J643" s="615"/>
      <c r="K643" s="619"/>
    </row>
    <row r="644" spans="1:11" s="610" customFormat="1" ht="15.75" hidden="1" x14ac:dyDescent="0.25">
      <c r="A644" s="614"/>
      <c r="B644" s="615"/>
      <c r="C644" s="616"/>
      <c r="D644" s="615"/>
      <c r="E644" s="617"/>
      <c r="F644" s="617"/>
      <c r="G644" s="618"/>
      <c r="H644" s="615"/>
      <c r="I644" s="615"/>
      <c r="J644" s="615"/>
      <c r="K644" s="619"/>
    </row>
    <row r="645" spans="1:11" s="610" customFormat="1" ht="15.75" hidden="1" x14ac:dyDescent="0.25">
      <c r="A645" s="614"/>
      <c r="B645" s="615"/>
      <c r="C645" s="616"/>
      <c r="D645" s="615"/>
      <c r="E645" s="617"/>
      <c r="F645" s="617"/>
      <c r="G645" s="618"/>
      <c r="H645" s="615"/>
      <c r="I645" s="615"/>
      <c r="J645" s="615"/>
      <c r="K645" s="619"/>
    </row>
    <row r="646" spans="1:11" s="610" customFormat="1" ht="15.75" hidden="1" x14ac:dyDescent="0.25">
      <c r="A646" s="614"/>
      <c r="B646" s="615"/>
      <c r="C646" s="616"/>
      <c r="D646" s="615"/>
      <c r="E646" s="617"/>
      <c r="F646" s="617"/>
      <c r="G646" s="618"/>
      <c r="H646" s="615"/>
      <c r="I646" s="615"/>
      <c r="J646" s="615"/>
      <c r="K646" s="619"/>
    </row>
    <row r="647" spans="1:11" s="610" customFormat="1" ht="15.75" hidden="1" x14ac:dyDescent="0.25">
      <c r="A647" s="614"/>
      <c r="B647" s="615"/>
      <c r="C647" s="616"/>
      <c r="D647" s="615"/>
      <c r="E647" s="617"/>
      <c r="F647" s="617"/>
      <c r="G647" s="618"/>
      <c r="H647" s="615"/>
      <c r="I647" s="615"/>
      <c r="J647" s="615"/>
      <c r="K647" s="619"/>
    </row>
    <row r="648" spans="1:11" s="610" customFormat="1" ht="15.75" hidden="1" x14ac:dyDescent="0.25">
      <c r="A648" s="614"/>
      <c r="B648" s="615"/>
      <c r="C648" s="616"/>
      <c r="D648" s="615"/>
      <c r="E648" s="617"/>
      <c r="F648" s="617"/>
      <c r="G648" s="618"/>
      <c r="H648" s="615"/>
      <c r="I648" s="615"/>
      <c r="J648" s="615"/>
      <c r="K648" s="619"/>
    </row>
    <row r="649" spans="1:11" s="610" customFormat="1" ht="15.75" hidden="1" x14ac:dyDescent="0.25">
      <c r="A649" s="614"/>
      <c r="B649" s="615"/>
      <c r="C649" s="616"/>
      <c r="D649" s="615"/>
      <c r="E649" s="617"/>
      <c r="F649" s="617"/>
      <c r="G649" s="618"/>
      <c r="H649" s="615"/>
      <c r="I649" s="615"/>
      <c r="J649" s="615"/>
      <c r="K649" s="619"/>
    </row>
    <row r="650" spans="1:11" s="610" customFormat="1" ht="15.75" hidden="1" x14ac:dyDescent="0.25">
      <c r="A650" s="614"/>
      <c r="B650" s="615"/>
      <c r="C650" s="616"/>
      <c r="D650" s="615"/>
      <c r="E650" s="617"/>
      <c r="F650" s="617"/>
      <c r="G650" s="618"/>
      <c r="H650" s="615"/>
      <c r="I650" s="615"/>
      <c r="J650" s="615"/>
      <c r="K650" s="619"/>
    </row>
    <row r="651" spans="1:11" s="610" customFormat="1" ht="15.75" hidden="1" x14ac:dyDescent="0.25">
      <c r="A651" s="614"/>
      <c r="B651" s="615"/>
      <c r="C651" s="616"/>
      <c r="D651" s="615"/>
      <c r="E651" s="617"/>
      <c r="F651" s="617"/>
      <c r="G651" s="618"/>
      <c r="H651" s="615"/>
      <c r="I651" s="615"/>
      <c r="J651" s="615"/>
      <c r="K651" s="619"/>
    </row>
    <row r="652" spans="1:11" s="610" customFormat="1" ht="15.75" hidden="1" x14ac:dyDescent="0.25">
      <c r="A652" s="614"/>
      <c r="B652" s="615"/>
      <c r="C652" s="616"/>
      <c r="D652" s="615"/>
      <c r="E652" s="617"/>
      <c r="F652" s="617"/>
      <c r="G652" s="618"/>
      <c r="H652" s="615"/>
      <c r="I652" s="615"/>
      <c r="J652" s="615"/>
      <c r="K652" s="619"/>
    </row>
    <row r="653" spans="1:11" s="610" customFormat="1" ht="15.75" hidden="1" x14ac:dyDescent="0.25">
      <c r="A653" s="614"/>
      <c r="B653" s="615"/>
      <c r="C653" s="616"/>
      <c r="D653" s="615"/>
      <c r="E653" s="617"/>
      <c r="F653" s="617"/>
      <c r="G653" s="618"/>
      <c r="H653" s="615"/>
      <c r="I653" s="615"/>
      <c r="J653" s="615"/>
      <c r="K653" s="619"/>
    </row>
    <row r="654" spans="1:11" s="610" customFormat="1" ht="15.75" hidden="1" x14ac:dyDescent="0.25">
      <c r="A654" s="614"/>
      <c r="B654" s="615"/>
      <c r="C654" s="616"/>
      <c r="D654" s="615"/>
      <c r="E654" s="617"/>
      <c r="F654" s="617"/>
      <c r="G654" s="618"/>
      <c r="H654" s="615"/>
      <c r="I654" s="615"/>
      <c r="J654" s="615"/>
      <c r="K654" s="619"/>
    </row>
    <row r="655" spans="1:11" s="610" customFormat="1" ht="15.75" hidden="1" x14ac:dyDescent="0.25">
      <c r="A655" s="614"/>
      <c r="B655" s="615"/>
      <c r="C655" s="616"/>
      <c r="D655" s="615"/>
      <c r="E655" s="617"/>
      <c r="F655" s="617"/>
      <c r="G655" s="618"/>
      <c r="H655" s="615"/>
      <c r="I655" s="615"/>
      <c r="J655" s="615"/>
      <c r="K655" s="619"/>
    </row>
    <row r="656" spans="1:11" s="610" customFormat="1" ht="15.75" hidden="1" x14ac:dyDescent="0.25">
      <c r="A656" s="614"/>
      <c r="B656" s="615"/>
      <c r="C656" s="616"/>
      <c r="D656" s="615"/>
      <c r="E656" s="617"/>
      <c r="F656" s="617"/>
      <c r="G656" s="618"/>
      <c r="H656" s="615"/>
      <c r="I656" s="615"/>
      <c r="J656" s="615"/>
      <c r="K656" s="619"/>
    </row>
    <row r="657" spans="1:11" s="610" customFormat="1" ht="15.75" hidden="1" x14ac:dyDescent="0.25">
      <c r="A657" s="614"/>
      <c r="B657" s="615"/>
      <c r="C657" s="616"/>
      <c r="D657" s="615"/>
      <c r="E657" s="617"/>
      <c r="F657" s="617"/>
      <c r="G657" s="618"/>
      <c r="H657" s="615"/>
      <c r="I657" s="615"/>
      <c r="J657" s="615"/>
      <c r="K657" s="619"/>
    </row>
    <row r="658" spans="1:11" s="610" customFormat="1" ht="15.75" hidden="1" x14ac:dyDescent="0.25">
      <c r="A658" s="614"/>
      <c r="B658" s="615"/>
      <c r="C658" s="616"/>
      <c r="D658" s="615"/>
      <c r="E658" s="617"/>
      <c r="F658" s="617"/>
      <c r="G658" s="618"/>
      <c r="H658" s="615"/>
      <c r="I658" s="615"/>
      <c r="J658" s="615"/>
      <c r="K658" s="619"/>
    </row>
    <row r="659" spans="1:11" s="610" customFormat="1" ht="15.75" hidden="1" x14ac:dyDescent="0.25">
      <c r="A659" s="614"/>
      <c r="B659" s="615"/>
      <c r="C659" s="616"/>
      <c r="D659" s="615"/>
      <c r="E659" s="617"/>
      <c r="F659" s="617"/>
      <c r="G659" s="618"/>
      <c r="H659" s="615"/>
      <c r="I659" s="615"/>
      <c r="J659" s="615"/>
      <c r="K659" s="619"/>
    </row>
    <row r="660" spans="1:11" s="610" customFormat="1" ht="15.75" hidden="1" x14ac:dyDescent="0.25">
      <c r="A660" s="614"/>
      <c r="B660" s="615"/>
      <c r="C660" s="616"/>
      <c r="D660" s="615"/>
      <c r="E660" s="617"/>
      <c r="F660" s="617"/>
      <c r="G660" s="618"/>
      <c r="H660" s="615"/>
      <c r="I660" s="615"/>
      <c r="J660" s="615"/>
      <c r="K660" s="619"/>
    </row>
    <row r="661" spans="1:11" s="610" customFormat="1" ht="15.75" hidden="1" x14ac:dyDescent="0.25">
      <c r="A661" s="614"/>
      <c r="B661" s="615"/>
      <c r="C661" s="616"/>
      <c r="D661" s="615"/>
      <c r="E661" s="617"/>
      <c r="F661" s="617"/>
      <c r="G661" s="618"/>
      <c r="H661" s="615"/>
      <c r="I661" s="615"/>
      <c r="J661" s="615"/>
      <c r="K661" s="619"/>
    </row>
    <row r="662" spans="1:11" s="610" customFormat="1" ht="15.75" hidden="1" x14ac:dyDescent="0.25">
      <c r="A662" s="614"/>
      <c r="B662" s="615"/>
      <c r="C662" s="616"/>
      <c r="D662" s="615"/>
      <c r="E662" s="617"/>
      <c r="F662" s="617"/>
      <c r="G662" s="618"/>
      <c r="H662" s="615"/>
      <c r="I662" s="615"/>
      <c r="J662" s="615"/>
      <c r="K662" s="619"/>
    </row>
    <row r="663" spans="1:11" s="610" customFormat="1" ht="15.75" hidden="1" x14ac:dyDescent="0.25">
      <c r="A663" s="614"/>
      <c r="B663" s="615"/>
      <c r="C663" s="616"/>
      <c r="D663" s="615"/>
      <c r="E663" s="617"/>
      <c r="F663" s="617"/>
      <c r="G663" s="618"/>
      <c r="H663" s="615"/>
      <c r="I663" s="615"/>
      <c r="J663" s="615"/>
      <c r="K663" s="619"/>
    </row>
    <row r="664" spans="1:11" s="610" customFormat="1" ht="15.75" hidden="1" x14ac:dyDescent="0.25">
      <c r="A664" s="614"/>
      <c r="B664" s="615"/>
      <c r="C664" s="616"/>
      <c r="D664" s="615"/>
      <c r="E664" s="617"/>
      <c r="F664" s="617"/>
      <c r="G664" s="618"/>
      <c r="H664" s="615"/>
      <c r="I664" s="615"/>
      <c r="J664" s="615"/>
      <c r="K664" s="619"/>
    </row>
    <row r="665" spans="1:11" s="610" customFormat="1" ht="15.75" hidden="1" x14ac:dyDescent="0.25">
      <c r="A665" s="614"/>
      <c r="B665" s="615"/>
      <c r="C665" s="616"/>
      <c r="D665" s="615"/>
      <c r="E665" s="617"/>
      <c r="F665" s="617"/>
      <c r="G665" s="618"/>
      <c r="H665" s="615"/>
      <c r="I665" s="615"/>
      <c r="J665" s="615"/>
      <c r="K665" s="619"/>
    </row>
    <row r="666" spans="1:11" s="610" customFormat="1" ht="15.75" hidden="1" x14ac:dyDescent="0.25">
      <c r="A666" s="614"/>
      <c r="B666" s="615"/>
      <c r="C666" s="616"/>
      <c r="D666" s="615"/>
      <c r="E666" s="617"/>
      <c r="F666" s="617"/>
      <c r="G666" s="618"/>
      <c r="H666" s="615"/>
      <c r="I666" s="615"/>
      <c r="J666" s="615"/>
      <c r="K666" s="619"/>
    </row>
    <row r="667" spans="1:11" s="610" customFormat="1" ht="15.75" hidden="1" x14ac:dyDescent="0.25">
      <c r="A667" s="614"/>
      <c r="B667" s="615"/>
      <c r="C667" s="616"/>
      <c r="D667" s="615"/>
      <c r="E667" s="617"/>
      <c r="F667" s="617"/>
      <c r="G667" s="618"/>
      <c r="H667" s="615"/>
      <c r="I667" s="615"/>
      <c r="J667" s="615"/>
      <c r="K667" s="619"/>
    </row>
    <row r="668" spans="1:11" s="610" customFormat="1" ht="15.75" hidden="1" x14ac:dyDescent="0.25">
      <c r="A668" s="614"/>
      <c r="B668" s="615"/>
      <c r="C668" s="616"/>
      <c r="D668" s="615"/>
      <c r="E668" s="617"/>
      <c r="F668" s="617"/>
      <c r="G668" s="618"/>
      <c r="H668" s="615"/>
      <c r="I668" s="615"/>
      <c r="J668" s="615"/>
      <c r="K668" s="619"/>
    </row>
    <row r="669" spans="1:11" s="610" customFormat="1" ht="15.75" hidden="1" x14ac:dyDescent="0.25">
      <c r="A669" s="614"/>
      <c r="B669" s="615"/>
      <c r="C669" s="616"/>
      <c r="D669" s="615"/>
      <c r="E669" s="617"/>
      <c r="F669" s="617"/>
      <c r="G669" s="618"/>
      <c r="H669" s="615"/>
      <c r="I669" s="615"/>
      <c r="J669" s="615"/>
      <c r="K669" s="619"/>
    </row>
    <row r="670" spans="1:11" s="610" customFormat="1" ht="15.75" hidden="1" x14ac:dyDescent="0.25">
      <c r="A670" s="614"/>
      <c r="B670" s="615"/>
      <c r="C670" s="616"/>
      <c r="D670" s="615"/>
      <c r="E670" s="617"/>
      <c r="F670" s="617"/>
      <c r="G670" s="618"/>
      <c r="H670" s="615"/>
      <c r="I670" s="615"/>
      <c r="J670" s="615"/>
      <c r="K670" s="619"/>
    </row>
    <row r="671" spans="1:11" s="610" customFormat="1" ht="15.75" hidden="1" x14ac:dyDescent="0.25">
      <c r="A671" s="614"/>
      <c r="B671" s="615"/>
      <c r="C671" s="616"/>
      <c r="D671" s="615"/>
      <c r="E671" s="617"/>
      <c r="F671" s="617"/>
      <c r="G671" s="618"/>
      <c r="H671" s="615"/>
      <c r="I671" s="615"/>
      <c r="J671" s="615"/>
      <c r="K671" s="619"/>
    </row>
    <row r="672" spans="1:11" s="610" customFormat="1" ht="15.75" hidden="1" x14ac:dyDescent="0.25">
      <c r="A672" s="614"/>
      <c r="B672" s="615"/>
      <c r="C672" s="616"/>
      <c r="D672" s="615"/>
      <c r="E672" s="617"/>
      <c r="F672" s="617"/>
      <c r="G672" s="618"/>
      <c r="H672" s="615"/>
      <c r="I672" s="615"/>
      <c r="J672" s="615"/>
      <c r="K672" s="619"/>
    </row>
    <row r="673" spans="1:11" s="610" customFormat="1" ht="15.75" hidden="1" x14ac:dyDescent="0.25">
      <c r="A673" s="614"/>
      <c r="B673" s="615"/>
      <c r="C673" s="616"/>
      <c r="D673" s="615"/>
      <c r="E673" s="617"/>
      <c r="F673" s="617"/>
      <c r="G673" s="618"/>
      <c r="H673" s="615"/>
      <c r="I673" s="615"/>
      <c r="J673" s="615"/>
      <c r="K673" s="619"/>
    </row>
    <row r="674" spans="1:11" s="610" customFormat="1" ht="15.75" hidden="1" x14ac:dyDescent="0.25">
      <c r="A674" s="614"/>
      <c r="B674" s="615"/>
      <c r="C674" s="616"/>
      <c r="D674" s="615"/>
      <c r="E674" s="617"/>
      <c r="F674" s="617"/>
      <c r="G674" s="618"/>
      <c r="H674" s="615"/>
      <c r="I674" s="615"/>
      <c r="J674" s="615"/>
      <c r="K674" s="619"/>
    </row>
    <row r="675" spans="1:11" s="610" customFormat="1" ht="15.75" hidden="1" x14ac:dyDescent="0.25">
      <c r="A675" s="614"/>
      <c r="B675" s="615"/>
      <c r="C675" s="616"/>
      <c r="D675" s="615"/>
      <c r="E675" s="617"/>
      <c r="F675" s="617"/>
      <c r="G675" s="618"/>
      <c r="H675" s="615"/>
      <c r="I675" s="615"/>
      <c r="J675" s="615"/>
      <c r="K675" s="619"/>
    </row>
    <row r="676" spans="1:11" s="610" customFormat="1" ht="15.75" hidden="1" x14ac:dyDescent="0.25">
      <c r="A676" s="614"/>
      <c r="B676" s="615"/>
      <c r="C676" s="616"/>
      <c r="D676" s="615"/>
      <c r="E676" s="617"/>
      <c r="F676" s="617"/>
      <c r="G676" s="618"/>
      <c r="H676" s="615"/>
      <c r="I676" s="615"/>
      <c r="J676" s="615"/>
      <c r="K676" s="619"/>
    </row>
    <row r="677" spans="1:11" s="610" customFormat="1" ht="15.75" hidden="1" x14ac:dyDescent="0.25">
      <c r="A677" s="614"/>
      <c r="B677" s="615"/>
      <c r="C677" s="616"/>
      <c r="D677" s="615"/>
      <c r="E677" s="617"/>
      <c r="F677" s="617"/>
      <c r="G677" s="618"/>
      <c r="H677" s="615"/>
      <c r="I677" s="615"/>
      <c r="J677" s="615"/>
      <c r="K677" s="619"/>
    </row>
    <row r="678" spans="1:11" s="610" customFormat="1" ht="15.75" hidden="1" x14ac:dyDescent="0.25">
      <c r="A678" s="614"/>
      <c r="B678" s="615"/>
      <c r="C678" s="616"/>
      <c r="D678" s="615"/>
      <c r="E678" s="617"/>
      <c r="F678" s="617"/>
      <c r="G678" s="618"/>
      <c r="H678" s="615"/>
      <c r="I678" s="615"/>
      <c r="J678" s="615"/>
      <c r="K678" s="619"/>
    </row>
    <row r="679" spans="1:11" s="610" customFormat="1" ht="15.75" hidden="1" x14ac:dyDescent="0.25">
      <c r="A679" s="614"/>
      <c r="B679" s="615"/>
      <c r="C679" s="616"/>
      <c r="D679" s="615"/>
      <c r="E679" s="617"/>
      <c r="F679" s="617"/>
      <c r="G679" s="618"/>
      <c r="H679" s="615"/>
      <c r="I679" s="615"/>
      <c r="J679" s="615"/>
      <c r="K679" s="619"/>
    </row>
    <row r="680" spans="1:11" s="610" customFormat="1" ht="15.75" hidden="1" x14ac:dyDescent="0.25">
      <c r="A680" s="614"/>
      <c r="B680" s="615"/>
      <c r="C680" s="616"/>
      <c r="D680" s="615"/>
      <c r="E680" s="617"/>
      <c r="F680" s="617"/>
      <c r="G680" s="618"/>
      <c r="H680" s="615"/>
      <c r="I680" s="615"/>
      <c r="J680" s="615"/>
      <c r="K680" s="619"/>
    </row>
    <row r="681" spans="1:11" s="610" customFormat="1" ht="15.75" hidden="1" x14ac:dyDescent="0.25">
      <c r="A681" s="614"/>
      <c r="B681" s="615"/>
      <c r="C681" s="616"/>
      <c r="D681" s="615"/>
      <c r="E681" s="617"/>
      <c r="F681" s="617"/>
      <c r="G681" s="618"/>
      <c r="H681" s="615"/>
      <c r="I681" s="615"/>
      <c r="J681" s="615"/>
      <c r="K681" s="619"/>
    </row>
    <row r="682" spans="1:11" s="610" customFormat="1" ht="15.75" hidden="1" x14ac:dyDescent="0.25">
      <c r="A682" s="614"/>
      <c r="B682" s="615"/>
      <c r="C682" s="616"/>
      <c r="D682" s="615"/>
      <c r="E682" s="617"/>
      <c r="F682" s="617"/>
      <c r="G682" s="618"/>
      <c r="H682" s="615"/>
      <c r="I682" s="615"/>
      <c r="J682" s="615"/>
      <c r="K682" s="619"/>
    </row>
    <row r="683" spans="1:11" s="610" customFormat="1" ht="15.75" hidden="1" x14ac:dyDescent="0.25">
      <c r="A683" s="614"/>
      <c r="B683" s="615"/>
      <c r="C683" s="616"/>
      <c r="D683" s="615"/>
      <c r="E683" s="617"/>
      <c r="F683" s="617"/>
      <c r="G683" s="618"/>
      <c r="H683" s="615"/>
      <c r="I683" s="615"/>
      <c r="J683" s="615"/>
      <c r="K683" s="619"/>
    </row>
    <row r="684" spans="1:11" s="610" customFormat="1" ht="15.75" hidden="1" x14ac:dyDescent="0.25">
      <c r="A684" s="614"/>
      <c r="B684" s="615"/>
      <c r="C684" s="616"/>
      <c r="D684" s="615"/>
      <c r="E684" s="617"/>
      <c r="F684" s="617"/>
      <c r="G684" s="618"/>
      <c r="H684" s="615"/>
      <c r="I684" s="615"/>
      <c r="J684" s="615"/>
      <c r="K684" s="619"/>
    </row>
    <row r="685" spans="1:11" s="610" customFormat="1" ht="15.75" hidden="1" x14ac:dyDescent="0.25">
      <c r="A685" s="614"/>
      <c r="B685" s="615"/>
      <c r="C685" s="616"/>
      <c r="D685" s="615"/>
      <c r="E685" s="617"/>
      <c r="F685" s="617"/>
      <c r="G685" s="618"/>
      <c r="H685" s="615"/>
      <c r="I685" s="615"/>
      <c r="J685" s="615"/>
      <c r="K685" s="619"/>
    </row>
    <row r="686" spans="1:11" s="610" customFormat="1" ht="15.75" hidden="1" x14ac:dyDescent="0.25">
      <c r="A686" s="614"/>
      <c r="B686" s="615"/>
      <c r="C686" s="616"/>
      <c r="D686" s="615"/>
      <c r="E686" s="617"/>
      <c r="F686" s="617"/>
      <c r="G686" s="618"/>
      <c r="H686" s="615"/>
      <c r="I686" s="615"/>
      <c r="J686" s="615"/>
      <c r="K686" s="619"/>
    </row>
    <row r="687" spans="1:11" s="610" customFormat="1" ht="15.75" hidden="1" x14ac:dyDescent="0.25">
      <c r="A687" s="614"/>
      <c r="B687" s="615"/>
      <c r="C687" s="616"/>
      <c r="D687" s="615"/>
      <c r="E687" s="617"/>
      <c r="F687" s="617"/>
      <c r="G687" s="618"/>
      <c r="H687" s="615"/>
      <c r="I687" s="615"/>
      <c r="J687" s="615"/>
      <c r="K687" s="619"/>
    </row>
    <row r="688" spans="1:11" s="610" customFormat="1" ht="15.75" hidden="1" x14ac:dyDescent="0.25">
      <c r="A688" s="614"/>
      <c r="B688" s="615"/>
      <c r="C688" s="616"/>
      <c r="D688" s="615"/>
      <c r="E688" s="617"/>
      <c r="F688" s="617"/>
      <c r="G688" s="618"/>
      <c r="H688" s="615"/>
      <c r="I688" s="615"/>
      <c r="J688" s="615"/>
      <c r="K688" s="619"/>
    </row>
    <row r="689" spans="1:11" s="610" customFormat="1" ht="15.75" hidden="1" x14ac:dyDescent="0.25">
      <c r="A689" s="614"/>
      <c r="B689" s="615"/>
      <c r="C689" s="616"/>
      <c r="D689" s="615"/>
      <c r="E689" s="617"/>
      <c r="F689" s="617"/>
      <c r="G689" s="618"/>
      <c r="H689" s="615"/>
      <c r="I689" s="615"/>
      <c r="J689" s="615"/>
      <c r="K689" s="619"/>
    </row>
    <row r="690" spans="1:11" s="610" customFormat="1" ht="15.75" hidden="1" x14ac:dyDescent="0.25">
      <c r="A690" s="614"/>
      <c r="B690" s="615"/>
      <c r="C690" s="616"/>
      <c r="D690" s="615"/>
      <c r="E690" s="617"/>
      <c r="F690" s="617"/>
      <c r="G690" s="618"/>
      <c r="H690" s="615"/>
      <c r="I690" s="615"/>
      <c r="J690" s="615"/>
      <c r="K690" s="619"/>
    </row>
    <row r="691" spans="1:11" s="610" customFormat="1" ht="15.75" hidden="1" x14ac:dyDescent="0.25">
      <c r="A691" s="614"/>
      <c r="B691" s="615"/>
      <c r="C691" s="616"/>
      <c r="D691" s="615"/>
      <c r="E691" s="617"/>
      <c r="F691" s="617"/>
      <c r="G691" s="618"/>
      <c r="H691" s="615"/>
      <c r="I691" s="615"/>
      <c r="J691" s="615"/>
      <c r="K691" s="619"/>
    </row>
    <row r="692" spans="1:11" s="610" customFormat="1" ht="15.75" hidden="1" x14ac:dyDescent="0.25">
      <c r="A692" s="614"/>
      <c r="B692" s="615"/>
      <c r="C692" s="616"/>
      <c r="D692" s="615"/>
      <c r="E692" s="617"/>
      <c r="F692" s="617"/>
      <c r="G692" s="618"/>
      <c r="H692" s="615"/>
      <c r="I692" s="615"/>
      <c r="J692" s="615"/>
      <c r="K692" s="619"/>
    </row>
    <row r="693" spans="1:11" s="610" customFormat="1" ht="15.75" hidden="1" x14ac:dyDescent="0.25">
      <c r="A693" s="614"/>
      <c r="B693" s="615"/>
      <c r="C693" s="616"/>
      <c r="D693" s="615"/>
      <c r="E693" s="617"/>
      <c r="F693" s="617"/>
      <c r="G693" s="618"/>
      <c r="H693" s="615"/>
      <c r="I693" s="615"/>
      <c r="J693" s="615"/>
      <c r="K693" s="619"/>
    </row>
    <row r="694" spans="1:11" s="610" customFormat="1" ht="15.75" hidden="1" x14ac:dyDescent="0.25">
      <c r="A694" s="614"/>
      <c r="B694" s="615"/>
      <c r="C694" s="616"/>
      <c r="D694" s="615"/>
      <c r="E694" s="617"/>
      <c r="F694" s="617"/>
      <c r="G694" s="618"/>
      <c r="H694" s="615"/>
      <c r="I694" s="615"/>
      <c r="J694" s="615"/>
      <c r="K694" s="619"/>
    </row>
    <row r="695" spans="1:11" s="610" customFormat="1" ht="15.75" hidden="1" x14ac:dyDescent="0.25">
      <c r="A695" s="614"/>
      <c r="B695" s="615"/>
      <c r="C695" s="616"/>
      <c r="D695" s="615"/>
      <c r="E695" s="617"/>
      <c r="F695" s="617"/>
      <c r="G695" s="618"/>
      <c r="H695" s="615"/>
      <c r="I695" s="615"/>
      <c r="J695" s="615"/>
      <c r="K695" s="619"/>
    </row>
    <row r="696" spans="1:11" s="610" customFormat="1" ht="15.75" hidden="1" x14ac:dyDescent="0.25">
      <c r="A696" s="614"/>
      <c r="B696" s="615"/>
      <c r="C696" s="616"/>
      <c r="D696" s="615"/>
      <c r="E696" s="617"/>
      <c r="F696" s="617"/>
      <c r="G696" s="618"/>
      <c r="H696" s="615"/>
      <c r="I696" s="615"/>
      <c r="J696" s="615"/>
      <c r="K696" s="619"/>
    </row>
    <row r="697" spans="1:11" s="610" customFormat="1" ht="15.75" hidden="1" x14ac:dyDescent="0.25">
      <c r="A697" s="614"/>
      <c r="B697" s="615"/>
      <c r="C697" s="616"/>
      <c r="D697" s="615"/>
      <c r="E697" s="617"/>
      <c r="F697" s="617"/>
      <c r="G697" s="618"/>
      <c r="H697" s="615"/>
      <c r="I697" s="615"/>
      <c r="J697" s="615"/>
      <c r="K697" s="619"/>
    </row>
    <row r="698" spans="1:11" s="610" customFormat="1" ht="15.75" hidden="1" x14ac:dyDescent="0.25">
      <c r="A698" s="614"/>
      <c r="B698" s="615"/>
      <c r="C698" s="616"/>
      <c r="D698" s="615"/>
      <c r="E698" s="617"/>
      <c r="F698" s="617"/>
      <c r="G698" s="618"/>
      <c r="H698" s="615"/>
      <c r="I698" s="615"/>
      <c r="J698" s="615"/>
      <c r="K698" s="619"/>
    </row>
    <row r="699" spans="1:11" s="610" customFormat="1" ht="15.75" hidden="1" x14ac:dyDescent="0.25">
      <c r="A699" s="614"/>
      <c r="B699" s="615"/>
      <c r="C699" s="616"/>
      <c r="D699" s="615"/>
      <c r="E699" s="617"/>
      <c r="F699" s="617"/>
      <c r="G699" s="618"/>
      <c r="H699" s="615"/>
      <c r="I699" s="615"/>
      <c r="J699" s="615"/>
      <c r="K699" s="619"/>
    </row>
    <row r="700" spans="1:11" s="610" customFormat="1" ht="15.75" hidden="1" x14ac:dyDescent="0.25">
      <c r="A700" s="614"/>
      <c r="B700" s="615"/>
      <c r="C700" s="616"/>
      <c r="D700" s="615"/>
      <c r="E700" s="617"/>
      <c r="F700" s="617"/>
      <c r="G700" s="618"/>
      <c r="H700" s="615"/>
      <c r="I700" s="615"/>
      <c r="J700" s="615"/>
      <c r="K700" s="619"/>
    </row>
    <row r="701" spans="1:11" s="610" customFormat="1" ht="15.75" hidden="1" x14ac:dyDescent="0.25">
      <c r="A701" s="614"/>
      <c r="B701" s="615"/>
      <c r="C701" s="616"/>
      <c r="D701" s="615"/>
      <c r="E701" s="617"/>
      <c r="F701" s="617"/>
      <c r="G701" s="618"/>
      <c r="H701" s="615"/>
      <c r="I701" s="615"/>
      <c r="J701" s="615"/>
      <c r="K701" s="619"/>
    </row>
    <row r="702" spans="1:11" s="610" customFormat="1" ht="15.75" hidden="1" x14ac:dyDescent="0.25">
      <c r="A702" s="614"/>
      <c r="B702" s="615"/>
      <c r="C702" s="616"/>
      <c r="D702" s="615"/>
      <c r="E702" s="617"/>
      <c r="F702" s="617"/>
      <c r="G702" s="618"/>
      <c r="H702" s="615"/>
      <c r="I702" s="615"/>
      <c r="J702" s="615"/>
      <c r="K702" s="619"/>
    </row>
    <row r="703" spans="1:11" s="610" customFormat="1" ht="15.75" hidden="1" x14ac:dyDescent="0.25">
      <c r="A703" s="614"/>
      <c r="B703" s="615"/>
      <c r="C703" s="616"/>
      <c r="D703" s="615"/>
      <c r="E703" s="617"/>
      <c r="F703" s="617"/>
      <c r="G703" s="618"/>
      <c r="H703" s="615"/>
      <c r="I703" s="615"/>
      <c r="J703" s="615"/>
      <c r="K703" s="619"/>
    </row>
    <row r="704" spans="1:11" s="610" customFormat="1" ht="15.75" hidden="1" x14ac:dyDescent="0.25">
      <c r="A704" s="614"/>
      <c r="B704" s="615"/>
      <c r="C704" s="616"/>
      <c r="D704" s="615"/>
      <c r="E704" s="617"/>
      <c r="F704" s="617"/>
      <c r="G704" s="618"/>
      <c r="H704" s="615"/>
      <c r="I704" s="615"/>
      <c r="J704" s="615"/>
      <c r="K704" s="619"/>
    </row>
    <row r="705" spans="1:11" s="610" customFormat="1" ht="15.75" hidden="1" x14ac:dyDescent="0.25">
      <c r="A705" s="614"/>
      <c r="B705" s="615"/>
      <c r="C705" s="616"/>
      <c r="D705" s="615"/>
      <c r="E705" s="617"/>
      <c r="F705" s="617"/>
      <c r="G705" s="618"/>
      <c r="H705" s="615"/>
      <c r="I705" s="615"/>
      <c r="J705" s="615"/>
      <c r="K705" s="619"/>
    </row>
    <row r="706" spans="1:11" s="610" customFormat="1" ht="15.75" hidden="1" x14ac:dyDescent="0.25">
      <c r="A706" s="614"/>
      <c r="B706" s="615"/>
      <c r="C706" s="616"/>
      <c r="D706" s="615"/>
      <c r="E706" s="617"/>
      <c r="F706" s="617"/>
      <c r="G706" s="618"/>
      <c r="H706" s="615"/>
      <c r="I706" s="615"/>
      <c r="J706" s="615"/>
      <c r="K706" s="619"/>
    </row>
    <row r="707" spans="1:11" s="610" customFormat="1" ht="15.75" hidden="1" x14ac:dyDescent="0.25">
      <c r="A707" s="614"/>
      <c r="B707" s="615"/>
      <c r="C707" s="616"/>
      <c r="D707" s="615"/>
      <c r="E707" s="617"/>
      <c r="F707" s="617"/>
      <c r="G707" s="618"/>
      <c r="H707" s="615"/>
      <c r="I707" s="615"/>
      <c r="J707" s="615"/>
      <c r="K707" s="619"/>
    </row>
    <row r="708" spans="1:11" s="610" customFormat="1" ht="15.75" hidden="1" x14ac:dyDescent="0.25">
      <c r="A708" s="614"/>
      <c r="B708" s="615"/>
      <c r="C708" s="616"/>
      <c r="D708" s="615"/>
      <c r="E708" s="617"/>
      <c r="F708" s="617"/>
      <c r="G708" s="618"/>
      <c r="H708" s="615"/>
      <c r="I708" s="615"/>
      <c r="J708" s="615"/>
      <c r="K708" s="619"/>
    </row>
    <row r="709" spans="1:11" s="610" customFormat="1" ht="15.75" hidden="1" x14ac:dyDescent="0.25">
      <c r="A709" s="614"/>
      <c r="B709" s="615"/>
      <c r="C709" s="616"/>
      <c r="D709" s="615"/>
      <c r="E709" s="617"/>
      <c r="F709" s="617"/>
      <c r="G709" s="618"/>
      <c r="H709" s="615"/>
      <c r="I709" s="615"/>
      <c r="J709" s="615"/>
      <c r="K709" s="619"/>
    </row>
    <row r="710" spans="1:11" s="610" customFormat="1" ht="15.75" hidden="1" x14ac:dyDescent="0.25">
      <c r="A710" s="614"/>
      <c r="B710" s="615"/>
      <c r="C710" s="616"/>
      <c r="D710" s="615"/>
      <c r="E710" s="617"/>
      <c r="F710" s="617"/>
      <c r="G710" s="618"/>
      <c r="H710" s="615"/>
      <c r="I710" s="615"/>
      <c r="J710" s="615"/>
      <c r="K710" s="619"/>
    </row>
    <row r="711" spans="1:11" s="610" customFormat="1" ht="15.75" hidden="1" x14ac:dyDescent="0.25">
      <c r="A711" s="614"/>
      <c r="B711" s="615"/>
      <c r="C711" s="616"/>
      <c r="D711" s="615"/>
      <c r="E711" s="617"/>
      <c r="F711" s="617"/>
      <c r="G711" s="618"/>
      <c r="H711" s="615"/>
      <c r="I711" s="615"/>
      <c r="J711" s="615"/>
      <c r="K711" s="619"/>
    </row>
    <row r="712" spans="1:11" s="610" customFormat="1" ht="15.75" hidden="1" x14ac:dyDescent="0.25">
      <c r="A712" s="614"/>
      <c r="B712" s="615"/>
      <c r="C712" s="616"/>
      <c r="D712" s="615"/>
      <c r="E712" s="617"/>
      <c r="F712" s="617"/>
      <c r="G712" s="618"/>
      <c r="H712" s="615"/>
      <c r="I712" s="615"/>
      <c r="J712" s="615"/>
      <c r="K712" s="619"/>
    </row>
    <row r="713" spans="1:11" s="610" customFormat="1" ht="15.75" hidden="1" x14ac:dyDescent="0.25">
      <c r="A713" s="614"/>
      <c r="B713" s="615"/>
      <c r="C713" s="616"/>
      <c r="D713" s="615"/>
      <c r="E713" s="617"/>
      <c r="F713" s="617"/>
      <c r="G713" s="618"/>
      <c r="H713" s="615"/>
      <c r="I713" s="615"/>
      <c r="J713" s="615"/>
      <c r="K713" s="619"/>
    </row>
    <row r="714" spans="1:11" s="610" customFormat="1" ht="15.75" hidden="1" x14ac:dyDescent="0.25">
      <c r="A714" s="614"/>
      <c r="B714" s="615"/>
      <c r="C714" s="616"/>
      <c r="D714" s="615"/>
      <c r="E714" s="617"/>
      <c r="F714" s="617"/>
      <c r="G714" s="618"/>
      <c r="H714" s="615"/>
      <c r="I714" s="615"/>
      <c r="J714" s="615"/>
      <c r="K714" s="619"/>
    </row>
    <row r="715" spans="1:11" s="610" customFormat="1" ht="15.75" hidden="1" x14ac:dyDescent="0.25">
      <c r="A715" s="614"/>
      <c r="B715" s="615"/>
      <c r="C715" s="616"/>
      <c r="D715" s="615"/>
      <c r="E715" s="617"/>
      <c r="F715" s="617"/>
      <c r="G715" s="618"/>
      <c r="H715" s="615"/>
      <c r="I715" s="615"/>
      <c r="J715" s="615"/>
      <c r="K715" s="619"/>
    </row>
    <row r="716" spans="1:11" s="610" customFormat="1" ht="15.75" hidden="1" x14ac:dyDescent="0.25">
      <c r="A716" s="614"/>
      <c r="B716" s="615"/>
      <c r="C716" s="616"/>
      <c r="D716" s="615"/>
      <c r="E716" s="617"/>
      <c r="F716" s="617"/>
      <c r="G716" s="618"/>
      <c r="H716" s="615"/>
      <c r="I716" s="615"/>
      <c r="J716" s="615"/>
      <c r="K716" s="619"/>
    </row>
    <row r="717" spans="1:11" s="610" customFormat="1" ht="15.75" hidden="1" x14ac:dyDescent="0.25">
      <c r="A717" s="614"/>
      <c r="B717" s="615"/>
      <c r="C717" s="616"/>
      <c r="D717" s="615"/>
      <c r="E717" s="617"/>
      <c r="F717" s="617"/>
      <c r="G717" s="618"/>
      <c r="H717" s="615"/>
      <c r="I717" s="615"/>
      <c r="J717" s="615"/>
      <c r="K717" s="619"/>
    </row>
    <row r="718" spans="1:11" s="610" customFormat="1" ht="15.75" hidden="1" x14ac:dyDescent="0.25">
      <c r="A718" s="614"/>
      <c r="B718" s="615"/>
      <c r="C718" s="616"/>
      <c r="D718" s="615"/>
      <c r="E718" s="617"/>
      <c r="F718" s="617"/>
      <c r="G718" s="618"/>
      <c r="H718" s="615"/>
      <c r="I718" s="615"/>
      <c r="J718" s="615"/>
      <c r="K718" s="619"/>
    </row>
    <row r="719" spans="1:11" s="610" customFormat="1" ht="15.75" hidden="1" x14ac:dyDescent="0.25">
      <c r="A719" s="614"/>
      <c r="B719" s="615"/>
      <c r="C719" s="616"/>
      <c r="D719" s="615"/>
      <c r="E719" s="617"/>
      <c r="F719" s="617"/>
      <c r="G719" s="618"/>
      <c r="H719" s="615"/>
      <c r="I719" s="615"/>
      <c r="J719" s="615"/>
      <c r="K719" s="619"/>
    </row>
    <row r="720" spans="1:11" s="610" customFormat="1" ht="15.75" hidden="1" x14ac:dyDescent="0.25">
      <c r="A720" s="614"/>
      <c r="B720" s="615"/>
      <c r="C720" s="616"/>
      <c r="D720" s="615"/>
      <c r="E720" s="617"/>
      <c r="F720" s="617"/>
      <c r="G720" s="618"/>
      <c r="H720" s="615"/>
      <c r="I720" s="615"/>
      <c r="J720" s="615"/>
      <c r="K720" s="619"/>
    </row>
    <row r="721" spans="1:11" s="610" customFormat="1" ht="15.75" hidden="1" x14ac:dyDescent="0.25">
      <c r="A721" s="614"/>
      <c r="B721" s="615"/>
      <c r="C721" s="616"/>
      <c r="D721" s="615"/>
      <c r="E721" s="617"/>
      <c r="F721" s="617"/>
      <c r="G721" s="618"/>
      <c r="H721" s="615"/>
      <c r="I721" s="615"/>
      <c r="J721" s="615"/>
      <c r="K721" s="619"/>
    </row>
    <row r="722" spans="1:11" s="610" customFormat="1" ht="15.75" hidden="1" x14ac:dyDescent="0.25">
      <c r="A722" s="614"/>
      <c r="B722" s="615"/>
      <c r="C722" s="616"/>
      <c r="D722" s="615"/>
      <c r="E722" s="617"/>
      <c r="F722" s="617"/>
      <c r="G722" s="618"/>
      <c r="H722" s="615"/>
      <c r="I722" s="615"/>
      <c r="J722" s="615"/>
      <c r="K722" s="619"/>
    </row>
    <row r="723" spans="1:11" s="610" customFormat="1" ht="15.75" hidden="1" x14ac:dyDescent="0.25">
      <c r="A723" s="614"/>
      <c r="B723" s="615"/>
      <c r="C723" s="616"/>
      <c r="D723" s="615"/>
      <c r="E723" s="617"/>
      <c r="F723" s="617"/>
      <c r="G723" s="618"/>
      <c r="H723" s="615"/>
      <c r="I723" s="615"/>
      <c r="J723" s="615"/>
      <c r="K723" s="619"/>
    </row>
    <row r="724" spans="1:11" s="610" customFormat="1" ht="15.75" hidden="1" x14ac:dyDescent="0.25">
      <c r="A724" s="614"/>
      <c r="B724" s="615"/>
      <c r="C724" s="616"/>
      <c r="D724" s="615"/>
      <c r="E724" s="617"/>
      <c r="F724" s="617"/>
      <c r="G724" s="618"/>
      <c r="H724" s="615"/>
      <c r="I724" s="615"/>
      <c r="J724" s="615"/>
      <c r="K724" s="619"/>
    </row>
    <row r="725" spans="1:11" s="610" customFormat="1" ht="15.75" hidden="1" x14ac:dyDescent="0.25">
      <c r="A725" s="614"/>
      <c r="B725" s="615"/>
      <c r="C725" s="616"/>
      <c r="D725" s="615"/>
      <c r="E725" s="617"/>
      <c r="F725" s="617"/>
      <c r="G725" s="618"/>
      <c r="H725" s="615"/>
      <c r="I725" s="615"/>
      <c r="J725" s="615"/>
      <c r="K725" s="619"/>
    </row>
    <row r="726" spans="1:11" s="610" customFormat="1" ht="15.75" hidden="1" x14ac:dyDescent="0.25">
      <c r="A726" s="614"/>
      <c r="B726" s="615"/>
      <c r="C726" s="616"/>
      <c r="D726" s="615"/>
      <c r="E726" s="617"/>
      <c r="F726" s="617"/>
      <c r="G726" s="618"/>
      <c r="H726" s="615"/>
      <c r="I726" s="615"/>
      <c r="J726" s="615"/>
      <c r="K726" s="619"/>
    </row>
    <row r="727" spans="1:11" s="610" customFormat="1" ht="15.75" hidden="1" x14ac:dyDescent="0.25">
      <c r="A727" s="614"/>
      <c r="B727" s="615"/>
      <c r="C727" s="616"/>
      <c r="D727" s="615"/>
      <c r="E727" s="617"/>
      <c r="F727" s="617"/>
      <c r="G727" s="618"/>
      <c r="H727" s="615"/>
      <c r="I727" s="615"/>
      <c r="J727" s="615"/>
      <c r="K727" s="619"/>
    </row>
    <row r="728" spans="1:11" s="610" customFormat="1" ht="15.75" hidden="1" x14ac:dyDescent="0.25">
      <c r="A728" s="614"/>
      <c r="B728" s="615"/>
      <c r="C728" s="616"/>
      <c r="D728" s="615"/>
      <c r="E728" s="617"/>
      <c r="F728" s="617"/>
      <c r="G728" s="618"/>
      <c r="H728" s="615"/>
      <c r="I728" s="615"/>
      <c r="J728" s="615"/>
      <c r="K728" s="619"/>
    </row>
    <row r="729" spans="1:11" s="610" customFormat="1" ht="15.75" hidden="1" x14ac:dyDescent="0.25">
      <c r="A729" s="614"/>
      <c r="B729" s="615"/>
      <c r="C729" s="616"/>
      <c r="D729" s="615"/>
      <c r="E729" s="617"/>
      <c r="F729" s="617"/>
      <c r="G729" s="618"/>
      <c r="H729" s="615"/>
      <c r="I729" s="615"/>
      <c r="J729" s="615"/>
      <c r="K729" s="619"/>
    </row>
    <row r="730" spans="1:11" s="610" customFormat="1" ht="15.75" hidden="1" x14ac:dyDescent="0.25">
      <c r="A730" s="614"/>
      <c r="B730" s="615"/>
      <c r="C730" s="616"/>
      <c r="D730" s="615"/>
      <c r="E730" s="617"/>
      <c r="F730" s="617"/>
      <c r="G730" s="618"/>
      <c r="H730" s="615"/>
      <c r="I730" s="615"/>
      <c r="J730" s="615"/>
      <c r="K730" s="619"/>
    </row>
    <row r="731" spans="1:11" s="610" customFormat="1" ht="15.75" hidden="1" x14ac:dyDescent="0.25">
      <c r="A731" s="614"/>
      <c r="B731" s="615"/>
      <c r="C731" s="616"/>
      <c r="D731" s="615"/>
      <c r="E731" s="617"/>
      <c r="F731" s="617"/>
      <c r="G731" s="618"/>
      <c r="H731" s="615"/>
      <c r="I731" s="615"/>
      <c r="J731" s="615"/>
      <c r="K731" s="619"/>
    </row>
    <row r="732" spans="1:11" s="610" customFormat="1" ht="15.75" hidden="1" x14ac:dyDescent="0.25">
      <c r="A732" s="614"/>
      <c r="B732" s="615"/>
      <c r="C732" s="616"/>
      <c r="D732" s="615"/>
      <c r="E732" s="617"/>
      <c r="F732" s="617"/>
      <c r="G732" s="618"/>
      <c r="H732" s="615"/>
      <c r="I732" s="615"/>
      <c r="J732" s="615"/>
      <c r="K732" s="619"/>
    </row>
    <row r="733" spans="1:11" s="610" customFormat="1" ht="15.75" hidden="1" x14ac:dyDescent="0.25">
      <c r="A733" s="614"/>
      <c r="B733" s="615"/>
      <c r="C733" s="616"/>
      <c r="D733" s="615"/>
      <c r="E733" s="617"/>
      <c r="F733" s="617"/>
      <c r="G733" s="618"/>
      <c r="H733" s="615"/>
      <c r="I733" s="615"/>
      <c r="J733" s="615"/>
      <c r="K733" s="619"/>
    </row>
    <row r="734" spans="1:11" s="610" customFormat="1" ht="15.75" hidden="1" x14ac:dyDescent="0.25">
      <c r="A734" s="614"/>
      <c r="B734" s="615"/>
      <c r="C734" s="616"/>
      <c r="D734" s="615"/>
      <c r="E734" s="617"/>
      <c r="F734" s="617"/>
      <c r="G734" s="618"/>
      <c r="H734" s="615"/>
      <c r="I734" s="615"/>
      <c r="J734" s="615"/>
      <c r="K734" s="619"/>
    </row>
    <row r="735" spans="1:11" s="610" customFormat="1" ht="15.75" hidden="1" x14ac:dyDescent="0.25">
      <c r="A735" s="614"/>
      <c r="B735" s="615"/>
      <c r="C735" s="616"/>
      <c r="D735" s="615"/>
      <c r="E735" s="617"/>
      <c r="F735" s="617"/>
      <c r="G735" s="618"/>
      <c r="H735" s="615"/>
      <c r="I735" s="615"/>
      <c r="J735" s="615"/>
      <c r="K735" s="619"/>
    </row>
    <row r="736" spans="1:11" s="610" customFormat="1" ht="15.75" hidden="1" x14ac:dyDescent="0.25">
      <c r="A736" s="614"/>
      <c r="B736" s="615"/>
      <c r="C736" s="616"/>
      <c r="D736" s="615"/>
      <c r="E736" s="617"/>
      <c r="F736" s="617"/>
      <c r="G736" s="618"/>
      <c r="H736" s="615"/>
      <c r="I736" s="615"/>
      <c r="J736" s="615"/>
      <c r="K736" s="619"/>
    </row>
    <row r="737" spans="1:11" s="610" customFormat="1" ht="15.75" hidden="1" x14ac:dyDescent="0.25">
      <c r="A737" s="614"/>
      <c r="B737" s="615"/>
      <c r="C737" s="616"/>
      <c r="D737" s="615"/>
      <c r="E737" s="617"/>
      <c r="F737" s="617"/>
      <c r="G737" s="618"/>
      <c r="H737" s="615"/>
      <c r="I737" s="615"/>
      <c r="J737" s="615"/>
      <c r="K737" s="619"/>
    </row>
    <row r="738" spans="1:11" s="610" customFormat="1" ht="15.75" hidden="1" x14ac:dyDescent="0.25">
      <c r="A738" s="614"/>
      <c r="B738" s="615"/>
      <c r="C738" s="616"/>
      <c r="D738" s="615"/>
      <c r="E738" s="617"/>
      <c r="F738" s="617"/>
      <c r="G738" s="618"/>
      <c r="H738" s="615"/>
      <c r="I738" s="615"/>
      <c r="J738" s="615"/>
      <c r="K738" s="619"/>
    </row>
    <row r="739" spans="1:11" s="610" customFormat="1" ht="15.75" hidden="1" x14ac:dyDescent="0.25">
      <c r="A739" s="614"/>
      <c r="B739" s="615"/>
      <c r="C739" s="616"/>
      <c r="D739" s="615"/>
      <c r="E739" s="617"/>
      <c r="F739" s="617"/>
      <c r="G739" s="618"/>
      <c r="H739" s="615"/>
      <c r="I739" s="615"/>
      <c r="J739" s="615"/>
      <c r="K739" s="619"/>
    </row>
    <row r="740" spans="1:11" s="610" customFormat="1" ht="15.75" hidden="1" x14ac:dyDescent="0.25">
      <c r="A740" s="614"/>
      <c r="B740" s="615"/>
      <c r="C740" s="616"/>
      <c r="D740" s="615"/>
      <c r="E740" s="617"/>
      <c r="F740" s="617"/>
      <c r="G740" s="618"/>
      <c r="H740" s="615"/>
      <c r="I740" s="615"/>
      <c r="J740" s="615"/>
      <c r="K740" s="619"/>
    </row>
    <row r="741" spans="1:11" s="610" customFormat="1" ht="15.75" hidden="1" x14ac:dyDescent="0.25">
      <c r="A741" s="614"/>
      <c r="B741" s="615"/>
      <c r="C741" s="616"/>
      <c r="D741" s="615"/>
      <c r="E741" s="617"/>
      <c r="F741" s="617"/>
      <c r="G741" s="618"/>
      <c r="H741" s="615"/>
      <c r="I741" s="615"/>
      <c r="J741" s="615"/>
      <c r="K741" s="619"/>
    </row>
    <row r="742" spans="1:11" s="610" customFormat="1" ht="15.75" hidden="1" x14ac:dyDescent="0.25">
      <c r="A742" s="614"/>
      <c r="B742" s="615"/>
      <c r="C742" s="616"/>
      <c r="D742" s="615"/>
      <c r="E742" s="617"/>
      <c r="F742" s="617"/>
      <c r="G742" s="618"/>
      <c r="H742" s="615"/>
      <c r="I742" s="615"/>
      <c r="J742" s="615"/>
      <c r="K742" s="619"/>
    </row>
    <row r="743" spans="1:11" s="610" customFormat="1" ht="15.75" hidden="1" x14ac:dyDescent="0.25">
      <c r="A743" s="614"/>
      <c r="B743" s="615"/>
      <c r="C743" s="616"/>
      <c r="D743" s="615"/>
      <c r="E743" s="617"/>
      <c r="F743" s="617"/>
      <c r="G743" s="618"/>
      <c r="H743" s="615"/>
      <c r="I743" s="615"/>
      <c r="J743" s="615"/>
      <c r="K743" s="619"/>
    </row>
    <row r="744" spans="1:11" s="610" customFormat="1" ht="15.75" hidden="1" x14ac:dyDescent="0.25">
      <c r="A744" s="614"/>
      <c r="B744" s="615"/>
      <c r="C744" s="616"/>
      <c r="D744" s="615"/>
      <c r="E744" s="617"/>
      <c r="F744" s="617"/>
      <c r="G744" s="618"/>
      <c r="H744" s="615"/>
      <c r="I744" s="615"/>
      <c r="J744" s="615"/>
      <c r="K744" s="619"/>
    </row>
    <row r="745" spans="1:11" s="610" customFormat="1" ht="15.75" hidden="1" x14ac:dyDescent="0.25">
      <c r="A745" s="614"/>
      <c r="B745" s="615"/>
      <c r="C745" s="616"/>
      <c r="D745" s="615"/>
      <c r="E745" s="617"/>
      <c r="F745" s="617"/>
      <c r="G745" s="618"/>
      <c r="H745" s="615"/>
      <c r="I745" s="615"/>
      <c r="J745" s="615"/>
      <c r="K745" s="619"/>
    </row>
    <row r="746" spans="1:11" s="610" customFormat="1" ht="15.75" hidden="1" x14ac:dyDescent="0.25">
      <c r="A746" s="614"/>
      <c r="B746" s="615"/>
      <c r="C746" s="616"/>
      <c r="D746" s="615"/>
      <c r="E746" s="617"/>
      <c r="F746" s="617"/>
      <c r="G746" s="618"/>
      <c r="H746" s="615"/>
      <c r="I746" s="615"/>
      <c r="J746" s="615"/>
      <c r="K746" s="619"/>
    </row>
    <row r="747" spans="1:11" s="610" customFormat="1" ht="15.75" hidden="1" x14ac:dyDescent="0.25">
      <c r="A747" s="614"/>
      <c r="B747" s="615"/>
      <c r="C747" s="616"/>
      <c r="D747" s="615"/>
      <c r="E747" s="617"/>
      <c r="F747" s="617"/>
      <c r="G747" s="618"/>
      <c r="H747" s="615"/>
      <c r="I747" s="615"/>
      <c r="J747" s="615"/>
      <c r="K747" s="619"/>
    </row>
    <row r="748" spans="1:11" s="610" customFormat="1" ht="15.75" hidden="1" x14ac:dyDescent="0.25">
      <c r="A748" s="614"/>
      <c r="B748" s="615"/>
      <c r="C748" s="616"/>
      <c r="D748" s="615"/>
      <c r="E748" s="617"/>
      <c r="F748" s="617"/>
      <c r="G748" s="618"/>
      <c r="H748" s="615"/>
      <c r="I748" s="615"/>
      <c r="J748" s="615"/>
      <c r="K748" s="619"/>
    </row>
    <row r="749" spans="1:11" s="610" customFormat="1" ht="15.75" hidden="1" x14ac:dyDescent="0.25">
      <c r="A749" s="614"/>
      <c r="B749" s="615"/>
      <c r="C749" s="616"/>
      <c r="D749" s="615"/>
      <c r="E749" s="617"/>
      <c r="F749" s="617"/>
      <c r="G749" s="618"/>
      <c r="H749" s="615"/>
      <c r="I749" s="615"/>
      <c r="J749" s="615"/>
      <c r="K749" s="619"/>
    </row>
    <row r="750" spans="1:11" s="610" customFormat="1" ht="15.75" hidden="1" x14ac:dyDescent="0.25">
      <c r="A750" s="614"/>
      <c r="B750" s="615"/>
      <c r="C750" s="616"/>
      <c r="D750" s="615"/>
      <c r="E750" s="617"/>
      <c r="F750" s="617"/>
      <c r="G750" s="618"/>
      <c r="H750" s="615"/>
      <c r="I750" s="615"/>
      <c r="J750" s="615"/>
      <c r="K750" s="619"/>
    </row>
    <row r="751" spans="1:11" s="610" customFormat="1" ht="15.75" hidden="1" x14ac:dyDescent="0.25">
      <c r="A751" s="614"/>
      <c r="B751" s="615"/>
      <c r="C751" s="616"/>
      <c r="D751" s="615"/>
      <c r="E751" s="617"/>
      <c r="F751" s="617"/>
      <c r="G751" s="618"/>
      <c r="H751" s="615"/>
      <c r="I751" s="615"/>
      <c r="J751" s="615"/>
      <c r="K751" s="619"/>
    </row>
    <row r="752" spans="1:11" s="610" customFormat="1" ht="15.75" hidden="1" x14ac:dyDescent="0.25">
      <c r="A752" s="614"/>
      <c r="B752" s="615"/>
      <c r="C752" s="616"/>
      <c r="D752" s="615"/>
      <c r="E752" s="617"/>
      <c r="F752" s="617"/>
      <c r="G752" s="618"/>
      <c r="H752" s="615"/>
      <c r="I752" s="615"/>
      <c r="J752" s="615"/>
      <c r="K752" s="619"/>
    </row>
    <row r="753" spans="1:11" s="610" customFormat="1" ht="15.75" hidden="1" x14ac:dyDescent="0.25">
      <c r="A753" s="614"/>
      <c r="B753" s="615"/>
      <c r="C753" s="616"/>
      <c r="D753" s="615"/>
      <c r="E753" s="617"/>
      <c r="F753" s="617"/>
      <c r="G753" s="618"/>
      <c r="H753" s="615"/>
      <c r="I753" s="615"/>
      <c r="J753" s="615"/>
      <c r="K753" s="619"/>
    </row>
    <row r="754" spans="1:11" s="610" customFormat="1" ht="15.75" hidden="1" x14ac:dyDescent="0.25">
      <c r="A754" s="614"/>
      <c r="B754" s="615"/>
      <c r="C754" s="616"/>
      <c r="D754" s="615"/>
      <c r="E754" s="617"/>
      <c r="F754" s="617"/>
      <c r="G754" s="618"/>
      <c r="H754" s="615"/>
      <c r="I754" s="615"/>
      <c r="J754" s="615"/>
      <c r="K754" s="619"/>
    </row>
    <row r="755" spans="1:11" s="610" customFormat="1" ht="15.75" hidden="1" x14ac:dyDescent="0.25">
      <c r="A755" s="614"/>
      <c r="B755" s="615"/>
      <c r="C755" s="616"/>
      <c r="D755" s="615"/>
      <c r="E755" s="617"/>
      <c r="F755" s="617"/>
      <c r="G755" s="618"/>
      <c r="H755" s="615"/>
      <c r="I755" s="615"/>
      <c r="J755" s="615"/>
      <c r="K755" s="619"/>
    </row>
    <row r="756" spans="1:11" s="610" customFormat="1" ht="15.75" hidden="1" x14ac:dyDescent="0.25">
      <c r="A756" s="614"/>
      <c r="B756" s="615"/>
      <c r="C756" s="616"/>
      <c r="D756" s="615"/>
      <c r="E756" s="617"/>
      <c r="F756" s="617"/>
      <c r="G756" s="618"/>
      <c r="H756" s="615"/>
      <c r="I756" s="615"/>
      <c r="J756" s="615"/>
      <c r="K756" s="619"/>
    </row>
    <row r="757" spans="1:11" s="610" customFormat="1" ht="15.75" hidden="1" x14ac:dyDescent="0.25">
      <c r="A757" s="614"/>
      <c r="B757" s="615"/>
      <c r="C757" s="616"/>
      <c r="D757" s="615"/>
      <c r="E757" s="617"/>
      <c r="F757" s="617"/>
      <c r="G757" s="618"/>
      <c r="H757" s="615"/>
      <c r="I757" s="615"/>
      <c r="J757" s="615"/>
      <c r="K757" s="619"/>
    </row>
    <row r="758" spans="1:11" s="610" customFormat="1" ht="15.75" hidden="1" x14ac:dyDescent="0.25">
      <c r="A758" s="614"/>
      <c r="B758" s="615"/>
      <c r="C758" s="616"/>
      <c r="D758" s="615"/>
      <c r="E758" s="617"/>
      <c r="F758" s="617"/>
      <c r="G758" s="618"/>
      <c r="H758" s="615"/>
      <c r="I758" s="615"/>
      <c r="J758" s="615"/>
      <c r="K758" s="619"/>
    </row>
    <row r="759" spans="1:11" s="610" customFormat="1" ht="15.75" hidden="1" x14ac:dyDescent="0.25">
      <c r="A759" s="614"/>
      <c r="B759" s="615"/>
      <c r="C759" s="616"/>
      <c r="D759" s="615"/>
      <c r="E759" s="617"/>
      <c r="F759" s="617"/>
      <c r="G759" s="618"/>
      <c r="H759" s="615"/>
      <c r="I759" s="615"/>
      <c r="J759" s="615"/>
      <c r="K759" s="619"/>
    </row>
    <row r="760" spans="1:11" s="610" customFormat="1" ht="15.75" hidden="1" x14ac:dyDescent="0.25">
      <c r="A760" s="614"/>
      <c r="B760" s="615"/>
      <c r="C760" s="616"/>
      <c r="D760" s="615"/>
      <c r="E760" s="617"/>
      <c r="F760" s="617"/>
      <c r="G760" s="618"/>
      <c r="H760" s="615"/>
      <c r="I760" s="615"/>
      <c r="J760" s="615"/>
      <c r="K760" s="619"/>
    </row>
    <row r="761" spans="1:11" s="610" customFormat="1" ht="15.75" hidden="1" x14ac:dyDescent="0.25">
      <c r="A761" s="614"/>
      <c r="B761" s="615"/>
      <c r="C761" s="616"/>
      <c r="D761" s="615"/>
      <c r="E761" s="617"/>
      <c r="F761" s="617"/>
      <c r="G761" s="618"/>
      <c r="H761" s="615"/>
      <c r="I761" s="615"/>
      <c r="J761" s="615"/>
      <c r="K761" s="619"/>
    </row>
    <row r="762" spans="1:11" s="610" customFormat="1" ht="15.75" hidden="1" x14ac:dyDescent="0.25">
      <c r="A762" s="614"/>
      <c r="B762" s="615"/>
      <c r="C762" s="616"/>
      <c r="D762" s="615"/>
      <c r="E762" s="617"/>
      <c r="F762" s="617"/>
      <c r="G762" s="618"/>
      <c r="H762" s="615"/>
      <c r="I762" s="615"/>
      <c r="J762" s="615"/>
      <c r="K762" s="619"/>
    </row>
    <row r="763" spans="1:11" s="610" customFormat="1" ht="15.75" hidden="1" x14ac:dyDescent="0.25">
      <c r="A763" s="614"/>
      <c r="B763" s="615"/>
      <c r="C763" s="616"/>
      <c r="D763" s="615"/>
      <c r="E763" s="617"/>
      <c r="F763" s="617"/>
      <c r="G763" s="618"/>
      <c r="H763" s="615"/>
      <c r="I763" s="615"/>
      <c r="J763" s="615"/>
      <c r="K763" s="619"/>
    </row>
    <row r="764" spans="1:11" s="610" customFormat="1" ht="15.75" hidden="1" x14ac:dyDescent="0.25">
      <c r="A764" s="614"/>
      <c r="B764" s="615"/>
      <c r="C764" s="616"/>
      <c r="D764" s="615"/>
      <c r="E764" s="617"/>
      <c r="F764" s="617"/>
      <c r="G764" s="618"/>
      <c r="H764" s="615"/>
      <c r="I764" s="615"/>
      <c r="J764" s="615"/>
      <c r="K764" s="619"/>
    </row>
    <row r="765" spans="1:11" s="610" customFormat="1" ht="15.75" hidden="1" x14ac:dyDescent="0.25">
      <c r="A765" s="614"/>
      <c r="B765" s="615"/>
      <c r="C765" s="616"/>
      <c r="D765" s="615"/>
      <c r="E765" s="617"/>
      <c r="F765" s="617"/>
      <c r="G765" s="618"/>
      <c r="H765" s="615"/>
      <c r="I765" s="615"/>
      <c r="J765" s="615"/>
      <c r="K765" s="619"/>
    </row>
    <row r="766" spans="1:11" s="610" customFormat="1" ht="15.75" hidden="1" x14ac:dyDescent="0.25">
      <c r="A766" s="614"/>
      <c r="B766" s="615"/>
      <c r="C766" s="616"/>
      <c r="D766" s="615"/>
      <c r="E766" s="617"/>
      <c r="F766" s="617"/>
      <c r="G766" s="618"/>
      <c r="H766" s="615"/>
      <c r="I766" s="615"/>
      <c r="J766" s="615"/>
      <c r="K766" s="619"/>
    </row>
    <row r="767" spans="1:11" s="610" customFormat="1" ht="15.75" hidden="1" x14ac:dyDescent="0.25">
      <c r="A767" s="614"/>
      <c r="B767" s="615"/>
      <c r="C767" s="616"/>
      <c r="D767" s="615"/>
      <c r="E767" s="617"/>
      <c r="F767" s="617"/>
      <c r="G767" s="618"/>
      <c r="H767" s="615"/>
      <c r="I767" s="615"/>
      <c r="J767" s="615"/>
      <c r="K767" s="619"/>
    </row>
    <row r="768" spans="1:11" s="610" customFormat="1" ht="15.75" hidden="1" x14ac:dyDescent="0.25">
      <c r="A768" s="614"/>
      <c r="B768" s="615"/>
      <c r="C768" s="616"/>
      <c r="D768" s="615"/>
      <c r="E768" s="617"/>
      <c r="F768" s="617"/>
      <c r="G768" s="618"/>
      <c r="H768" s="615"/>
      <c r="I768" s="615"/>
      <c r="J768" s="615"/>
      <c r="K768" s="619"/>
    </row>
    <row r="769" spans="1:11" s="610" customFormat="1" ht="15.75" hidden="1" x14ac:dyDescent="0.25">
      <c r="A769" s="614"/>
      <c r="B769" s="615"/>
      <c r="C769" s="616"/>
      <c r="D769" s="615"/>
      <c r="E769" s="617"/>
      <c r="F769" s="617"/>
      <c r="G769" s="618"/>
      <c r="H769" s="615"/>
      <c r="I769" s="615"/>
      <c r="J769" s="615"/>
      <c r="K769" s="619"/>
    </row>
    <row r="770" spans="1:11" s="610" customFormat="1" ht="15.75" hidden="1" x14ac:dyDescent="0.25">
      <c r="A770" s="614"/>
      <c r="B770" s="615"/>
      <c r="C770" s="616"/>
      <c r="D770" s="615"/>
      <c r="E770" s="617"/>
      <c r="F770" s="617"/>
      <c r="G770" s="618"/>
      <c r="H770" s="615"/>
      <c r="I770" s="615"/>
      <c r="J770" s="615"/>
      <c r="K770" s="619"/>
    </row>
    <row r="771" spans="1:11" s="610" customFormat="1" ht="15.75" hidden="1" x14ac:dyDescent="0.25">
      <c r="A771" s="614"/>
      <c r="B771" s="615"/>
      <c r="C771" s="616"/>
      <c r="D771" s="615"/>
      <c r="E771" s="617"/>
      <c r="F771" s="617"/>
      <c r="G771" s="618"/>
      <c r="H771" s="615"/>
      <c r="I771" s="615"/>
      <c r="J771" s="615"/>
      <c r="K771" s="619"/>
    </row>
    <row r="772" spans="1:11" s="610" customFormat="1" ht="15.75" hidden="1" x14ac:dyDescent="0.25">
      <c r="A772" s="614"/>
      <c r="B772" s="615"/>
      <c r="C772" s="616"/>
      <c r="D772" s="615"/>
      <c r="E772" s="617"/>
      <c r="F772" s="617"/>
      <c r="G772" s="618"/>
      <c r="H772" s="615"/>
      <c r="I772" s="615"/>
      <c r="J772" s="615"/>
      <c r="K772" s="619"/>
    </row>
    <row r="773" spans="1:11" s="610" customFormat="1" ht="15.75" hidden="1" x14ac:dyDescent="0.25">
      <c r="A773" s="614"/>
      <c r="B773" s="615"/>
      <c r="C773" s="616"/>
      <c r="D773" s="615"/>
      <c r="E773" s="617"/>
      <c r="F773" s="617"/>
      <c r="G773" s="618"/>
      <c r="H773" s="615"/>
      <c r="I773" s="615"/>
      <c r="J773" s="615"/>
      <c r="K773" s="619"/>
    </row>
    <row r="774" spans="1:11" s="610" customFormat="1" ht="15.75" hidden="1" x14ac:dyDescent="0.25">
      <c r="A774" s="614"/>
      <c r="B774" s="615"/>
      <c r="C774" s="616"/>
      <c r="D774" s="615"/>
      <c r="E774" s="617"/>
      <c r="F774" s="617"/>
      <c r="G774" s="618"/>
      <c r="H774" s="615"/>
      <c r="I774" s="615"/>
      <c r="J774" s="615"/>
      <c r="K774" s="619"/>
    </row>
    <row r="775" spans="1:11" s="610" customFormat="1" ht="15.75" hidden="1" x14ac:dyDescent="0.25">
      <c r="A775" s="614"/>
      <c r="B775" s="615"/>
      <c r="C775" s="616"/>
      <c r="D775" s="615"/>
      <c r="E775" s="617"/>
      <c r="F775" s="617"/>
      <c r="G775" s="618"/>
      <c r="H775" s="615"/>
      <c r="I775" s="615"/>
      <c r="J775" s="615"/>
      <c r="K775" s="619"/>
    </row>
    <row r="776" spans="1:11" s="610" customFormat="1" ht="15.75" hidden="1" x14ac:dyDescent="0.25">
      <c r="A776" s="614"/>
      <c r="B776" s="615"/>
      <c r="C776" s="616"/>
      <c r="D776" s="615"/>
      <c r="E776" s="617"/>
      <c r="F776" s="617"/>
      <c r="G776" s="618"/>
      <c r="H776" s="615"/>
      <c r="I776" s="615"/>
      <c r="J776" s="615"/>
      <c r="K776" s="619"/>
    </row>
    <row r="777" spans="1:11" s="610" customFormat="1" ht="15.75" hidden="1" x14ac:dyDescent="0.25">
      <c r="A777" s="614"/>
      <c r="B777" s="615"/>
      <c r="C777" s="616"/>
      <c r="D777" s="615"/>
      <c r="E777" s="617"/>
      <c r="F777" s="617"/>
      <c r="G777" s="618"/>
      <c r="H777" s="615"/>
      <c r="I777" s="615"/>
      <c r="J777" s="615"/>
      <c r="K777" s="619"/>
    </row>
    <row r="778" spans="1:11" s="610" customFormat="1" ht="15.75" hidden="1" x14ac:dyDescent="0.25">
      <c r="A778" s="614"/>
      <c r="B778" s="615"/>
      <c r="C778" s="616"/>
      <c r="D778" s="615"/>
      <c r="E778" s="617"/>
      <c r="F778" s="617"/>
      <c r="G778" s="618"/>
      <c r="H778" s="615"/>
      <c r="I778" s="615"/>
      <c r="J778" s="615"/>
      <c r="K778" s="619"/>
    </row>
    <row r="779" spans="1:11" s="610" customFormat="1" ht="15.75" hidden="1" x14ac:dyDescent="0.25">
      <c r="A779" s="614"/>
      <c r="B779" s="615"/>
      <c r="C779" s="616"/>
      <c r="D779" s="615"/>
      <c r="E779" s="617"/>
      <c r="F779" s="617"/>
      <c r="G779" s="618"/>
      <c r="H779" s="615"/>
      <c r="I779" s="615"/>
      <c r="J779" s="615"/>
      <c r="K779" s="619"/>
    </row>
    <row r="780" spans="1:11" s="610" customFormat="1" ht="15.75" hidden="1" x14ac:dyDescent="0.25">
      <c r="A780" s="614"/>
      <c r="B780" s="615"/>
      <c r="C780" s="616"/>
      <c r="D780" s="615"/>
      <c r="E780" s="617"/>
      <c r="F780" s="617"/>
      <c r="G780" s="618"/>
      <c r="H780" s="615"/>
      <c r="I780" s="615"/>
      <c r="J780" s="615"/>
      <c r="K780" s="619"/>
    </row>
    <row r="781" spans="1:11" s="610" customFormat="1" ht="15.75" hidden="1" x14ac:dyDescent="0.25">
      <c r="A781" s="614"/>
      <c r="B781" s="615"/>
      <c r="C781" s="616"/>
      <c r="D781" s="615"/>
      <c r="E781" s="617"/>
      <c r="F781" s="617"/>
      <c r="G781" s="618"/>
      <c r="H781" s="615"/>
      <c r="I781" s="615"/>
      <c r="J781" s="615"/>
      <c r="K781" s="619"/>
    </row>
    <row r="782" spans="1:11" s="610" customFormat="1" ht="15.75" hidden="1" x14ac:dyDescent="0.25">
      <c r="A782" s="614"/>
      <c r="B782" s="615"/>
      <c r="C782" s="616"/>
      <c r="D782" s="615"/>
      <c r="E782" s="617"/>
      <c r="F782" s="617"/>
      <c r="G782" s="618"/>
      <c r="H782" s="615"/>
      <c r="I782" s="615"/>
      <c r="J782" s="615"/>
      <c r="K782" s="619"/>
    </row>
    <row r="783" spans="1:11" s="610" customFormat="1" ht="15.75" hidden="1" x14ac:dyDescent="0.25">
      <c r="A783" s="614"/>
      <c r="B783" s="615"/>
      <c r="C783" s="616"/>
      <c r="D783" s="615"/>
      <c r="E783" s="617"/>
      <c r="F783" s="617"/>
      <c r="G783" s="618"/>
      <c r="H783" s="615"/>
      <c r="I783" s="615"/>
      <c r="J783" s="615"/>
      <c r="K783" s="619"/>
    </row>
    <row r="784" spans="1:11" s="610" customFormat="1" ht="15.75" hidden="1" x14ac:dyDescent="0.25">
      <c r="A784" s="614"/>
      <c r="B784" s="615"/>
      <c r="C784" s="616"/>
      <c r="D784" s="615"/>
      <c r="E784" s="617"/>
      <c r="F784" s="617"/>
      <c r="G784" s="618"/>
      <c r="H784" s="615"/>
      <c r="I784" s="615"/>
      <c r="J784" s="615"/>
      <c r="K784" s="619"/>
    </row>
    <row r="785" spans="1:11" s="610" customFormat="1" ht="15.75" hidden="1" x14ac:dyDescent="0.25">
      <c r="A785" s="614"/>
      <c r="B785" s="615"/>
      <c r="C785" s="616"/>
      <c r="D785" s="615"/>
      <c r="E785" s="617"/>
      <c r="F785" s="617"/>
      <c r="G785" s="618"/>
      <c r="H785" s="615"/>
      <c r="I785" s="615"/>
      <c r="J785" s="615"/>
      <c r="K785" s="619"/>
    </row>
    <row r="786" spans="1:11" s="610" customFormat="1" ht="15.75" hidden="1" x14ac:dyDescent="0.25">
      <c r="A786" s="614"/>
      <c r="B786" s="615"/>
      <c r="C786" s="616"/>
      <c r="D786" s="615"/>
      <c r="E786" s="617"/>
      <c r="F786" s="617"/>
      <c r="G786" s="618"/>
      <c r="H786" s="615"/>
      <c r="I786" s="615"/>
      <c r="J786" s="615"/>
      <c r="K786" s="619"/>
    </row>
    <row r="787" spans="1:11" s="610" customFormat="1" ht="15.75" hidden="1" x14ac:dyDescent="0.25">
      <c r="A787" s="614"/>
      <c r="B787" s="615"/>
      <c r="C787" s="616"/>
      <c r="D787" s="615"/>
      <c r="E787" s="617"/>
      <c r="F787" s="617"/>
      <c r="G787" s="618"/>
      <c r="H787" s="615"/>
      <c r="I787" s="615"/>
      <c r="J787" s="615"/>
      <c r="K787" s="619"/>
    </row>
    <row r="788" spans="1:11" s="610" customFormat="1" ht="15.75" hidden="1" x14ac:dyDescent="0.25">
      <c r="A788" s="614"/>
      <c r="B788" s="615"/>
      <c r="C788" s="616"/>
      <c r="D788" s="615"/>
      <c r="E788" s="617"/>
      <c r="F788" s="617"/>
      <c r="G788" s="618"/>
      <c r="H788" s="615"/>
      <c r="I788" s="615"/>
      <c r="J788" s="615"/>
      <c r="K788" s="619"/>
    </row>
    <row r="789" spans="1:11" s="610" customFormat="1" ht="15.75" hidden="1" x14ac:dyDescent="0.25">
      <c r="A789" s="614"/>
      <c r="B789" s="615"/>
      <c r="C789" s="616"/>
      <c r="D789" s="615"/>
      <c r="E789" s="617"/>
      <c r="F789" s="617"/>
      <c r="G789" s="618"/>
      <c r="H789" s="615"/>
      <c r="I789" s="615"/>
      <c r="J789" s="615"/>
      <c r="K789" s="619"/>
    </row>
    <row r="790" spans="1:11" s="610" customFormat="1" ht="15.75" hidden="1" x14ac:dyDescent="0.25">
      <c r="A790" s="614"/>
      <c r="B790" s="615"/>
      <c r="C790" s="616"/>
      <c r="D790" s="615"/>
      <c r="E790" s="617"/>
      <c r="F790" s="617"/>
      <c r="G790" s="618"/>
      <c r="H790" s="615"/>
      <c r="I790" s="615"/>
      <c r="J790" s="615"/>
      <c r="K790" s="619"/>
    </row>
    <row r="791" spans="1:11" s="610" customFormat="1" ht="15.75" hidden="1" x14ac:dyDescent="0.25">
      <c r="A791" s="614"/>
      <c r="B791" s="615"/>
      <c r="C791" s="616"/>
      <c r="D791" s="615"/>
      <c r="E791" s="617"/>
      <c r="F791" s="617"/>
      <c r="G791" s="618"/>
      <c r="H791" s="615"/>
      <c r="I791" s="615"/>
      <c r="J791" s="615"/>
      <c r="K791" s="619"/>
    </row>
    <row r="792" spans="1:11" s="610" customFormat="1" ht="15.75" hidden="1" x14ac:dyDescent="0.25">
      <c r="A792" s="614"/>
      <c r="B792" s="615"/>
      <c r="C792" s="616"/>
      <c r="D792" s="615"/>
      <c r="E792" s="617"/>
      <c r="F792" s="617"/>
      <c r="G792" s="618"/>
      <c r="H792" s="615"/>
      <c r="I792" s="615"/>
      <c r="J792" s="615"/>
      <c r="K792" s="619"/>
    </row>
    <row r="793" spans="1:11" s="610" customFormat="1" ht="15.75" hidden="1" x14ac:dyDescent="0.25">
      <c r="A793" s="614"/>
      <c r="B793" s="615"/>
      <c r="C793" s="616"/>
      <c r="D793" s="615"/>
      <c r="E793" s="617"/>
      <c r="F793" s="617"/>
      <c r="G793" s="618"/>
      <c r="H793" s="615"/>
      <c r="I793" s="615"/>
      <c r="J793" s="615"/>
      <c r="K793" s="619"/>
    </row>
    <row r="794" spans="1:11" s="610" customFormat="1" ht="15.75" hidden="1" x14ac:dyDescent="0.25">
      <c r="A794" s="614"/>
      <c r="B794" s="615"/>
      <c r="C794" s="616"/>
      <c r="D794" s="615"/>
      <c r="E794" s="617"/>
      <c r="F794" s="617"/>
      <c r="G794" s="618"/>
      <c r="H794" s="615"/>
      <c r="I794" s="615"/>
      <c r="J794" s="615"/>
      <c r="K794" s="619"/>
    </row>
    <row r="795" spans="1:11" s="610" customFormat="1" ht="15.75" hidden="1" x14ac:dyDescent="0.25">
      <c r="A795" s="614"/>
      <c r="B795" s="615"/>
      <c r="C795" s="616"/>
      <c r="D795" s="615"/>
      <c r="E795" s="617"/>
      <c r="F795" s="617"/>
      <c r="G795" s="618"/>
      <c r="H795" s="615"/>
      <c r="I795" s="615"/>
      <c r="J795" s="615"/>
      <c r="K795" s="619"/>
    </row>
    <row r="796" spans="1:11" s="610" customFormat="1" ht="15.75" hidden="1" x14ac:dyDescent="0.25">
      <c r="A796" s="614"/>
      <c r="B796" s="615"/>
      <c r="C796" s="616"/>
      <c r="D796" s="615"/>
      <c r="E796" s="617"/>
      <c r="F796" s="617"/>
      <c r="G796" s="618"/>
      <c r="H796" s="615"/>
      <c r="I796" s="615"/>
      <c r="J796" s="615"/>
      <c r="K796" s="619"/>
    </row>
    <row r="797" spans="1:11" s="610" customFormat="1" ht="15.75" hidden="1" x14ac:dyDescent="0.25">
      <c r="A797" s="614"/>
      <c r="B797" s="615"/>
      <c r="C797" s="616"/>
      <c r="D797" s="615"/>
      <c r="E797" s="617"/>
      <c r="F797" s="617"/>
      <c r="G797" s="618"/>
      <c r="H797" s="615"/>
      <c r="I797" s="615"/>
      <c r="J797" s="615"/>
      <c r="K797" s="619"/>
    </row>
    <row r="798" spans="1:11" s="610" customFormat="1" ht="15.75" hidden="1" x14ac:dyDescent="0.25">
      <c r="A798" s="614"/>
      <c r="B798" s="615"/>
      <c r="C798" s="616"/>
      <c r="D798" s="615"/>
      <c r="E798" s="617"/>
      <c r="F798" s="617"/>
      <c r="G798" s="618"/>
      <c r="H798" s="615"/>
      <c r="I798" s="615"/>
      <c r="J798" s="615"/>
      <c r="K798" s="619"/>
    </row>
    <row r="799" spans="1:11" s="610" customFormat="1" ht="15.75" hidden="1" x14ac:dyDescent="0.25">
      <c r="A799" s="614"/>
      <c r="B799" s="615"/>
      <c r="C799" s="616"/>
      <c r="D799" s="615"/>
      <c r="E799" s="617"/>
      <c r="F799" s="617"/>
      <c r="G799" s="618"/>
      <c r="H799" s="615"/>
      <c r="I799" s="615"/>
      <c r="J799" s="615"/>
      <c r="K799" s="619"/>
    </row>
    <row r="800" spans="1:11" s="610" customFormat="1" ht="15.75" hidden="1" x14ac:dyDescent="0.25">
      <c r="A800" s="614"/>
      <c r="B800" s="615"/>
      <c r="C800" s="616"/>
      <c r="D800" s="615"/>
      <c r="E800" s="617"/>
      <c r="F800" s="617"/>
      <c r="G800" s="618"/>
      <c r="H800" s="615"/>
      <c r="I800" s="615"/>
      <c r="J800" s="615"/>
      <c r="K800" s="619"/>
    </row>
    <row r="801" spans="1:11" s="610" customFormat="1" ht="15.75" hidden="1" x14ac:dyDescent="0.25">
      <c r="A801" s="614"/>
      <c r="B801" s="615"/>
      <c r="C801" s="616"/>
      <c r="D801" s="615"/>
      <c r="E801" s="617"/>
      <c r="F801" s="617"/>
      <c r="G801" s="618"/>
      <c r="H801" s="615"/>
      <c r="I801" s="615"/>
      <c r="J801" s="615"/>
      <c r="K801" s="619"/>
    </row>
    <row r="802" spans="1:11" s="610" customFormat="1" ht="15.75" hidden="1" x14ac:dyDescent="0.25">
      <c r="A802" s="614"/>
      <c r="B802" s="615"/>
      <c r="C802" s="616"/>
      <c r="D802" s="615"/>
      <c r="E802" s="617"/>
      <c r="F802" s="617"/>
      <c r="G802" s="618"/>
      <c r="H802" s="615"/>
      <c r="I802" s="615"/>
      <c r="J802" s="615"/>
      <c r="K802" s="619"/>
    </row>
    <row r="803" spans="1:11" s="610" customFormat="1" ht="15.75" hidden="1" x14ac:dyDescent="0.25">
      <c r="A803" s="614"/>
      <c r="B803" s="615"/>
      <c r="C803" s="616"/>
      <c r="D803" s="615"/>
      <c r="E803" s="617"/>
      <c r="F803" s="617"/>
      <c r="G803" s="618"/>
      <c r="H803" s="615"/>
      <c r="I803" s="615"/>
      <c r="J803" s="615"/>
      <c r="K803" s="619"/>
    </row>
    <row r="804" spans="1:11" s="610" customFormat="1" ht="15.75" hidden="1" x14ac:dyDescent="0.25">
      <c r="A804" s="614"/>
      <c r="B804" s="615"/>
      <c r="C804" s="616"/>
      <c r="D804" s="615"/>
      <c r="E804" s="617"/>
      <c r="F804" s="617"/>
      <c r="G804" s="618"/>
      <c r="H804" s="615"/>
      <c r="I804" s="615"/>
      <c r="J804" s="615"/>
      <c r="K804" s="619"/>
    </row>
    <row r="805" spans="1:11" s="610" customFormat="1" ht="15.75" hidden="1" x14ac:dyDescent="0.25">
      <c r="A805" s="614"/>
      <c r="B805" s="615"/>
      <c r="C805" s="616"/>
      <c r="D805" s="615"/>
      <c r="E805" s="617"/>
      <c r="F805" s="617"/>
      <c r="G805" s="618"/>
      <c r="H805" s="615"/>
      <c r="I805" s="615"/>
      <c r="J805" s="615"/>
      <c r="K805" s="619"/>
    </row>
    <row r="806" spans="1:11" s="610" customFormat="1" ht="15.75" hidden="1" x14ac:dyDescent="0.25">
      <c r="A806" s="614"/>
      <c r="B806" s="615"/>
      <c r="C806" s="616"/>
      <c r="D806" s="615"/>
      <c r="E806" s="617"/>
      <c r="F806" s="617"/>
      <c r="G806" s="618"/>
      <c r="H806" s="615"/>
      <c r="I806" s="615"/>
      <c r="J806" s="615"/>
      <c r="K806" s="619"/>
    </row>
    <row r="807" spans="1:11" s="610" customFormat="1" ht="15.75" hidden="1" x14ac:dyDescent="0.25">
      <c r="A807" s="614"/>
      <c r="B807" s="615"/>
      <c r="C807" s="616"/>
      <c r="D807" s="615"/>
      <c r="E807" s="617"/>
      <c r="F807" s="617"/>
      <c r="G807" s="618"/>
      <c r="H807" s="615"/>
      <c r="I807" s="615"/>
      <c r="J807" s="615"/>
      <c r="K807" s="619"/>
    </row>
    <row r="808" spans="1:11" s="610" customFormat="1" ht="15.75" hidden="1" x14ac:dyDescent="0.25">
      <c r="A808" s="614"/>
      <c r="B808" s="615"/>
      <c r="C808" s="616"/>
      <c r="D808" s="615"/>
      <c r="E808" s="617"/>
      <c r="F808" s="617"/>
      <c r="G808" s="618"/>
      <c r="H808" s="615"/>
      <c r="I808" s="615"/>
      <c r="J808" s="615"/>
      <c r="K808" s="619"/>
    </row>
    <row r="809" spans="1:11" s="610" customFormat="1" ht="15.75" hidden="1" x14ac:dyDescent="0.25">
      <c r="A809" s="614"/>
      <c r="B809" s="615"/>
      <c r="C809" s="616"/>
      <c r="D809" s="615"/>
      <c r="E809" s="617"/>
      <c r="F809" s="617"/>
      <c r="G809" s="618"/>
      <c r="H809" s="615"/>
      <c r="I809" s="615"/>
      <c r="J809" s="615"/>
      <c r="K809" s="619"/>
    </row>
    <row r="810" spans="1:11" s="610" customFormat="1" ht="15.75" hidden="1" x14ac:dyDescent="0.25">
      <c r="A810" s="614"/>
      <c r="B810" s="615"/>
      <c r="C810" s="616"/>
      <c r="D810" s="615"/>
      <c r="E810" s="617"/>
      <c r="F810" s="617"/>
      <c r="G810" s="618"/>
      <c r="H810" s="615"/>
      <c r="I810" s="615"/>
      <c r="J810" s="615"/>
      <c r="K810" s="619"/>
    </row>
    <row r="811" spans="1:11" s="610" customFormat="1" ht="15.75" hidden="1" x14ac:dyDescent="0.25">
      <c r="A811" s="614"/>
      <c r="B811" s="615"/>
      <c r="C811" s="616"/>
      <c r="D811" s="615"/>
      <c r="E811" s="617"/>
      <c r="F811" s="617"/>
      <c r="G811" s="618"/>
      <c r="H811" s="615"/>
      <c r="I811" s="615"/>
      <c r="J811" s="615"/>
      <c r="K811" s="619"/>
    </row>
    <row r="812" spans="1:11" s="610" customFormat="1" ht="15.75" hidden="1" x14ac:dyDescent="0.25">
      <c r="A812" s="614"/>
      <c r="B812" s="615"/>
      <c r="C812" s="616"/>
      <c r="D812" s="615"/>
      <c r="E812" s="617"/>
      <c r="F812" s="617"/>
      <c r="G812" s="618"/>
      <c r="H812" s="615"/>
      <c r="I812" s="615"/>
      <c r="J812" s="615"/>
      <c r="K812" s="619"/>
    </row>
    <row r="813" spans="1:11" s="610" customFormat="1" ht="15.75" hidden="1" x14ac:dyDescent="0.25">
      <c r="A813" s="614"/>
      <c r="B813" s="615"/>
      <c r="C813" s="616"/>
      <c r="D813" s="615"/>
      <c r="E813" s="617"/>
      <c r="F813" s="617"/>
      <c r="G813" s="618"/>
      <c r="H813" s="615"/>
      <c r="I813" s="615"/>
      <c r="J813" s="615"/>
      <c r="K813" s="619"/>
    </row>
    <row r="814" spans="1:11" s="610" customFormat="1" ht="15.75" hidden="1" x14ac:dyDescent="0.25">
      <c r="A814" s="614"/>
      <c r="B814" s="615"/>
      <c r="C814" s="616"/>
      <c r="D814" s="615"/>
      <c r="E814" s="617"/>
      <c r="F814" s="617"/>
      <c r="G814" s="618"/>
      <c r="H814" s="615"/>
      <c r="I814" s="615"/>
      <c r="J814" s="615"/>
      <c r="K814" s="619"/>
    </row>
    <row r="815" spans="1:11" s="610" customFormat="1" ht="15.75" hidden="1" x14ac:dyDescent="0.25">
      <c r="A815" s="614"/>
      <c r="B815" s="615"/>
      <c r="C815" s="616"/>
      <c r="D815" s="615"/>
      <c r="E815" s="617"/>
      <c r="F815" s="617"/>
      <c r="G815" s="618"/>
      <c r="H815" s="615"/>
      <c r="I815" s="615"/>
      <c r="J815" s="615"/>
      <c r="K815" s="619"/>
    </row>
    <row r="816" spans="1:11" s="610" customFormat="1" ht="15.75" hidden="1" x14ac:dyDescent="0.25">
      <c r="A816" s="614"/>
      <c r="B816" s="615"/>
      <c r="C816" s="616"/>
      <c r="D816" s="615"/>
      <c r="E816" s="617"/>
      <c r="F816" s="617"/>
      <c r="G816" s="618"/>
      <c r="H816" s="615"/>
      <c r="I816" s="615"/>
      <c r="J816" s="615"/>
      <c r="K816" s="619"/>
    </row>
    <row r="817" spans="1:11" s="610" customFormat="1" ht="15.75" hidden="1" x14ac:dyDescent="0.25">
      <c r="A817" s="614"/>
      <c r="B817" s="615"/>
      <c r="C817" s="616"/>
      <c r="D817" s="615"/>
      <c r="E817" s="617"/>
      <c r="F817" s="617"/>
      <c r="G817" s="618"/>
      <c r="H817" s="615"/>
      <c r="I817" s="615"/>
      <c r="J817" s="615"/>
      <c r="K817" s="619"/>
    </row>
    <row r="818" spans="1:11" s="610" customFormat="1" ht="15.75" hidden="1" x14ac:dyDescent="0.25">
      <c r="A818" s="614"/>
      <c r="B818" s="615"/>
      <c r="C818" s="616"/>
      <c r="D818" s="615"/>
      <c r="E818" s="617"/>
      <c r="F818" s="617"/>
      <c r="G818" s="618"/>
      <c r="H818" s="615"/>
      <c r="I818" s="615"/>
      <c r="J818" s="615"/>
      <c r="K818" s="619"/>
    </row>
    <row r="819" spans="1:11" s="610" customFormat="1" ht="15.75" hidden="1" x14ac:dyDescent="0.25">
      <c r="A819" s="614"/>
      <c r="B819" s="615"/>
      <c r="C819" s="616"/>
      <c r="D819" s="615"/>
      <c r="E819" s="617"/>
      <c r="F819" s="617"/>
      <c r="G819" s="618"/>
      <c r="H819" s="615"/>
      <c r="I819" s="615"/>
      <c r="J819" s="615"/>
      <c r="K819" s="619"/>
    </row>
    <row r="820" spans="1:11" s="610" customFormat="1" ht="15.75" hidden="1" x14ac:dyDescent="0.25">
      <c r="A820" s="614"/>
      <c r="B820" s="615"/>
      <c r="C820" s="616"/>
      <c r="D820" s="615"/>
      <c r="E820" s="617"/>
      <c r="F820" s="617"/>
      <c r="G820" s="618"/>
      <c r="H820" s="615"/>
      <c r="I820" s="615"/>
      <c r="J820" s="615"/>
      <c r="K820" s="619"/>
    </row>
    <row r="821" spans="1:11" s="610" customFormat="1" ht="15.75" hidden="1" x14ac:dyDescent="0.25">
      <c r="A821" s="614"/>
      <c r="B821" s="615"/>
      <c r="C821" s="616"/>
      <c r="D821" s="615"/>
      <c r="E821" s="617"/>
      <c r="F821" s="617"/>
      <c r="G821" s="618"/>
      <c r="H821" s="615"/>
      <c r="I821" s="615"/>
      <c r="J821" s="615"/>
      <c r="K821" s="619"/>
    </row>
    <row r="822" spans="1:11" s="610" customFormat="1" ht="15.75" hidden="1" x14ac:dyDescent="0.25">
      <c r="A822" s="614"/>
      <c r="B822" s="615"/>
      <c r="C822" s="616"/>
      <c r="D822" s="615"/>
      <c r="E822" s="617"/>
      <c r="F822" s="617"/>
      <c r="G822" s="618"/>
      <c r="H822" s="615"/>
      <c r="I822" s="615"/>
      <c r="J822" s="615"/>
      <c r="K822" s="619"/>
    </row>
    <row r="823" spans="1:11" s="610" customFormat="1" ht="15.75" hidden="1" x14ac:dyDescent="0.25">
      <c r="A823" s="614"/>
      <c r="B823" s="615"/>
      <c r="C823" s="616"/>
      <c r="D823" s="615"/>
      <c r="E823" s="617"/>
      <c r="F823" s="617"/>
      <c r="G823" s="618"/>
      <c r="H823" s="615"/>
      <c r="I823" s="615"/>
      <c r="J823" s="615"/>
      <c r="K823" s="619"/>
    </row>
    <row r="824" spans="1:11" s="610" customFormat="1" ht="15.75" hidden="1" x14ac:dyDescent="0.25">
      <c r="A824" s="614"/>
      <c r="B824" s="615"/>
      <c r="C824" s="616"/>
      <c r="D824" s="615"/>
      <c r="E824" s="617"/>
      <c r="F824" s="617"/>
      <c r="G824" s="618"/>
      <c r="H824" s="615"/>
      <c r="I824" s="615"/>
      <c r="J824" s="615"/>
      <c r="K824" s="619"/>
    </row>
    <row r="825" spans="1:11" s="610" customFormat="1" ht="15.75" hidden="1" x14ac:dyDescent="0.25">
      <c r="A825" s="614"/>
      <c r="B825" s="615"/>
      <c r="C825" s="616"/>
      <c r="D825" s="615"/>
      <c r="E825" s="617"/>
      <c r="F825" s="617"/>
      <c r="G825" s="618"/>
      <c r="H825" s="615"/>
      <c r="I825" s="615"/>
      <c r="J825" s="615"/>
      <c r="K825" s="619"/>
    </row>
    <row r="826" spans="1:11" s="610" customFormat="1" ht="15.75" hidden="1" x14ac:dyDescent="0.25">
      <c r="A826" s="614"/>
      <c r="B826" s="615"/>
      <c r="C826" s="616"/>
      <c r="D826" s="615"/>
      <c r="E826" s="617"/>
      <c r="F826" s="617"/>
      <c r="G826" s="618"/>
      <c r="H826" s="615"/>
      <c r="I826" s="615"/>
      <c r="J826" s="615"/>
      <c r="K826" s="619"/>
    </row>
    <row r="827" spans="1:11" s="610" customFormat="1" ht="15.75" hidden="1" x14ac:dyDescent="0.25">
      <c r="A827" s="614"/>
      <c r="B827" s="615"/>
      <c r="C827" s="616"/>
      <c r="D827" s="615"/>
      <c r="E827" s="617"/>
      <c r="F827" s="617"/>
      <c r="G827" s="618"/>
      <c r="H827" s="615"/>
      <c r="I827" s="615"/>
      <c r="J827" s="615"/>
      <c r="K827" s="619"/>
    </row>
    <row r="828" spans="1:11" s="610" customFormat="1" ht="15.75" hidden="1" x14ac:dyDescent="0.25">
      <c r="A828" s="614"/>
      <c r="B828" s="615"/>
      <c r="C828" s="616"/>
      <c r="D828" s="615"/>
      <c r="E828" s="617"/>
      <c r="F828" s="617"/>
      <c r="G828" s="618"/>
      <c r="H828" s="615"/>
      <c r="I828" s="615"/>
      <c r="J828" s="615"/>
      <c r="K828" s="619"/>
    </row>
    <row r="829" spans="1:11" s="610" customFormat="1" ht="15.75" hidden="1" x14ac:dyDescent="0.25">
      <c r="A829" s="614"/>
      <c r="B829" s="615"/>
      <c r="C829" s="616"/>
      <c r="D829" s="615"/>
      <c r="E829" s="617"/>
      <c r="F829" s="617"/>
      <c r="G829" s="618"/>
      <c r="H829" s="615"/>
      <c r="I829" s="615"/>
      <c r="J829" s="615"/>
      <c r="K829" s="619"/>
    </row>
    <row r="830" spans="1:11" s="610" customFormat="1" ht="15.75" hidden="1" x14ac:dyDescent="0.25">
      <c r="A830" s="614"/>
      <c r="B830" s="615"/>
      <c r="C830" s="616"/>
      <c r="D830" s="615"/>
      <c r="E830" s="617"/>
      <c r="F830" s="617"/>
      <c r="G830" s="618"/>
      <c r="H830" s="615"/>
      <c r="I830" s="615"/>
      <c r="J830" s="615"/>
      <c r="K830" s="619"/>
    </row>
    <row r="831" spans="1:11" s="610" customFormat="1" ht="15.75" hidden="1" x14ac:dyDescent="0.25">
      <c r="A831" s="614"/>
      <c r="B831" s="615"/>
      <c r="C831" s="616"/>
      <c r="D831" s="615"/>
      <c r="E831" s="617"/>
      <c r="F831" s="617"/>
      <c r="G831" s="618"/>
      <c r="H831" s="615"/>
      <c r="I831" s="615"/>
      <c r="J831" s="615"/>
      <c r="K831" s="619"/>
    </row>
    <row r="832" spans="1:11" s="610" customFormat="1" ht="15.75" hidden="1" x14ac:dyDescent="0.25">
      <c r="A832" s="614"/>
      <c r="B832" s="615"/>
      <c r="C832" s="616"/>
      <c r="D832" s="615"/>
      <c r="E832" s="617"/>
      <c r="F832" s="617"/>
      <c r="G832" s="618"/>
      <c r="H832" s="615"/>
      <c r="I832" s="615"/>
      <c r="J832" s="615"/>
      <c r="K832" s="619"/>
    </row>
    <row r="833" spans="1:11" s="610" customFormat="1" ht="15.75" hidden="1" x14ac:dyDescent="0.25">
      <c r="A833" s="614"/>
      <c r="B833" s="615"/>
      <c r="C833" s="616"/>
      <c r="D833" s="615"/>
      <c r="E833" s="617"/>
      <c r="F833" s="617"/>
      <c r="G833" s="618"/>
      <c r="H833" s="615"/>
      <c r="I833" s="615"/>
      <c r="J833" s="615"/>
      <c r="K833" s="619"/>
    </row>
    <row r="834" spans="1:11" s="610" customFormat="1" ht="15.75" hidden="1" x14ac:dyDescent="0.25">
      <c r="A834" s="614"/>
      <c r="B834" s="615"/>
      <c r="C834" s="616"/>
      <c r="D834" s="615"/>
      <c r="E834" s="617"/>
      <c r="F834" s="617"/>
      <c r="G834" s="618"/>
      <c r="H834" s="615"/>
      <c r="I834" s="615"/>
      <c r="J834" s="615"/>
      <c r="K834" s="619"/>
    </row>
    <row r="835" spans="1:11" s="610" customFormat="1" ht="15.75" hidden="1" x14ac:dyDescent="0.25">
      <c r="A835" s="614"/>
      <c r="B835" s="615"/>
      <c r="C835" s="616"/>
      <c r="D835" s="615"/>
      <c r="E835" s="617"/>
      <c r="F835" s="617"/>
      <c r="G835" s="618"/>
      <c r="H835" s="615"/>
      <c r="I835" s="615"/>
      <c r="J835" s="615"/>
      <c r="K835" s="619"/>
    </row>
    <row r="836" spans="1:11" s="610" customFormat="1" ht="15.75" hidden="1" x14ac:dyDescent="0.25">
      <c r="A836" s="614"/>
      <c r="B836" s="615"/>
      <c r="C836" s="616"/>
      <c r="D836" s="615"/>
      <c r="E836" s="617"/>
      <c r="F836" s="617"/>
      <c r="G836" s="618"/>
      <c r="H836" s="615"/>
      <c r="I836" s="615"/>
      <c r="J836" s="615"/>
      <c r="K836" s="619"/>
    </row>
    <row r="837" spans="1:11" s="610" customFormat="1" ht="15.75" hidden="1" x14ac:dyDescent="0.25">
      <c r="A837" s="614"/>
      <c r="B837" s="615"/>
      <c r="C837" s="616"/>
      <c r="D837" s="615"/>
      <c r="E837" s="617"/>
      <c r="F837" s="617"/>
      <c r="G837" s="618"/>
      <c r="H837" s="615"/>
      <c r="I837" s="615"/>
      <c r="J837" s="615"/>
      <c r="K837" s="619"/>
    </row>
    <row r="838" spans="1:11" s="610" customFormat="1" ht="15.75" hidden="1" x14ac:dyDescent="0.25">
      <c r="A838" s="614"/>
      <c r="B838" s="615"/>
      <c r="C838" s="616"/>
      <c r="D838" s="615"/>
      <c r="E838" s="617"/>
      <c r="F838" s="617"/>
      <c r="G838" s="618"/>
      <c r="H838" s="615"/>
      <c r="I838" s="615"/>
      <c r="J838" s="615"/>
      <c r="K838" s="619"/>
    </row>
    <row r="839" spans="1:11" s="610" customFormat="1" ht="15.75" hidden="1" x14ac:dyDescent="0.25">
      <c r="A839" s="614"/>
      <c r="B839" s="615"/>
      <c r="C839" s="616"/>
      <c r="D839" s="615"/>
      <c r="E839" s="617"/>
      <c r="F839" s="617"/>
      <c r="G839" s="618"/>
      <c r="H839" s="615"/>
      <c r="I839" s="615"/>
      <c r="J839" s="615"/>
      <c r="K839" s="619"/>
    </row>
    <row r="840" spans="1:11" s="610" customFormat="1" ht="15.75" hidden="1" x14ac:dyDescent="0.25">
      <c r="A840" s="614"/>
      <c r="B840" s="615"/>
      <c r="C840" s="616"/>
      <c r="D840" s="615"/>
      <c r="E840" s="617"/>
      <c r="F840" s="617"/>
      <c r="G840" s="618"/>
      <c r="H840" s="615"/>
      <c r="I840" s="615"/>
      <c r="J840" s="615"/>
      <c r="K840" s="619"/>
    </row>
    <row r="841" spans="1:11" s="610" customFormat="1" ht="15.75" hidden="1" x14ac:dyDescent="0.25">
      <c r="A841" s="614"/>
      <c r="B841" s="615"/>
      <c r="C841" s="616"/>
      <c r="D841" s="615"/>
      <c r="E841" s="617"/>
      <c r="F841" s="617"/>
      <c r="G841" s="618"/>
      <c r="H841" s="615"/>
      <c r="I841" s="615"/>
      <c r="J841" s="615"/>
      <c r="K841" s="619"/>
    </row>
    <row r="842" spans="1:11" s="610" customFormat="1" ht="15.75" hidden="1" x14ac:dyDescent="0.25">
      <c r="A842" s="614"/>
      <c r="B842" s="615"/>
      <c r="C842" s="616"/>
      <c r="D842" s="615"/>
      <c r="E842" s="617"/>
      <c r="F842" s="617"/>
      <c r="G842" s="618"/>
      <c r="H842" s="615"/>
      <c r="I842" s="615"/>
      <c r="J842" s="615"/>
      <c r="K842" s="619"/>
    </row>
    <row r="843" spans="1:11" s="610" customFormat="1" ht="15.75" hidden="1" x14ac:dyDescent="0.25">
      <c r="A843" s="614"/>
      <c r="B843" s="615"/>
      <c r="C843" s="616"/>
      <c r="D843" s="615"/>
      <c r="E843" s="617"/>
      <c r="F843" s="617"/>
      <c r="G843" s="618"/>
      <c r="H843" s="615"/>
      <c r="I843" s="615"/>
      <c r="J843" s="615"/>
      <c r="K843" s="619"/>
    </row>
    <row r="844" spans="1:11" s="610" customFormat="1" ht="15.75" hidden="1" x14ac:dyDescent="0.25">
      <c r="A844" s="614"/>
      <c r="B844" s="615"/>
      <c r="C844" s="616"/>
      <c r="D844" s="615"/>
      <c r="E844" s="617"/>
      <c r="F844" s="617"/>
      <c r="G844" s="618"/>
      <c r="H844" s="615"/>
      <c r="I844" s="615"/>
      <c r="J844" s="615"/>
      <c r="K844" s="619"/>
    </row>
    <row r="845" spans="1:11" s="610" customFormat="1" ht="15.75" hidden="1" x14ac:dyDescent="0.25">
      <c r="A845" s="614"/>
      <c r="B845" s="615"/>
      <c r="C845" s="616"/>
      <c r="D845" s="615"/>
      <c r="E845" s="617"/>
      <c r="F845" s="617"/>
      <c r="G845" s="618"/>
      <c r="H845" s="615"/>
      <c r="I845" s="615"/>
      <c r="J845" s="615"/>
      <c r="K845" s="619"/>
    </row>
    <row r="846" spans="1:11" s="610" customFormat="1" ht="15.75" hidden="1" x14ac:dyDescent="0.25">
      <c r="A846" s="614"/>
      <c r="B846" s="615"/>
      <c r="C846" s="616"/>
      <c r="D846" s="615"/>
      <c r="E846" s="617"/>
      <c r="F846" s="617"/>
      <c r="G846" s="618"/>
      <c r="H846" s="615"/>
      <c r="I846" s="615"/>
      <c r="J846" s="615"/>
      <c r="K846" s="619"/>
    </row>
    <row r="847" spans="1:11" s="610" customFormat="1" ht="15.75" hidden="1" x14ac:dyDescent="0.25">
      <c r="A847" s="614"/>
      <c r="B847" s="615"/>
      <c r="C847" s="616"/>
      <c r="D847" s="615"/>
      <c r="E847" s="617"/>
      <c r="F847" s="617"/>
      <c r="G847" s="618"/>
      <c r="H847" s="615"/>
      <c r="I847" s="615"/>
      <c r="J847" s="615"/>
      <c r="K847" s="619"/>
    </row>
    <row r="848" spans="1:11" s="610" customFormat="1" ht="15.75" hidden="1" x14ac:dyDescent="0.25">
      <c r="A848" s="614"/>
      <c r="B848" s="615"/>
      <c r="C848" s="616"/>
      <c r="D848" s="615"/>
      <c r="E848" s="617"/>
      <c r="F848" s="617"/>
      <c r="G848" s="618"/>
      <c r="H848" s="615"/>
      <c r="I848" s="615"/>
      <c r="J848" s="615"/>
      <c r="K848" s="619"/>
    </row>
    <row r="849" spans="1:11" s="610" customFormat="1" ht="15.75" hidden="1" x14ac:dyDescent="0.25">
      <c r="A849" s="614"/>
      <c r="B849" s="615"/>
      <c r="C849" s="616"/>
      <c r="D849" s="615"/>
      <c r="E849" s="617"/>
      <c r="F849" s="617"/>
      <c r="G849" s="618"/>
      <c r="H849" s="615"/>
      <c r="I849" s="615"/>
      <c r="J849" s="615"/>
      <c r="K849" s="619"/>
    </row>
    <row r="850" spans="1:11" s="610" customFormat="1" ht="15.75" hidden="1" x14ac:dyDescent="0.25">
      <c r="A850" s="614"/>
      <c r="B850" s="615"/>
      <c r="C850" s="616"/>
      <c r="D850" s="615"/>
      <c r="E850" s="617"/>
      <c r="F850" s="617"/>
      <c r="G850" s="618"/>
      <c r="H850" s="615"/>
      <c r="I850" s="615"/>
      <c r="J850" s="615"/>
      <c r="K850" s="619"/>
    </row>
    <row r="851" spans="1:11" s="610" customFormat="1" ht="15.75" hidden="1" x14ac:dyDescent="0.25">
      <c r="A851" s="614"/>
      <c r="B851" s="615"/>
      <c r="C851" s="616"/>
      <c r="D851" s="615"/>
      <c r="E851" s="617"/>
      <c r="F851" s="617"/>
      <c r="G851" s="618"/>
      <c r="H851" s="615"/>
      <c r="I851" s="615"/>
      <c r="J851" s="615"/>
      <c r="K851" s="619"/>
    </row>
    <row r="852" spans="1:11" s="610" customFormat="1" ht="15.75" hidden="1" x14ac:dyDescent="0.25">
      <c r="A852" s="614"/>
      <c r="B852" s="615"/>
      <c r="C852" s="616"/>
      <c r="D852" s="615"/>
      <c r="E852" s="617"/>
      <c r="F852" s="617"/>
      <c r="G852" s="618"/>
      <c r="H852" s="615"/>
      <c r="I852" s="615"/>
      <c r="J852" s="615"/>
      <c r="K852" s="619"/>
    </row>
    <row r="853" spans="1:11" s="610" customFormat="1" ht="15.75" hidden="1" x14ac:dyDescent="0.25">
      <c r="A853" s="614"/>
      <c r="B853" s="615"/>
      <c r="C853" s="616"/>
      <c r="D853" s="615"/>
      <c r="E853" s="617"/>
      <c r="F853" s="617"/>
      <c r="G853" s="618"/>
      <c r="H853" s="615"/>
      <c r="I853" s="615"/>
      <c r="J853" s="615"/>
      <c r="K853" s="619"/>
    </row>
    <row r="854" spans="1:11" s="610" customFormat="1" ht="15.75" hidden="1" x14ac:dyDescent="0.25">
      <c r="A854" s="614"/>
      <c r="B854" s="615"/>
      <c r="C854" s="616"/>
      <c r="D854" s="615"/>
      <c r="E854" s="617"/>
      <c r="F854" s="617"/>
      <c r="G854" s="618"/>
      <c r="H854" s="615"/>
      <c r="I854" s="615"/>
      <c r="J854" s="615"/>
      <c r="K854" s="619"/>
    </row>
    <row r="855" spans="1:11" s="610" customFormat="1" ht="15.75" hidden="1" x14ac:dyDescent="0.25">
      <c r="A855" s="614"/>
      <c r="B855" s="615"/>
      <c r="C855" s="616"/>
      <c r="D855" s="615"/>
      <c r="E855" s="617"/>
      <c r="F855" s="617"/>
      <c r="G855" s="618"/>
      <c r="H855" s="615"/>
      <c r="I855" s="615"/>
      <c r="J855" s="615"/>
      <c r="K855" s="619"/>
    </row>
    <row r="856" spans="1:11" s="610" customFormat="1" ht="15.75" hidden="1" x14ac:dyDescent="0.25">
      <c r="A856" s="614"/>
      <c r="B856" s="615"/>
      <c r="C856" s="616"/>
      <c r="D856" s="615"/>
      <c r="E856" s="617"/>
      <c r="F856" s="617"/>
      <c r="G856" s="618"/>
      <c r="H856" s="615"/>
      <c r="I856" s="615"/>
      <c r="J856" s="615"/>
      <c r="K856" s="619"/>
    </row>
    <row r="857" spans="1:11" s="610" customFormat="1" ht="15.75" hidden="1" x14ac:dyDescent="0.25">
      <c r="A857" s="614"/>
      <c r="B857" s="615"/>
      <c r="C857" s="616"/>
      <c r="D857" s="615"/>
      <c r="E857" s="617"/>
      <c r="F857" s="617"/>
      <c r="G857" s="618"/>
      <c r="H857" s="615"/>
      <c r="I857" s="615"/>
      <c r="J857" s="615"/>
      <c r="K857" s="619"/>
    </row>
    <row r="858" spans="1:11" s="610" customFormat="1" ht="15.75" hidden="1" x14ac:dyDescent="0.25">
      <c r="A858" s="614"/>
      <c r="B858" s="615"/>
      <c r="C858" s="616"/>
      <c r="D858" s="615"/>
      <c r="E858" s="617"/>
      <c r="F858" s="617"/>
      <c r="G858" s="618"/>
      <c r="H858" s="615"/>
      <c r="I858" s="615"/>
      <c r="J858" s="615"/>
      <c r="K858" s="619"/>
    </row>
    <row r="859" spans="1:11" s="610" customFormat="1" ht="15.75" hidden="1" x14ac:dyDescent="0.25">
      <c r="A859" s="614"/>
      <c r="B859" s="615"/>
      <c r="C859" s="616"/>
      <c r="D859" s="615"/>
      <c r="E859" s="617"/>
      <c r="F859" s="617"/>
      <c r="G859" s="618"/>
      <c r="H859" s="615"/>
      <c r="I859" s="615"/>
      <c r="J859" s="615"/>
      <c r="K859" s="619"/>
    </row>
    <row r="860" spans="1:11" s="610" customFormat="1" ht="15.75" hidden="1" x14ac:dyDescent="0.25">
      <c r="A860" s="614"/>
      <c r="B860" s="615"/>
      <c r="C860" s="616"/>
      <c r="D860" s="615"/>
      <c r="E860" s="617"/>
      <c r="F860" s="617"/>
      <c r="G860" s="618"/>
      <c r="H860" s="615"/>
      <c r="I860" s="615"/>
      <c r="J860" s="615"/>
      <c r="K860" s="619"/>
    </row>
    <row r="861" spans="1:11" s="610" customFormat="1" ht="15.75" hidden="1" x14ac:dyDescent="0.25">
      <c r="A861" s="614"/>
      <c r="B861" s="615"/>
      <c r="C861" s="616"/>
      <c r="D861" s="615"/>
      <c r="E861" s="617"/>
      <c r="F861" s="617"/>
      <c r="G861" s="618"/>
      <c r="H861" s="615"/>
      <c r="I861" s="615"/>
      <c r="J861" s="615"/>
      <c r="K861" s="619"/>
    </row>
    <row r="862" spans="1:11" s="610" customFormat="1" ht="15.75" hidden="1" x14ac:dyDescent="0.25">
      <c r="A862" s="614"/>
      <c r="B862" s="615"/>
      <c r="C862" s="616"/>
      <c r="D862" s="615"/>
      <c r="E862" s="617"/>
      <c r="F862" s="617"/>
      <c r="G862" s="618"/>
      <c r="H862" s="615"/>
      <c r="I862" s="615"/>
      <c r="J862" s="615"/>
      <c r="K862" s="619"/>
    </row>
    <row r="863" spans="1:11" s="610" customFormat="1" ht="15.75" hidden="1" x14ac:dyDescent="0.25">
      <c r="A863" s="614"/>
      <c r="B863" s="615"/>
      <c r="C863" s="616"/>
      <c r="D863" s="615"/>
      <c r="E863" s="617"/>
      <c r="F863" s="617"/>
      <c r="G863" s="618"/>
      <c r="H863" s="615"/>
      <c r="I863" s="615"/>
      <c r="J863" s="615"/>
      <c r="K863" s="619"/>
    </row>
    <row r="864" spans="1:11" s="610" customFormat="1" ht="15.75" hidden="1" x14ac:dyDescent="0.25">
      <c r="A864" s="614"/>
      <c r="B864" s="615"/>
      <c r="C864" s="616"/>
      <c r="D864" s="615"/>
      <c r="E864" s="617"/>
      <c r="F864" s="617"/>
      <c r="G864" s="618"/>
      <c r="H864" s="615"/>
      <c r="I864" s="615"/>
      <c r="J864" s="615"/>
      <c r="K864" s="619"/>
    </row>
    <row r="865" spans="1:11" s="610" customFormat="1" ht="15.75" hidden="1" x14ac:dyDescent="0.25">
      <c r="A865" s="614"/>
      <c r="B865" s="615"/>
      <c r="C865" s="616"/>
      <c r="D865" s="615"/>
      <c r="E865" s="617"/>
      <c r="F865" s="617"/>
      <c r="G865" s="618"/>
      <c r="H865" s="615"/>
      <c r="I865" s="615"/>
      <c r="J865" s="615"/>
      <c r="K865" s="619"/>
    </row>
    <row r="866" spans="1:11" s="610" customFormat="1" ht="15.75" hidden="1" x14ac:dyDescent="0.25">
      <c r="A866" s="614"/>
      <c r="B866" s="615"/>
      <c r="C866" s="616"/>
      <c r="D866" s="615"/>
      <c r="E866" s="617"/>
      <c r="F866" s="617"/>
      <c r="G866" s="618"/>
      <c r="H866" s="615"/>
      <c r="I866" s="615"/>
      <c r="J866" s="615"/>
      <c r="K866" s="619"/>
    </row>
    <row r="867" spans="1:11" s="610" customFormat="1" ht="15.75" hidden="1" x14ac:dyDescent="0.25">
      <c r="A867" s="614"/>
      <c r="B867" s="615"/>
      <c r="C867" s="616"/>
      <c r="D867" s="615"/>
      <c r="E867" s="617"/>
      <c r="F867" s="617"/>
      <c r="G867" s="618"/>
      <c r="H867" s="615"/>
      <c r="I867" s="615"/>
      <c r="J867" s="615"/>
      <c r="K867" s="619"/>
    </row>
    <row r="868" spans="1:11" s="610" customFormat="1" ht="15.75" hidden="1" x14ac:dyDescent="0.25">
      <c r="A868" s="614"/>
      <c r="B868" s="615"/>
      <c r="C868" s="616"/>
      <c r="D868" s="615"/>
      <c r="E868" s="617"/>
      <c r="F868" s="617"/>
      <c r="G868" s="618"/>
      <c r="H868" s="615"/>
      <c r="I868" s="615"/>
      <c r="J868" s="615"/>
      <c r="K868" s="619"/>
    </row>
    <row r="869" spans="1:11" s="610" customFormat="1" ht="15.75" hidden="1" x14ac:dyDescent="0.25">
      <c r="A869" s="614"/>
      <c r="B869" s="615"/>
      <c r="C869" s="616"/>
      <c r="D869" s="615"/>
      <c r="E869" s="617"/>
      <c r="F869" s="617"/>
      <c r="G869" s="618"/>
      <c r="H869" s="615"/>
      <c r="I869" s="615"/>
      <c r="J869" s="615"/>
      <c r="K869" s="619"/>
    </row>
    <row r="870" spans="1:11" s="610" customFormat="1" ht="15.75" hidden="1" x14ac:dyDescent="0.25">
      <c r="A870" s="614"/>
      <c r="B870" s="615"/>
      <c r="C870" s="616"/>
      <c r="D870" s="615"/>
      <c r="E870" s="617"/>
      <c r="F870" s="617"/>
      <c r="G870" s="618"/>
      <c r="H870" s="615"/>
      <c r="I870" s="615"/>
      <c r="J870" s="615"/>
      <c r="K870" s="619"/>
    </row>
    <row r="871" spans="1:11" s="610" customFormat="1" ht="15.75" hidden="1" x14ac:dyDescent="0.25">
      <c r="A871" s="614"/>
      <c r="B871" s="615"/>
      <c r="C871" s="616"/>
      <c r="D871" s="615"/>
      <c r="E871" s="617"/>
      <c r="F871" s="617"/>
      <c r="G871" s="618"/>
      <c r="H871" s="615"/>
      <c r="I871" s="615"/>
      <c r="J871" s="615"/>
      <c r="K871" s="619"/>
    </row>
    <row r="872" spans="1:11" s="610" customFormat="1" ht="15.75" hidden="1" x14ac:dyDescent="0.25">
      <c r="A872" s="614"/>
      <c r="B872" s="615"/>
      <c r="C872" s="616"/>
      <c r="D872" s="615"/>
      <c r="E872" s="617"/>
      <c r="F872" s="617"/>
      <c r="G872" s="618"/>
      <c r="H872" s="615"/>
      <c r="I872" s="615"/>
      <c r="J872" s="615"/>
      <c r="K872" s="619"/>
    </row>
    <row r="873" spans="1:11" s="610" customFormat="1" ht="15.75" hidden="1" x14ac:dyDescent="0.25">
      <c r="A873" s="614"/>
      <c r="B873" s="615"/>
      <c r="C873" s="616"/>
      <c r="D873" s="615"/>
      <c r="E873" s="617"/>
      <c r="F873" s="617"/>
      <c r="G873" s="618"/>
      <c r="H873" s="615"/>
      <c r="I873" s="615"/>
      <c r="J873" s="615"/>
      <c r="K873" s="619"/>
    </row>
    <row r="874" spans="1:11" s="610" customFormat="1" ht="15.75" hidden="1" x14ac:dyDescent="0.25">
      <c r="A874" s="614"/>
      <c r="B874" s="615"/>
      <c r="C874" s="616"/>
      <c r="D874" s="615"/>
      <c r="E874" s="617"/>
      <c r="F874" s="617"/>
      <c r="G874" s="618"/>
      <c r="H874" s="615"/>
      <c r="I874" s="615"/>
      <c r="J874" s="615"/>
      <c r="K874" s="619"/>
    </row>
    <row r="875" spans="1:11" s="610" customFormat="1" ht="15.75" hidden="1" x14ac:dyDescent="0.25">
      <c r="A875" s="614"/>
      <c r="B875" s="615"/>
      <c r="C875" s="616"/>
      <c r="D875" s="615"/>
      <c r="E875" s="617"/>
      <c r="F875" s="617"/>
      <c r="G875" s="618"/>
      <c r="H875" s="615"/>
      <c r="I875" s="615"/>
      <c r="J875" s="615"/>
      <c r="K875" s="619"/>
    </row>
    <row r="876" spans="1:11" s="610" customFormat="1" ht="15.75" hidden="1" x14ac:dyDescent="0.25">
      <c r="A876" s="614"/>
      <c r="B876" s="615"/>
      <c r="C876" s="616"/>
      <c r="D876" s="615"/>
      <c r="E876" s="617"/>
      <c r="F876" s="617"/>
      <c r="G876" s="618"/>
      <c r="H876" s="615"/>
      <c r="I876" s="615"/>
      <c r="J876" s="615"/>
      <c r="K876" s="619"/>
    </row>
    <row r="877" spans="1:11" s="610" customFormat="1" ht="15.75" hidden="1" x14ac:dyDescent="0.25">
      <c r="A877" s="614"/>
      <c r="B877" s="615"/>
      <c r="C877" s="616"/>
      <c r="D877" s="615"/>
      <c r="E877" s="617"/>
      <c r="F877" s="617"/>
      <c r="G877" s="618"/>
      <c r="H877" s="615"/>
      <c r="I877" s="615"/>
      <c r="J877" s="615"/>
      <c r="K877" s="619"/>
    </row>
    <row r="878" spans="1:11" s="610" customFormat="1" ht="15.75" hidden="1" x14ac:dyDescent="0.25">
      <c r="A878" s="614"/>
      <c r="B878" s="615"/>
      <c r="C878" s="616"/>
      <c r="D878" s="615"/>
      <c r="E878" s="617"/>
      <c r="F878" s="617"/>
      <c r="G878" s="618"/>
      <c r="H878" s="615"/>
      <c r="I878" s="615"/>
      <c r="J878" s="615"/>
      <c r="K878" s="619"/>
    </row>
    <row r="879" spans="1:11" s="610" customFormat="1" ht="15.75" hidden="1" x14ac:dyDescent="0.25">
      <c r="A879" s="614"/>
      <c r="B879" s="615"/>
      <c r="C879" s="616"/>
      <c r="D879" s="615"/>
      <c r="E879" s="617"/>
      <c r="F879" s="617"/>
      <c r="G879" s="618"/>
      <c r="H879" s="615"/>
      <c r="I879" s="615"/>
      <c r="J879" s="615"/>
      <c r="K879" s="619"/>
    </row>
    <row r="880" spans="1:11" s="610" customFormat="1" ht="15.75" hidden="1" x14ac:dyDescent="0.25">
      <c r="A880" s="614"/>
      <c r="B880" s="615"/>
      <c r="C880" s="616"/>
      <c r="D880" s="615"/>
      <c r="E880" s="617"/>
      <c r="F880" s="617"/>
      <c r="G880" s="618"/>
      <c r="H880" s="615"/>
      <c r="I880" s="615"/>
      <c r="J880" s="615"/>
      <c r="K880" s="619"/>
    </row>
    <row r="881" spans="1:11" s="610" customFormat="1" ht="15.75" hidden="1" x14ac:dyDescent="0.25">
      <c r="A881" s="614"/>
      <c r="B881" s="615"/>
      <c r="C881" s="616"/>
      <c r="D881" s="615"/>
      <c r="E881" s="617"/>
      <c r="F881" s="617"/>
      <c r="G881" s="618"/>
      <c r="H881" s="615"/>
      <c r="I881" s="615"/>
      <c r="J881" s="615"/>
      <c r="K881" s="619"/>
    </row>
    <row r="882" spans="1:11" s="610" customFormat="1" ht="15.75" hidden="1" x14ac:dyDescent="0.25">
      <c r="A882" s="614"/>
      <c r="B882" s="615"/>
      <c r="C882" s="616"/>
      <c r="D882" s="615"/>
      <c r="E882" s="617"/>
      <c r="F882" s="617"/>
      <c r="G882" s="618"/>
      <c r="H882" s="615"/>
      <c r="I882" s="615"/>
      <c r="J882" s="615"/>
      <c r="K882" s="619"/>
    </row>
    <row r="883" spans="1:11" s="610" customFormat="1" ht="15.75" hidden="1" x14ac:dyDescent="0.25">
      <c r="A883" s="614"/>
      <c r="B883" s="615"/>
      <c r="C883" s="616"/>
      <c r="D883" s="615"/>
      <c r="E883" s="617"/>
      <c r="F883" s="617"/>
      <c r="G883" s="618"/>
      <c r="H883" s="615"/>
      <c r="I883" s="615"/>
      <c r="J883" s="615"/>
      <c r="K883" s="619"/>
    </row>
    <row r="884" spans="1:11" s="610" customFormat="1" ht="15.75" hidden="1" x14ac:dyDescent="0.25">
      <c r="A884" s="614"/>
      <c r="B884" s="615"/>
      <c r="C884" s="616"/>
      <c r="D884" s="615"/>
      <c r="E884" s="617"/>
      <c r="F884" s="617"/>
      <c r="G884" s="618"/>
      <c r="H884" s="615"/>
      <c r="I884" s="615"/>
      <c r="J884" s="615"/>
      <c r="K884" s="619"/>
    </row>
    <row r="885" spans="1:11" s="610" customFormat="1" ht="15.75" hidden="1" x14ac:dyDescent="0.25">
      <c r="A885" s="614"/>
      <c r="B885" s="615"/>
      <c r="C885" s="616"/>
      <c r="D885" s="615"/>
      <c r="E885" s="617"/>
      <c r="F885" s="617"/>
      <c r="G885" s="618"/>
      <c r="H885" s="615"/>
      <c r="I885" s="615"/>
      <c r="J885" s="615"/>
      <c r="K885" s="619"/>
    </row>
    <row r="886" spans="1:11" s="610" customFormat="1" ht="15.75" hidden="1" x14ac:dyDescent="0.25">
      <c r="A886" s="614"/>
      <c r="B886" s="615"/>
      <c r="C886" s="616"/>
      <c r="D886" s="615"/>
      <c r="E886" s="617"/>
      <c r="F886" s="617"/>
      <c r="G886" s="618"/>
      <c r="H886" s="615"/>
      <c r="I886" s="615"/>
      <c r="J886" s="615"/>
      <c r="K886" s="619"/>
    </row>
    <row r="887" spans="1:11" s="610" customFormat="1" ht="15.75" hidden="1" x14ac:dyDescent="0.25">
      <c r="A887" s="614"/>
      <c r="B887" s="615"/>
      <c r="C887" s="616"/>
      <c r="D887" s="615"/>
      <c r="E887" s="617"/>
      <c r="F887" s="617"/>
      <c r="G887" s="618"/>
      <c r="H887" s="615"/>
      <c r="I887" s="615"/>
      <c r="J887" s="615"/>
      <c r="K887" s="619"/>
    </row>
    <row r="888" spans="1:11" s="610" customFormat="1" ht="15.75" hidden="1" x14ac:dyDescent="0.25">
      <c r="A888" s="614"/>
      <c r="B888" s="615"/>
      <c r="C888" s="616"/>
      <c r="D888" s="615"/>
      <c r="E888" s="617"/>
      <c r="F888" s="617"/>
      <c r="G888" s="618"/>
      <c r="H888" s="615"/>
      <c r="I888" s="615"/>
      <c r="J888" s="615"/>
      <c r="K888" s="619"/>
    </row>
    <row r="889" spans="1:11" s="610" customFormat="1" ht="15.75" hidden="1" x14ac:dyDescent="0.25">
      <c r="A889" s="614"/>
      <c r="B889" s="615"/>
      <c r="C889" s="616"/>
      <c r="D889" s="615"/>
      <c r="E889" s="617"/>
      <c r="F889" s="617"/>
      <c r="G889" s="618"/>
      <c r="H889" s="615"/>
      <c r="I889" s="615"/>
      <c r="J889" s="615"/>
      <c r="K889" s="619"/>
    </row>
    <row r="890" spans="1:11" s="610" customFormat="1" ht="15.75" hidden="1" x14ac:dyDescent="0.25">
      <c r="A890" s="614"/>
      <c r="B890" s="615"/>
      <c r="C890" s="616"/>
      <c r="D890" s="615"/>
      <c r="E890" s="617"/>
      <c r="F890" s="617"/>
      <c r="G890" s="618"/>
      <c r="H890" s="615"/>
      <c r="I890" s="615"/>
      <c r="J890" s="615"/>
      <c r="K890" s="619"/>
    </row>
    <row r="891" spans="1:11" s="610" customFormat="1" ht="15.75" hidden="1" x14ac:dyDescent="0.25">
      <c r="A891" s="614"/>
      <c r="B891" s="615"/>
      <c r="C891" s="616"/>
      <c r="D891" s="615"/>
      <c r="E891" s="617"/>
      <c r="F891" s="617"/>
      <c r="G891" s="618"/>
      <c r="H891" s="615"/>
      <c r="I891" s="615"/>
      <c r="J891" s="615"/>
      <c r="K891" s="619"/>
    </row>
    <row r="892" spans="1:11" s="610" customFormat="1" ht="15.75" hidden="1" x14ac:dyDescent="0.25">
      <c r="A892" s="614"/>
      <c r="B892" s="615"/>
      <c r="C892" s="616"/>
      <c r="D892" s="615"/>
      <c r="E892" s="617"/>
      <c r="F892" s="617"/>
      <c r="G892" s="618"/>
      <c r="H892" s="615"/>
      <c r="I892" s="615"/>
      <c r="J892" s="615"/>
      <c r="K892" s="619"/>
    </row>
    <row r="893" spans="1:11" s="610" customFormat="1" ht="15.75" hidden="1" x14ac:dyDescent="0.25">
      <c r="A893" s="614"/>
      <c r="B893" s="615"/>
      <c r="C893" s="616"/>
      <c r="D893" s="615"/>
      <c r="E893" s="617"/>
      <c r="F893" s="617"/>
      <c r="G893" s="618"/>
      <c r="H893" s="615"/>
      <c r="I893" s="615"/>
      <c r="J893" s="615"/>
      <c r="K893" s="619"/>
    </row>
    <row r="894" spans="1:11" s="610" customFormat="1" ht="15.75" hidden="1" x14ac:dyDescent="0.25">
      <c r="A894" s="614"/>
      <c r="B894" s="615"/>
      <c r="C894" s="616"/>
      <c r="D894" s="615"/>
      <c r="E894" s="617"/>
      <c r="F894" s="617"/>
      <c r="G894" s="618"/>
      <c r="H894" s="615"/>
      <c r="I894" s="615"/>
      <c r="J894" s="615"/>
      <c r="K894" s="619"/>
    </row>
    <row r="895" spans="1:11" s="610" customFormat="1" ht="15.75" hidden="1" x14ac:dyDescent="0.25">
      <c r="A895" s="614"/>
      <c r="B895" s="615"/>
      <c r="C895" s="616"/>
      <c r="D895" s="615"/>
      <c r="E895" s="617"/>
      <c r="F895" s="617"/>
      <c r="G895" s="618"/>
      <c r="H895" s="615"/>
      <c r="I895" s="615"/>
      <c r="J895" s="615"/>
      <c r="K895" s="619"/>
    </row>
    <row r="896" spans="1:11" s="610" customFormat="1" ht="15.75" hidden="1" x14ac:dyDescent="0.25">
      <c r="A896" s="614"/>
      <c r="B896" s="615"/>
      <c r="C896" s="616"/>
      <c r="D896" s="615"/>
      <c r="E896" s="617"/>
      <c r="F896" s="617"/>
      <c r="G896" s="618"/>
      <c r="H896" s="615"/>
      <c r="I896" s="615"/>
      <c r="J896" s="615"/>
      <c r="K896" s="619"/>
    </row>
    <row r="897" spans="1:11" s="610" customFormat="1" ht="15.75" hidden="1" x14ac:dyDescent="0.25">
      <c r="A897" s="614"/>
      <c r="B897" s="615"/>
      <c r="C897" s="616"/>
      <c r="D897" s="615"/>
      <c r="E897" s="617"/>
      <c r="F897" s="617"/>
      <c r="G897" s="618"/>
      <c r="H897" s="615"/>
      <c r="I897" s="615"/>
      <c r="J897" s="615"/>
      <c r="K897" s="619"/>
    </row>
    <row r="898" spans="1:11" s="610" customFormat="1" ht="15.75" hidden="1" x14ac:dyDescent="0.25">
      <c r="A898" s="614"/>
      <c r="B898" s="615"/>
      <c r="C898" s="616"/>
      <c r="D898" s="615"/>
      <c r="E898" s="617"/>
      <c r="F898" s="617"/>
      <c r="G898" s="618"/>
      <c r="H898" s="615"/>
      <c r="I898" s="615"/>
      <c r="J898" s="615"/>
      <c r="K898" s="619"/>
    </row>
    <row r="899" spans="1:11" s="610" customFormat="1" ht="15.75" hidden="1" x14ac:dyDescent="0.25">
      <c r="A899" s="614"/>
      <c r="B899" s="615"/>
      <c r="C899" s="616"/>
      <c r="D899" s="615"/>
      <c r="E899" s="617"/>
      <c r="F899" s="617"/>
      <c r="G899" s="618"/>
      <c r="H899" s="615"/>
      <c r="I899" s="615"/>
      <c r="J899" s="615"/>
      <c r="K899" s="619"/>
    </row>
    <row r="900" spans="1:11" s="610" customFormat="1" ht="15.75" hidden="1" x14ac:dyDescent="0.25">
      <c r="A900" s="614"/>
      <c r="B900" s="615"/>
      <c r="C900" s="616"/>
      <c r="D900" s="615"/>
      <c r="E900" s="617"/>
      <c r="F900" s="617"/>
      <c r="G900" s="618"/>
      <c r="H900" s="615"/>
      <c r="I900" s="615"/>
      <c r="J900" s="615"/>
      <c r="K900" s="619"/>
    </row>
    <row r="901" spans="1:11" s="610" customFormat="1" ht="15.75" hidden="1" x14ac:dyDescent="0.25">
      <c r="A901" s="614"/>
      <c r="B901" s="615"/>
      <c r="C901" s="616"/>
      <c r="D901" s="615"/>
      <c r="E901" s="617"/>
      <c r="F901" s="617"/>
      <c r="G901" s="618"/>
      <c r="H901" s="615"/>
      <c r="I901" s="615"/>
      <c r="J901" s="615"/>
      <c r="K901" s="619"/>
    </row>
    <row r="902" spans="1:11" s="610" customFormat="1" ht="15.75" hidden="1" x14ac:dyDescent="0.25">
      <c r="A902" s="614"/>
      <c r="B902" s="615"/>
      <c r="C902" s="616"/>
      <c r="D902" s="615"/>
      <c r="E902" s="617"/>
      <c r="F902" s="617"/>
      <c r="G902" s="618"/>
      <c r="H902" s="615"/>
      <c r="I902" s="615"/>
      <c r="J902" s="615"/>
      <c r="K902" s="619"/>
    </row>
    <row r="903" spans="1:11" s="610" customFormat="1" ht="15.75" hidden="1" x14ac:dyDescent="0.25">
      <c r="A903" s="614"/>
      <c r="B903" s="615"/>
      <c r="C903" s="616"/>
      <c r="D903" s="615"/>
      <c r="E903" s="617"/>
      <c r="F903" s="617"/>
      <c r="G903" s="618"/>
      <c r="H903" s="615"/>
      <c r="I903" s="615"/>
      <c r="J903" s="615"/>
      <c r="K903" s="619"/>
    </row>
    <row r="904" spans="1:11" s="610" customFormat="1" ht="15.75" hidden="1" x14ac:dyDescent="0.25">
      <c r="A904" s="614"/>
      <c r="B904" s="615"/>
      <c r="C904" s="616"/>
      <c r="D904" s="615"/>
      <c r="E904" s="617"/>
      <c r="F904" s="617"/>
      <c r="G904" s="618"/>
      <c r="H904" s="615"/>
      <c r="I904" s="615"/>
      <c r="J904" s="615"/>
      <c r="K904" s="619"/>
    </row>
    <row r="905" spans="1:11" s="610" customFormat="1" ht="15.75" hidden="1" x14ac:dyDescent="0.25">
      <c r="A905" s="614"/>
      <c r="B905" s="615"/>
      <c r="C905" s="616"/>
      <c r="D905" s="615"/>
      <c r="E905" s="617"/>
      <c r="F905" s="617"/>
      <c r="G905" s="618"/>
      <c r="H905" s="615"/>
      <c r="I905" s="615"/>
      <c r="J905" s="615"/>
      <c r="K905" s="619"/>
    </row>
    <row r="906" spans="1:11" s="610" customFormat="1" ht="15.75" hidden="1" x14ac:dyDescent="0.25">
      <c r="A906" s="614"/>
      <c r="B906" s="615"/>
      <c r="C906" s="616"/>
      <c r="D906" s="615"/>
      <c r="E906" s="617"/>
      <c r="F906" s="617"/>
      <c r="G906" s="618"/>
      <c r="H906" s="615"/>
      <c r="I906" s="615"/>
      <c r="J906" s="615"/>
      <c r="K906" s="619"/>
    </row>
    <row r="907" spans="1:11" s="610" customFormat="1" ht="15.75" hidden="1" x14ac:dyDescent="0.25">
      <c r="A907" s="614"/>
      <c r="B907" s="615"/>
      <c r="C907" s="616"/>
      <c r="D907" s="615"/>
      <c r="E907" s="617"/>
      <c r="F907" s="617"/>
      <c r="G907" s="618"/>
      <c r="H907" s="615"/>
      <c r="I907" s="615"/>
      <c r="J907" s="615"/>
      <c r="K907" s="619"/>
    </row>
    <row r="908" spans="1:11" s="610" customFormat="1" ht="15.75" hidden="1" x14ac:dyDescent="0.25">
      <c r="A908" s="614"/>
      <c r="B908" s="615"/>
      <c r="C908" s="616"/>
      <c r="D908" s="615"/>
      <c r="E908" s="617"/>
      <c r="F908" s="617"/>
      <c r="G908" s="618"/>
      <c r="H908" s="615"/>
      <c r="I908" s="615"/>
      <c r="J908" s="615"/>
      <c r="K908" s="619"/>
    </row>
    <row r="909" spans="1:11" s="610" customFormat="1" ht="15.75" hidden="1" x14ac:dyDescent="0.25">
      <c r="A909" s="614"/>
      <c r="B909" s="615"/>
      <c r="C909" s="616"/>
      <c r="D909" s="615"/>
      <c r="E909" s="617"/>
      <c r="F909" s="617"/>
      <c r="G909" s="618"/>
      <c r="H909" s="615"/>
      <c r="I909" s="615"/>
      <c r="J909" s="615"/>
      <c r="K909" s="619"/>
    </row>
    <row r="910" spans="1:11" s="610" customFormat="1" ht="15.75" hidden="1" x14ac:dyDescent="0.25">
      <c r="A910" s="614"/>
      <c r="B910" s="615"/>
      <c r="C910" s="616"/>
      <c r="D910" s="615"/>
      <c r="E910" s="617"/>
      <c r="F910" s="617"/>
      <c r="G910" s="618"/>
      <c r="H910" s="615"/>
      <c r="I910" s="615"/>
      <c r="J910" s="615"/>
      <c r="K910" s="619"/>
    </row>
    <row r="911" spans="1:11" s="610" customFormat="1" ht="15.75" hidden="1" x14ac:dyDescent="0.25">
      <c r="A911" s="614"/>
      <c r="B911" s="615"/>
      <c r="C911" s="616"/>
      <c r="D911" s="615"/>
      <c r="E911" s="617"/>
      <c r="F911" s="617"/>
      <c r="G911" s="618"/>
      <c r="H911" s="615"/>
      <c r="I911" s="615"/>
      <c r="J911" s="615"/>
      <c r="K911" s="619"/>
    </row>
    <row r="912" spans="1:11" s="610" customFormat="1" ht="15.75" hidden="1" x14ac:dyDescent="0.25">
      <c r="A912" s="614"/>
      <c r="B912" s="615"/>
      <c r="C912" s="616"/>
      <c r="D912" s="615"/>
      <c r="E912" s="617"/>
      <c r="F912" s="617"/>
      <c r="G912" s="618"/>
      <c r="H912" s="615"/>
      <c r="I912" s="615"/>
      <c r="J912" s="615"/>
      <c r="K912" s="619"/>
    </row>
    <row r="913" spans="1:11" s="610" customFormat="1" ht="15.75" hidden="1" x14ac:dyDescent="0.25">
      <c r="A913" s="614"/>
      <c r="B913" s="615"/>
      <c r="C913" s="616"/>
      <c r="D913" s="615"/>
      <c r="E913" s="617"/>
      <c r="F913" s="617"/>
      <c r="G913" s="618"/>
      <c r="H913" s="615"/>
      <c r="I913" s="615"/>
      <c r="J913" s="615"/>
      <c r="K913" s="619"/>
    </row>
    <row r="914" spans="1:11" s="610" customFormat="1" ht="15.75" hidden="1" x14ac:dyDescent="0.25">
      <c r="A914" s="614"/>
      <c r="B914" s="615"/>
      <c r="C914" s="616"/>
      <c r="D914" s="615"/>
      <c r="E914" s="617"/>
      <c r="F914" s="617"/>
      <c r="G914" s="618"/>
      <c r="H914" s="615"/>
      <c r="I914" s="615"/>
      <c r="J914" s="615"/>
      <c r="K914" s="619"/>
    </row>
    <row r="915" spans="1:11" s="610" customFormat="1" ht="15.75" hidden="1" x14ac:dyDescent="0.25">
      <c r="A915" s="614"/>
      <c r="B915" s="615"/>
      <c r="C915" s="616"/>
      <c r="D915" s="615"/>
      <c r="E915" s="617"/>
      <c r="F915" s="617"/>
      <c r="G915" s="618"/>
      <c r="H915" s="615"/>
      <c r="I915" s="615"/>
      <c r="J915" s="615"/>
      <c r="K915" s="619"/>
    </row>
    <row r="916" spans="1:11" s="610" customFormat="1" ht="15.75" hidden="1" x14ac:dyDescent="0.25">
      <c r="A916" s="614"/>
      <c r="B916" s="615"/>
      <c r="C916" s="616"/>
      <c r="D916" s="615"/>
      <c r="E916" s="617"/>
      <c r="F916" s="617"/>
      <c r="G916" s="618"/>
      <c r="H916" s="615"/>
      <c r="I916" s="615"/>
      <c r="J916" s="615"/>
      <c r="K916" s="619"/>
    </row>
    <row r="917" spans="1:11" s="610" customFormat="1" ht="15.75" hidden="1" x14ac:dyDescent="0.25">
      <c r="A917" s="614"/>
      <c r="B917" s="615"/>
      <c r="C917" s="616"/>
      <c r="D917" s="615"/>
      <c r="E917" s="617"/>
      <c r="F917" s="617"/>
      <c r="G917" s="618"/>
      <c r="H917" s="615"/>
      <c r="I917" s="615"/>
      <c r="J917" s="615"/>
      <c r="K917" s="619"/>
    </row>
    <row r="918" spans="1:11" s="610" customFormat="1" ht="15.75" hidden="1" x14ac:dyDescent="0.25">
      <c r="A918" s="614"/>
      <c r="B918" s="615"/>
      <c r="C918" s="616"/>
      <c r="D918" s="615"/>
      <c r="E918" s="617"/>
      <c r="F918" s="617"/>
      <c r="G918" s="618"/>
      <c r="H918" s="615"/>
      <c r="I918" s="615"/>
      <c r="J918" s="615"/>
      <c r="K918" s="619"/>
    </row>
    <row r="919" spans="1:11" s="610" customFormat="1" ht="15.75" hidden="1" x14ac:dyDescent="0.25">
      <c r="A919" s="614"/>
      <c r="B919" s="615"/>
      <c r="C919" s="616"/>
      <c r="D919" s="615"/>
      <c r="E919" s="617"/>
      <c r="F919" s="617"/>
      <c r="G919" s="618"/>
      <c r="H919" s="615"/>
      <c r="I919" s="615"/>
      <c r="J919" s="615"/>
      <c r="K919" s="619"/>
    </row>
    <row r="920" spans="1:11" s="610" customFormat="1" ht="15.75" hidden="1" x14ac:dyDescent="0.25">
      <c r="A920" s="614"/>
      <c r="B920" s="615"/>
      <c r="C920" s="616"/>
      <c r="D920" s="615"/>
      <c r="E920" s="617"/>
      <c r="F920" s="617"/>
      <c r="G920" s="618"/>
      <c r="H920" s="615"/>
      <c r="I920" s="615"/>
      <c r="J920" s="615"/>
      <c r="K920" s="619"/>
    </row>
    <row r="921" spans="1:11" s="610" customFormat="1" ht="15.75" hidden="1" x14ac:dyDescent="0.25">
      <c r="A921" s="614"/>
      <c r="B921" s="615"/>
      <c r="C921" s="616"/>
      <c r="D921" s="615"/>
      <c r="E921" s="617"/>
      <c r="F921" s="617"/>
      <c r="G921" s="618"/>
      <c r="H921" s="615"/>
      <c r="I921" s="615"/>
      <c r="J921" s="615"/>
      <c r="K921" s="619"/>
    </row>
    <row r="922" spans="1:11" s="610" customFormat="1" ht="15.75" hidden="1" x14ac:dyDescent="0.25">
      <c r="A922" s="614"/>
      <c r="B922" s="615"/>
      <c r="C922" s="616"/>
      <c r="D922" s="615"/>
      <c r="E922" s="617"/>
      <c r="F922" s="617"/>
      <c r="G922" s="618"/>
      <c r="H922" s="615"/>
      <c r="I922" s="615"/>
      <c r="J922" s="615"/>
      <c r="K922" s="619"/>
    </row>
    <row r="923" spans="1:11" s="610" customFormat="1" ht="15.75" hidden="1" x14ac:dyDescent="0.25">
      <c r="A923" s="614"/>
      <c r="B923" s="615"/>
      <c r="C923" s="616"/>
      <c r="D923" s="615"/>
      <c r="E923" s="617"/>
      <c r="F923" s="617"/>
      <c r="G923" s="618"/>
      <c r="H923" s="615"/>
      <c r="I923" s="615"/>
      <c r="J923" s="615"/>
      <c r="K923" s="619"/>
    </row>
    <row r="924" spans="1:11" s="610" customFormat="1" ht="15.75" hidden="1" x14ac:dyDescent="0.25">
      <c r="A924" s="614"/>
      <c r="B924" s="615"/>
      <c r="C924" s="616"/>
      <c r="D924" s="615"/>
      <c r="E924" s="617"/>
      <c r="F924" s="617"/>
      <c r="G924" s="618"/>
      <c r="H924" s="615"/>
      <c r="I924" s="615"/>
      <c r="J924" s="615"/>
      <c r="K924" s="619"/>
    </row>
    <row r="925" spans="1:11" s="610" customFormat="1" ht="15.75" hidden="1" x14ac:dyDescent="0.25">
      <c r="A925" s="614"/>
      <c r="B925" s="615"/>
      <c r="C925" s="616"/>
      <c r="D925" s="615"/>
      <c r="E925" s="617"/>
      <c r="F925" s="617"/>
      <c r="G925" s="618"/>
      <c r="H925" s="615"/>
      <c r="I925" s="615"/>
      <c r="J925" s="615"/>
      <c r="K925" s="619"/>
    </row>
    <row r="926" spans="1:11" s="610" customFormat="1" ht="15.75" hidden="1" x14ac:dyDescent="0.25">
      <c r="A926" s="614"/>
      <c r="B926" s="615"/>
      <c r="C926" s="616"/>
      <c r="D926" s="615"/>
      <c r="E926" s="617"/>
      <c r="F926" s="617"/>
      <c r="G926" s="618"/>
      <c r="H926" s="615"/>
      <c r="I926" s="615"/>
      <c r="J926" s="615"/>
      <c r="K926" s="619"/>
    </row>
    <row r="927" spans="1:11" s="610" customFormat="1" ht="15.75" hidden="1" x14ac:dyDescent="0.25">
      <c r="A927" s="614"/>
      <c r="B927" s="615"/>
      <c r="C927" s="616"/>
      <c r="D927" s="615"/>
      <c r="E927" s="617"/>
      <c r="F927" s="617"/>
      <c r="G927" s="618"/>
      <c r="H927" s="615"/>
      <c r="I927" s="615"/>
      <c r="J927" s="615"/>
      <c r="K927" s="619"/>
    </row>
    <row r="928" spans="1:11" s="610" customFormat="1" ht="15.75" hidden="1" x14ac:dyDescent="0.25">
      <c r="A928" s="614"/>
      <c r="B928" s="615"/>
      <c r="C928" s="616"/>
      <c r="D928" s="615"/>
      <c r="E928" s="617"/>
      <c r="F928" s="617"/>
      <c r="G928" s="618"/>
      <c r="H928" s="615"/>
      <c r="I928" s="615"/>
      <c r="J928" s="615"/>
      <c r="K928" s="619"/>
    </row>
    <row r="929" spans="1:11" s="610" customFormat="1" ht="15.75" hidden="1" x14ac:dyDescent="0.25">
      <c r="A929" s="614"/>
      <c r="B929" s="615"/>
      <c r="C929" s="616"/>
      <c r="D929" s="615"/>
      <c r="E929" s="617"/>
      <c r="F929" s="617"/>
      <c r="G929" s="618"/>
      <c r="H929" s="615"/>
      <c r="I929" s="615"/>
      <c r="J929" s="615"/>
      <c r="K929" s="619"/>
    </row>
    <row r="930" spans="1:11" s="610" customFormat="1" ht="15.75" hidden="1" x14ac:dyDescent="0.25">
      <c r="A930" s="614"/>
      <c r="B930" s="615"/>
      <c r="C930" s="616"/>
      <c r="D930" s="615"/>
      <c r="E930" s="617"/>
      <c r="F930" s="617"/>
      <c r="G930" s="618"/>
      <c r="H930" s="615"/>
      <c r="I930" s="615"/>
      <c r="J930" s="615"/>
      <c r="K930" s="619"/>
    </row>
    <row r="931" spans="1:11" s="610" customFormat="1" ht="15.75" hidden="1" x14ac:dyDescent="0.25">
      <c r="A931" s="614"/>
      <c r="B931" s="615"/>
      <c r="C931" s="616"/>
      <c r="D931" s="615"/>
      <c r="E931" s="617"/>
      <c r="F931" s="617"/>
      <c r="G931" s="618"/>
      <c r="H931" s="615"/>
      <c r="I931" s="615"/>
      <c r="J931" s="615"/>
      <c r="K931" s="619"/>
    </row>
    <row r="932" spans="1:11" s="610" customFormat="1" ht="15.75" hidden="1" x14ac:dyDescent="0.25">
      <c r="A932" s="614"/>
      <c r="B932" s="615"/>
      <c r="C932" s="616"/>
      <c r="D932" s="615"/>
      <c r="E932" s="617"/>
      <c r="F932" s="617"/>
      <c r="G932" s="618"/>
      <c r="H932" s="615"/>
      <c r="I932" s="615"/>
      <c r="J932" s="615"/>
      <c r="K932" s="619"/>
    </row>
    <row r="933" spans="1:11" s="610" customFormat="1" ht="15.75" hidden="1" x14ac:dyDescent="0.25">
      <c r="A933" s="614"/>
      <c r="B933" s="615"/>
      <c r="C933" s="616"/>
      <c r="D933" s="615"/>
      <c r="E933" s="617"/>
      <c r="F933" s="617"/>
      <c r="G933" s="618"/>
      <c r="H933" s="615"/>
      <c r="I933" s="615"/>
      <c r="J933" s="615"/>
      <c r="K933" s="619"/>
    </row>
    <row r="934" spans="1:11" s="610" customFormat="1" ht="15.75" hidden="1" x14ac:dyDescent="0.25">
      <c r="A934" s="614"/>
      <c r="B934" s="615"/>
      <c r="C934" s="616"/>
      <c r="D934" s="615"/>
      <c r="E934" s="617"/>
      <c r="F934" s="617"/>
      <c r="G934" s="618"/>
      <c r="H934" s="615"/>
      <c r="I934" s="615"/>
      <c r="J934" s="615"/>
      <c r="K934" s="619"/>
    </row>
    <row r="935" spans="1:11" s="610" customFormat="1" ht="15.75" hidden="1" x14ac:dyDescent="0.25">
      <c r="A935" s="614"/>
      <c r="B935" s="615"/>
      <c r="C935" s="616"/>
      <c r="D935" s="615"/>
      <c r="E935" s="617"/>
      <c r="F935" s="617"/>
      <c r="G935" s="618"/>
      <c r="H935" s="615"/>
      <c r="I935" s="615"/>
      <c r="J935" s="615"/>
      <c r="K935" s="619"/>
    </row>
    <row r="936" spans="1:11" s="610" customFormat="1" ht="15.75" hidden="1" x14ac:dyDescent="0.25">
      <c r="A936" s="614"/>
      <c r="B936" s="615"/>
      <c r="C936" s="616"/>
      <c r="D936" s="615"/>
      <c r="E936" s="617"/>
      <c r="F936" s="617"/>
      <c r="G936" s="618"/>
      <c r="H936" s="615"/>
      <c r="I936" s="615"/>
      <c r="J936" s="615"/>
      <c r="K936" s="619"/>
    </row>
    <row r="937" spans="1:11" s="610" customFormat="1" ht="15.75" hidden="1" x14ac:dyDescent="0.25">
      <c r="A937" s="614"/>
      <c r="B937" s="615"/>
      <c r="C937" s="616"/>
      <c r="D937" s="615"/>
      <c r="E937" s="617"/>
      <c r="F937" s="617"/>
      <c r="G937" s="618"/>
      <c r="H937" s="615"/>
      <c r="I937" s="615"/>
      <c r="J937" s="615"/>
      <c r="K937" s="619"/>
    </row>
    <row r="938" spans="1:11" s="610" customFormat="1" ht="15.75" hidden="1" x14ac:dyDescent="0.25">
      <c r="A938" s="614"/>
      <c r="B938" s="615"/>
      <c r="C938" s="616"/>
      <c r="D938" s="615"/>
      <c r="E938" s="617"/>
      <c r="F938" s="617"/>
      <c r="G938" s="618"/>
      <c r="H938" s="615"/>
      <c r="I938" s="615"/>
      <c r="J938" s="615"/>
      <c r="K938" s="619"/>
    </row>
    <row r="939" spans="1:11" s="610" customFormat="1" ht="15.75" hidden="1" x14ac:dyDescent="0.25">
      <c r="A939" s="614"/>
      <c r="B939" s="615"/>
      <c r="C939" s="616"/>
      <c r="D939" s="615"/>
      <c r="E939" s="617"/>
      <c r="F939" s="617"/>
      <c r="G939" s="618"/>
      <c r="H939" s="615"/>
      <c r="I939" s="615"/>
      <c r="J939" s="615"/>
      <c r="K939" s="619"/>
    </row>
    <row r="940" spans="1:11" s="610" customFormat="1" ht="15.75" hidden="1" x14ac:dyDescent="0.25">
      <c r="A940" s="614"/>
      <c r="B940" s="615"/>
      <c r="C940" s="616"/>
      <c r="D940" s="615"/>
      <c r="E940" s="617"/>
      <c r="F940" s="617"/>
      <c r="G940" s="618"/>
      <c r="H940" s="615"/>
      <c r="I940" s="615"/>
      <c r="J940" s="615"/>
      <c r="K940" s="619"/>
    </row>
    <row r="941" spans="1:11" s="610" customFormat="1" ht="15.75" hidden="1" x14ac:dyDescent="0.25">
      <c r="A941" s="614"/>
      <c r="B941" s="615"/>
      <c r="C941" s="616"/>
      <c r="D941" s="615"/>
      <c r="E941" s="617"/>
      <c r="F941" s="617"/>
      <c r="G941" s="618"/>
      <c r="H941" s="615"/>
      <c r="I941" s="615"/>
      <c r="J941" s="615"/>
      <c r="K941" s="619"/>
    </row>
    <row r="942" spans="1:11" s="610" customFormat="1" ht="15.75" hidden="1" x14ac:dyDescent="0.25">
      <c r="A942" s="614"/>
      <c r="B942" s="615"/>
      <c r="C942" s="616"/>
      <c r="D942" s="615"/>
      <c r="E942" s="617"/>
      <c r="F942" s="617"/>
      <c r="G942" s="618"/>
      <c r="H942" s="615"/>
      <c r="I942" s="615"/>
      <c r="J942" s="615"/>
      <c r="K942" s="619"/>
    </row>
    <row r="943" spans="1:11" s="610" customFormat="1" ht="15.75" hidden="1" x14ac:dyDescent="0.25">
      <c r="A943" s="614"/>
      <c r="B943" s="615"/>
      <c r="C943" s="616"/>
      <c r="D943" s="615"/>
      <c r="E943" s="617"/>
      <c r="F943" s="617"/>
      <c r="G943" s="618"/>
      <c r="H943" s="615"/>
      <c r="I943" s="615"/>
      <c r="J943" s="615"/>
      <c r="K943" s="619"/>
    </row>
    <row r="944" spans="1:11" s="610" customFormat="1" ht="15.75" hidden="1" x14ac:dyDescent="0.25">
      <c r="A944" s="614"/>
      <c r="B944" s="615"/>
      <c r="C944" s="616"/>
      <c r="D944" s="615"/>
      <c r="E944" s="617"/>
      <c r="F944" s="617"/>
      <c r="G944" s="618"/>
      <c r="H944" s="615"/>
      <c r="I944" s="615"/>
      <c r="J944" s="615"/>
      <c r="K944" s="619"/>
    </row>
    <row r="945" spans="1:11" s="610" customFormat="1" ht="15.75" hidden="1" x14ac:dyDescent="0.25">
      <c r="A945" s="614"/>
      <c r="B945" s="615"/>
      <c r="C945" s="616"/>
      <c r="D945" s="615"/>
      <c r="E945" s="617"/>
      <c r="F945" s="617"/>
      <c r="G945" s="618"/>
      <c r="H945" s="615"/>
      <c r="I945" s="615"/>
      <c r="J945" s="615"/>
      <c r="K945" s="619"/>
    </row>
    <row r="946" spans="1:11" s="610" customFormat="1" ht="15.75" hidden="1" x14ac:dyDescent="0.25">
      <c r="A946" s="614"/>
      <c r="B946" s="615"/>
      <c r="C946" s="616"/>
      <c r="D946" s="615"/>
      <c r="E946" s="617"/>
      <c r="F946" s="617"/>
      <c r="G946" s="618"/>
      <c r="H946" s="615"/>
      <c r="I946" s="615"/>
      <c r="J946" s="615"/>
      <c r="K946" s="619"/>
    </row>
    <row r="947" spans="1:11" s="610" customFormat="1" ht="15.75" hidden="1" x14ac:dyDescent="0.25">
      <c r="A947" s="614"/>
      <c r="B947" s="615"/>
      <c r="C947" s="616"/>
      <c r="D947" s="615"/>
      <c r="E947" s="617"/>
      <c r="F947" s="617"/>
      <c r="G947" s="618"/>
      <c r="H947" s="615"/>
      <c r="I947" s="615"/>
      <c r="J947" s="615"/>
      <c r="K947" s="619"/>
    </row>
    <row r="948" spans="1:11" s="610" customFormat="1" ht="15.75" hidden="1" x14ac:dyDescent="0.25">
      <c r="A948" s="614"/>
      <c r="B948" s="615"/>
      <c r="C948" s="616"/>
      <c r="D948" s="615"/>
      <c r="E948" s="617"/>
      <c r="F948" s="617"/>
      <c r="G948" s="618"/>
      <c r="H948" s="615"/>
      <c r="I948" s="615"/>
      <c r="J948" s="615"/>
      <c r="K948" s="619"/>
    </row>
    <row r="949" spans="1:11" s="610" customFormat="1" ht="15.75" hidden="1" x14ac:dyDescent="0.25">
      <c r="A949" s="614"/>
      <c r="B949" s="615"/>
      <c r="C949" s="616"/>
      <c r="D949" s="615"/>
      <c r="E949" s="617"/>
      <c r="F949" s="617"/>
      <c r="G949" s="618"/>
      <c r="H949" s="615"/>
      <c r="I949" s="615"/>
      <c r="J949" s="615"/>
      <c r="K949" s="619"/>
    </row>
    <row r="950" spans="1:11" s="610" customFormat="1" ht="15.75" hidden="1" x14ac:dyDescent="0.25">
      <c r="A950" s="614"/>
      <c r="B950" s="615"/>
      <c r="C950" s="616"/>
      <c r="D950" s="615"/>
      <c r="E950" s="617"/>
      <c r="F950" s="617"/>
      <c r="G950" s="618"/>
      <c r="H950" s="615"/>
      <c r="I950" s="615"/>
      <c r="J950" s="615"/>
      <c r="K950" s="619"/>
    </row>
    <row r="951" spans="1:11" s="610" customFormat="1" ht="15.75" hidden="1" x14ac:dyDescent="0.25">
      <c r="A951" s="614"/>
      <c r="B951" s="615"/>
      <c r="C951" s="616"/>
      <c r="D951" s="615"/>
      <c r="E951" s="617"/>
      <c r="F951" s="617"/>
      <c r="G951" s="618"/>
      <c r="H951" s="615"/>
      <c r="I951" s="615"/>
      <c r="J951" s="615"/>
      <c r="K951" s="619"/>
    </row>
    <row r="952" spans="1:11" s="610" customFormat="1" ht="15.75" hidden="1" x14ac:dyDescent="0.25">
      <c r="A952" s="614"/>
      <c r="B952" s="615"/>
      <c r="C952" s="616"/>
      <c r="D952" s="615"/>
      <c r="E952" s="617"/>
      <c r="F952" s="617"/>
      <c r="G952" s="618"/>
      <c r="H952" s="615"/>
      <c r="I952" s="615"/>
      <c r="J952" s="615"/>
      <c r="K952" s="619"/>
    </row>
    <row r="953" spans="1:11" s="610" customFormat="1" ht="15.75" hidden="1" x14ac:dyDescent="0.25">
      <c r="A953" s="614"/>
      <c r="B953" s="615"/>
      <c r="C953" s="616"/>
      <c r="D953" s="615"/>
      <c r="E953" s="617"/>
      <c r="F953" s="617"/>
      <c r="G953" s="618"/>
      <c r="H953" s="615"/>
      <c r="I953" s="615"/>
      <c r="J953" s="615"/>
      <c r="K953" s="619"/>
    </row>
    <row r="954" spans="1:11" s="610" customFormat="1" ht="15.75" hidden="1" x14ac:dyDescent="0.25">
      <c r="A954" s="614"/>
      <c r="B954" s="615"/>
      <c r="C954" s="616"/>
      <c r="D954" s="615"/>
      <c r="E954" s="617"/>
      <c r="F954" s="617"/>
      <c r="G954" s="618"/>
      <c r="H954" s="615"/>
      <c r="I954" s="615"/>
      <c r="J954" s="615"/>
      <c r="K954" s="619"/>
    </row>
    <row r="955" spans="1:11" s="610" customFormat="1" ht="15.75" hidden="1" x14ac:dyDescent="0.25">
      <c r="A955" s="614"/>
      <c r="B955" s="615"/>
      <c r="C955" s="616"/>
      <c r="D955" s="615"/>
      <c r="E955" s="617"/>
      <c r="F955" s="617"/>
      <c r="G955" s="618"/>
      <c r="H955" s="615"/>
      <c r="I955" s="615"/>
      <c r="J955" s="615"/>
      <c r="K955" s="619"/>
    </row>
    <row r="956" spans="1:11" s="610" customFormat="1" ht="15.75" hidden="1" x14ac:dyDescent="0.25">
      <c r="A956" s="614"/>
      <c r="B956" s="615"/>
      <c r="C956" s="616"/>
      <c r="D956" s="615"/>
      <c r="E956" s="617"/>
      <c r="F956" s="617"/>
      <c r="G956" s="618"/>
      <c r="H956" s="615"/>
      <c r="I956" s="615"/>
      <c r="J956" s="615"/>
      <c r="K956" s="619"/>
    </row>
    <row r="957" spans="1:11" s="610" customFormat="1" ht="15.75" hidden="1" x14ac:dyDescent="0.25">
      <c r="A957" s="614"/>
      <c r="B957" s="615"/>
      <c r="C957" s="616"/>
      <c r="D957" s="615"/>
      <c r="E957" s="617"/>
      <c r="F957" s="617"/>
      <c r="G957" s="618"/>
      <c r="H957" s="615"/>
      <c r="I957" s="615"/>
      <c r="J957" s="615"/>
      <c r="K957" s="619"/>
    </row>
    <row r="958" spans="1:11" s="610" customFormat="1" ht="15.75" hidden="1" x14ac:dyDescent="0.25">
      <c r="A958" s="614"/>
      <c r="B958" s="615"/>
      <c r="C958" s="616"/>
      <c r="D958" s="615"/>
      <c r="E958" s="617"/>
      <c r="F958" s="617"/>
      <c r="G958" s="618"/>
      <c r="H958" s="615"/>
      <c r="I958" s="615"/>
      <c r="J958" s="615"/>
      <c r="K958" s="619"/>
    </row>
    <row r="959" spans="1:11" s="610" customFormat="1" ht="15.75" hidden="1" x14ac:dyDescent="0.25">
      <c r="A959" s="614"/>
      <c r="B959" s="615"/>
      <c r="C959" s="616"/>
      <c r="D959" s="615"/>
      <c r="E959" s="617"/>
      <c r="F959" s="617"/>
      <c r="G959" s="618"/>
      <c r="H959" s="615"/>
      <c r="I959" s="615"/>
      <c r="J959" s="615"/>
      <c r="K959" s="619"/>
    </row>
    <row r="960" spans="1:11" s="610" customFormat="1" ht="15.75" hidden="1" x14ac:dyDescent="0.25">
      <c r="A960" s="614"/>
      <c r="B960" s="615"/>
      <c r="C960" s="616"/>
      <c r="D960" s="615"/>
      <c r="E960" s="617"/>
      <c r="F960" s="617"/>
      <c r="G960" s="618"/>
      <c r="H960" s="615"/>
      <c r="I960" s="615"/>
      <c r="J960" s="615"/>
      <c r="K960" s="619"/>
    </row>
    <row r="961" spans="1:11" s="610" customFormat="1" ht="15.75" hidden="1" x14ac:dyDescent="0.25">
      <c r="A961" s="614"/>
      <c r="B961" s="615"/>
      <c r="C961" s="616"/>
      <c r="D961" s="615"/>
      <c r="E961" s="617"/>
      <c r="F961" s="617"/>
      <c r="G961" s="618"/>
      <c r="H961" s="615"/>
      <c r="I961" s="615"/>
      <c r="J961" s="615"/>
      <c r="K961" s="619"/>
    </row>
    <row r="962" spans="1:11" s="610" customFormat="1" ht="15.75" hidden="1" x14ac:dyDescent="0.25">
      <c r="A962" s="614"/>
      <c r="B962" s="615"/>
      <c r="C962" s="616"/>
      <c r="D962" s="615"/>
      <c r="E962" s="617"/>
      <c r="F962" s="617"/>
      <c r="G962" s="618"/>
      <c r="H962" s="615"/>
      <c r="I962" s="615"/>
      <c r="J962" s="615"/>
      <c r="K962" s="619"/>
    </row>
    <row r="963" spans="1:11" s="610" customFormat="1" ht="15.75" hidden="1" x14ac:dyDescent="0.25">
      <c r="A963" s="614"/>
      <c r="B963" s="615"/>
      <c r="C963" s="616"/>
      <c r="D963" s="615"/>
      <c r="E963" s="617"/>
      <c r="F963" s="617"/>
      <c r="G963" s="618"/>
      <c r="H963" s="615"/>
      <c r="I963" s="615"/>
      <c r="J963" s="615"/>
      <c r="K963" s="619"/>
    </row>
    <row r="964" spans="1:11" s="610" customFormat="1" ht="15.75" hidden="1" x14ac:dyDescent="0.25">
      <c r="A964" s="614"/>
      <c r="B964" s="615"/>
      <c r="C964" s="616"/>
      <c r="D964" s="615"/>
      <c r="E964" s="617"/>
      <c r="F964" s="617"/>
      <c r="G964" s="618"/>
      <c r="H964" s="615"/>
      <c r="I964" s="615"/>
      <c r="J964" s="615"/>
      <c r="K964" s="619"/>
    </row>
    <row r="965" spans="1:11" s="610" customFormat="1" ht="15.75" hidden="1" x14ac:dyDescent="0.25">
      <c r="A965" s="614"/>
      <c r="B965" s="615"/>
      <c r="C965" s="616"/>
      <c r="D965" s="615"/>
      <c r="E965" s="617"/>
      <c r="F965" s="617"/>
      <c r="G965" s="618"/>
      <c r="H965" s="615"/>
      <c r="I965" s="615"/>
      <c r="J965" s="615"/>
      <c r="K965" s="619"/>
    </row>
    <row r="966" spans="1:11" s="610" customFormat="1" ht="15.75" hidden="1" x14ac:dyDescent="0.25">
      <c r="A966" s="614"/>
      <c r="B966" s="615"/>
      <c r="C966" s="616"/>
      <c r="D966" s="615"/>
      <c r="E966" s="617"/>
      <c r="F966" s="617"/>
      <c r="G966" s="618"/>
      <c r="H966" s="615"/>
      <c r="I966" s="615"/>
      <c r="J966" s="615"/>
      <c r="K966" s="619"/>
    </row>
    <row r="967" spans="1:11" s="610" customFormat="1" ht="15.75" hidden="1" x14ac:dyDescent="0.25">
      <c r="A967" s="614"/>
      <c r="B967" s="615"/>
      <c r="C967" s="616"/>
      <c r="D967" s="615"/>
      <c r="E967" s="617"/>
      <c r="F967" s="617"/>
      <c r="G967" s="618"/>
      <c r="H967" s="615"/>
      <c r="I967" s="615"/>
      <c r="J967" s="615"/>
      <c r="K967" s="619"/>
    </row>
    <row r="968" spans="1:11" s="610" customFormat="1" ht="15.75" hidden="1" x14ac:dyDescent="0.25">
      <c r="A968" s="614"/>
      <c r="B968" s="615"/>
      <c r="C968" s="616"/>
      <c r="D968" s="615"/>
      <c r="E968" s="617"/>
      <c r="F968" s="617"/>
      <c r="G968" s="618"/>
      <c r="H968" s="615"/>
      <c r="I968" s="615"/>
      <c r="J968" s="615"/>
      <c r="K968" s="619"/>
    </row>
    <row r="969" spans="1:11" s="610" customFormat="1" ht="15.75" hidden="1" x14ac:dyDescent="0.25">
      <c r="A969" s="614"/>
      <c r="B969" s="615"/>
      <c r="C969" s="616"/>
      <c r="D969" s="615"/>
      <c r="E969" s="617"/>
      <c r="F969" s="617"/>
      <c r="G969" s="618"/>
      <c r="H969" s="615"/>
      <c r="I969" s="615"/>
      <c r="J969" s="615"/>
      <c r="K969" s="619"/>
    </row>
    <row r="970" spans="1:11" s="610" customFormat="1" ht="15.75" hidden="1" x14ac:dyDescent="0.25">
      <c r="A970" s="614"/>
      <c r="B970" s="615"/>
      <c r="C970" s="616"/>
      <c r="D970" s="615"/>
      <c r="E970" s="617"/>
      <c r="F970" s="617"/>
      <c r="G970" s="618"/>
      <c r="H970" s="615"/>
      <c r="I970" s="615"/>
      <c r="J970" s="615"/>
      <c r="K970" s="619"/>
    </row>
    <row r="971" spans="1:11" s="610" customFormat="1" ht="15.75" hidden="1" x14ac:dyDescent="0.25">
      <c r="A971" s="614"/>
      <c r="B971" s="615"/>
      <c r="C971" s="616"/>
      <c r="D971" s="615"/>
      <c r="E971" s="617"/>
      <c r="F971" s="617"/>
      <c r="G971" s="618"/>
      <c r="H971" s="615"/>
      <c r="I971" s="615"/>
      <c r="J971" s="615"/>
      <c r="K971" s="619"/>
    </row>
    <row r="972" spans="1:11" s="610" customFormat="1" ht="15.75" hidden="1" x14ac:dyDescent="0.25">
      <c r="A972" s="614"/>
      <c r="B972" s="615"/>
      <c r="C972" s="616"/>
      <c r="D972" s="615"/>
      <c r="E972" s="617"/>
      <c r="F972" s="617"/>
      <c r="G972" s="618"/>
      <c r="H972" s="615"/>
      <c r="I972" s="615"/>
      <c r="J972" s="615"/>
      <c r="K972" s="619"/>
    </row>
    <row r="973" spans="1:11" s="610" customFormat="1" ht="15.75" hidden="1" x14ac:dyDescent="0.25">
      <c r="A973" s="614"/>
      <c r="B973" s="615"/>
      <c r="C973" s="616"/>
      <c r="D973" s="615"/>
      <c r="E973" s="617"/>
      <c r="F973" s="617"/>
      <c r="G973" s="618"/>
      <c r="H973" s="615"/>
      <c r="I973" s="615"/>
      <c r="J973" s="615"/>
      <c r="K973" s="619"/>
    </row>
    <row r="974" spans="1:11" s="610" customFormat="1" ht="15.75" hidden="1" x14ac:dyDescent="0.25">
      <c r="A974" s="614"/>
      <c r="B974" s="615"/>
      <c r="C974" s="616"/>
      <c r="D974" s="615"/>
      <c r="E974" s="617"/>
      <c r="F974" s="617"/>
      <c r="G974" s="618"/>
      <c r="H974" s="615"/>
      <c r="I974" s="615"/>
      <c r="J974" s="615"/>
      <c r="K974" s="619"/>
    </row>
    <row r="975" spans="1:11" s="610" customFormat="1" ht="15.75" hidden="1" x14ac:dyDescent="0.25">
      <c r="A975" s="614"/>
      <c r="B975" s="615"/>
      <c r="C975" s="616"/>
      <c r="D975" s="615"/>
      <c r="E975" s="617"/>
      <c r="F975" s="617"/>
      <c r="G975" s="618"/>
      <c r="H975" s="615"/>
      <c r="I975" s="615"/>
      <c r="J975" s="615"/>
      <c r="K975" s="619"/>
    </row>
    <row r="976" spans="1:11" s="610" customFormat="1" ht="15.75" hidden="1" x14ac:dyDescent="0.25">
      <c r="A976" s="614"/>
      <c r="B976" s="615"/>
      <c r="C976" s="616"/>
      <c r="D976" s="615"/>
      <c r="E976" s="617"/>
      <c r="F976" s="617"/>
      <c r="G976" s="618"/>
      <c r="H976" s="615"/>
      <c r="I976" s="615"/>
      <c r="J976" s="615"/>
      <c r="K976" s="619"/>
    </row>
    <row r="977" spans="1:11" s="610" customFormat="1" ht="15.75" hidden="1" x14ac:dyDescent="0.25">
      <c r="A977" s="614"/>
      <c r="B977" s="615"/>
      <c r="C977" s="616"/>
      <c r="D977" s="615"/>
      <c r="E977" s="617"/>
      <c r="F977" s="617"/>
      <c r="G977" s="618"/>
      <c r="H977" s="615"/>
      <c r="I977" s="615"/>
      <c r="J977" s="615"/>
      <c r="K977" s="619"/>
    </row>
    <row r="978" spans="1:11" s="610" customFormat="1" ht="15.75" hidden="1" x14ac:dyDescent="0.25">
      <c r="A978" s="614"/>
      <c r="B978" s="615"/>
      <c r="C978" s="616"/>
      <c r="D978" s="615"/>
      <c r="E978" s="617"/>
      <c r="F978" s="617"/>
      <c r="G978" s="618"/>
      <c r="H978" s="615"/>
      <c r="I978" s="615"/>
      <c r="J978" s="615"/>
      <c r="K978" s="619"/>
    </row>
    <row r="979" spans="1:11" s="610" customFormat="1" ht="15.75" hidden="1" x14ac:dyDescent="0.25">
      <c r="A979" s="614"/>
      <c r="B979" s="615"/>
      <c r="C979" s="616"/>
      <c r="D979" s="615"/>
      <c r="E979" s="617"/>
      <c r="F979" s="617"/>
      <c r="G979" s="618"/>
      <c r="H979" s="615"/>
      <c r="I979" s="615"/>
      <c r="J979" s="615"/>
      <c r="K979" s="619"/>
    </row>
    <row r="980" spans="1:11" s="610" customFormat="1" ht="15.75" hidden="1" x14ac:dyDescent="0.25">
      <c r="A980" s="614"/>
      <c r="B980" s="615"/>
      <c r="C980" s="616"/>
      <c r="D980" s="615"/>
      <c r="E980" s="617"/>
      <c r="F980" s="617"/>
      <c r="G980" s="618"/>
      <c r="H980" s="615"/>
      <c r="I980" s="615"/>
      <c r="J980" s="615"/>
      <c r="K980" s="619"/>
    </row>
    <row r="981" spans="1:11" s="610" customFormat="1" ht="15.75" hidden="1" x14ac:dyDescent="0.25">
      <c r="A981" s="614"/>
      <c r="B981" s="615"/>
      <c r="C981" s="616"/>
      <c r="D981" s="615"/>
      <c r="E981" s="617"/>
      <c r="F981" s="617"/>
      <c r="G981" s="618"/>
      <c r="H981" s="615"/>
      <c r="I981" s="615"/>
      <c r="J981" s="615"/>
      <c r="K981" s="619"/>
    </row>
    <row r="982" spans="1:11" s="610" customFormat="1" ht="15.75" hidden="1" x14ac:dyDescent="0.25">
      <c r="A982" s="614"/>
      <c r="B982" s="615"/>
      <c r="C982" s="616"/>
      <c r="D982" s="615"/>
      <c r="E982" s="617"/>
      <c r="F982" s="617"/>
      <c r="G982" s="618"/>
      <c r="H982" s="615"/>
      <c r="I982" s="615"/>
      <c r="J982" s="615"/>
      <c r="K982" s="619"/>
    </row>
    <row r="983" spans="1:11" s="610" customFormat="1" ht="15.75" hidden="1" x14ac:dyDescent="0.25">
      <c r="A983" s="614"/>
      <c r="B983" s="615"/>
      <c r="C983" s="616"/>
      <c r="D983" s="615"/>
      <c r="E983" s="617"/>
      <c r="F983" s="617"/>
      <c r="G983" s="618"/>
      <c r="H983" s="615"/>
      <c r="I983" s="615"/>
      <c r="J983" s="615"/>
      <c r="K983" s="619"/>
    </row>
    <row r="984" spans="1:11" s="610" customFormat="1" ht="15.75" hidden="1" x14ac:dyDescent="0.25">
      <c r="A984" s="614"/>
      <c r="B984" s="615"/>
      <c r="C984" s="616"/>
      <c r="D984" s="615"/>
      <c r="E984" s="617"/>
      <c r="F984" s="617"/>
      <c r="G984" s="618"/>
      <c r="H984" s="615"/>
      <c r="I984" s="615"/>
      <c r="J984" s="615"/>
      <c r="K984" s="619"/>
    </row>
    <row r="985" spans="1:11" s="610" customFormat="1" ht="15.75" hidden="1" x14ac:dyDescent="0.25">
      <c r="A985" s="614"/>
      <c r="B985" s="615"/>
      <c r="C985" s="616"/>
      <c r="D985" s="615"/>
      <c r="E985" s="617"/>
      <c r="F985" s="617"/>
      <c r="G985" s="618"/>
      <c r="H985" s="615"/>
      <c r="I985" s="615"/>
      <c r="J985" s="615"/>
      <c r="K985" s="619"/>
    </row>
    <row r="986" spans="1:11" s="610" customFormat="1" ht="15.75" hidden="1" x14ac:dyDescent="0.25">
      <c r="A986" s="614"/>
      <c r="B986" s="615"/>
      <c r="C986" s="616"/>
      <c r="D986" s="615"/>
      <c r="E986" s="617"/>
      <c r="F986" s="617"/>
      <c r="G986" s="618"/>
      <c r="H986" s="615"/>
      <c r="I986" s="615"/>
      <c r="J986" s="615"/>
      <c r="K986" s="619"/>
    </row>
    <row r="987" spans="1:11" s="610" customFormat="1" ht="15.75" hidden="1" x14ac:dyDescent="0.25">
      <c r="A987" s="614"/>
      <c r="B987" s="615"/>
      <c r="C987" s="616"/>
      <c r="D987" s="615"/>
      <c r="E987" s="617"/>
      <c r="F987" s="617"/>
      <c r="G987" s="618"/>
      <c r="H987" s="615"/>
      <c r="I987" s="615"/>
      <c r="J987" s="615"/>
      <c r="K987" s="619"/>
    </row>
    <row r="988" spans="1:11" s="610" customFormat="1" ht="15.75" hidden="1" x14ac:dyDescent="0.25">
      <c r="A988" s="614"/>
      <c r="B988" s="615"/>
      <c r="C988" s="616"/>
      <c r="D988" s="615"/>
      <c r="E988" s="617"/>
      <c r="F988" s="617"/>
      <c r="G988" s="618"/>
      <c r="H988" s="615"/>
      <c r="I988" s="615"/>
      <c r="J988" s="615"/>
      <c r="K988" s="619"/>
    </row>
    <row r="989" spans="1:11" s="610" customFormat="1" ht="15.75" hidden="1" x14ac:dyDescent="0.25">
      <c r="A989" s="614"/>
      <c r="B989" s="615"/>
      <c r="C989" s="616"/>
      <c r="D989" s="615"/>
      <c r="E989" s="617"/>
      <c r="F989" s="617"/>
      <c r="G989" s="618"/>
      <c r="H989" s="615"/>
      <c r="I989" s="615"/>
      <c r="J989" s="615"/>
      <c r="K989" s="619"/>
    </row>
    <row r="990" spans="1:11" s="610" customFormat="1" ht="15.75" hidden="1" x14ac:dyDescent="0.25">
      <c r="A990" s="614"/>
      <c r="B990" s="615"/>
      <c r="C990" s="616"/>
      <c r="D990" s="615"/>
      <c r="E990" s="617"/>
      <c r="F990" s="617"/>
      <c r="G990" s="618"/>
      <c r="H990" s="615"/>
      <c r="I990" s="615"/>
      <c r="J990" s="615"/>
      <c r="K990" s="619"/>
    </row>
    <row r="991" spans="1:11" s="610" customFormat="1" ht="15.75" hidden="1" x14ac:dyDescent="0.25">
      <c r="A991" s="614"/>
      <c r="B991" s="615"/>
      <c r="C991" s="616"/>
      <c r="D991" s="615"/>
      <c r="E991" s="617"/>
      <c r="F991" s="617"/>
      <c r="G991" s="618"/>
      <c r="H991" s="615"/>
      <c r="I991" s="615"/>
      <c r="J991" s="615"/>
      <c r="K991" s="619"/>
    </row>
    <row r="992" spans="1:11" s="610" customFormat="1" ht="15.75" hidden="1" x14ac:dyDescent="0.25">
      <c r="A992" s="614"/>
      <c r="B992" s="615"/>
      <c r="C992" s="616"/>
      <c r="D992" s="615"/>
      <c r="E992" s="617"/>
      <c r="F992" s="617"/>
      <c r="G992" s="618"/>
      <c r="H992" s="615"/>
      <c r="I992" s="615"/>
      <c r="J992" s="615"/>
      <c r="K992" s="619"/>
    </row>
    <row r="993" spans="1:11" s="610" customFormat="1" ht="15.75" hidden="1" x14ac:dyDescent="0.25">
      <c r="A993" s="614"/>
      <c r="B993" s="615"/>
      <c r="C993" s="616"/>
      <c r="D993" s="615"/>
      <c r="E993" s="617"/>
      <c r="F993" s="617"/>
      <c r="G993" s="618"/>
      <c r="H993" s="615"/>
      <c r="I993" s="615"/>
      <c r="J993" s="615"/>
      <c r="K993" s="619"/>
    </row>
    <row r="994" spans="1:11" s="610" customFormat="1" ht="15.75" hidden="1" x14ac:dyDescent="0.25">
      <c r="A994" s="614"/>
      <c r="B994" s="615"/>
      <c r="C994" s="616"/>
      <c r="D994" s="615"/>
      <c r="E994" s="617"/>
      <c r="F994" s="617"/>
      <c r="G994" s="618"/>
      <c r="H994" s="615"/>
      <c r="I994" s="615"/>
      <c r="J994" s="615"/>
      <c r="K994" s="619"/>
    </row>
    <row r="995" spans="1:11" s="610" customFormat="1" ht="15.75" hidden="1" x14ac:dyDescent="0.25">
      <c r="A995" s="614"/>
      <c r="B995" s="615"/>
      <c r="C995" s="616"/>
      <c r="D995" s="615"/>
      <c r="E995" s="617"/>
      <c r="F995" s="617"/>
      <c r="G995" s="618"/>
      <c r="H995" s="615"/>
      <c r="I995" s="615"/>
      <c r="J995" s="615"/>
      <c r="K995" s="619"/>
    </row>
    <row r="996" spans="1:11" s="610" customFormat="1" ht="15.75" hidden="1" x14ac:dyDescent="0.25">
      <c r="A996" s="614"/>
      <c r="B996" s="615"/>
      <c r="C996" s="616"/>
      <c r="D996" s="615"/>
      <c r="E996" s="617"/>
      <c r="F996" s="617"/>
      <c r="G996" s="618"/>
      <c r="H996" s="615"/>
      <c r="I996" s="615"/>
      <c r="J996" s="615"/>
      <c r="K996" s="619"/>
    </row>
    <row r="997" spans="1:11" s="610" customFormat="1" ht="15.75" hidden="1" x14ac:dyDescent="0.25">
      <c r="A997" s="614"/>
      <c r="B997" s="615"/>
      <c r="C997" s="616"/>
      <c r="D997" s="615"/>
      <c r="E997" s="617"/>
      <c r="F997" s="617"/>
      <c r="G997" s="618"/>
      <c r="H997" s="615"/>
      <c r="I997" s="615"/>
      <c r="J997" s="615"/>
      <c r="K997" s="619"/>
    </row>
    <row r="998" spans="1:11" s="610" customFormat="1" ht="15.75" hidden="1" x14ac:dyDescent="0.25">
      <c r="A998" s="614"/>
      <c r="B998" s="615"/>
      <c r="C998" s="616"/>
      <c r="D998" s="615"/>
      <c r="E998" s="617"/>
      <c r="F998" s="617"/>
      <c r="G998" s="618"/>
      <c r="H998" s="615"/>
      <c r="I998" s="615"/>
      <c r="J998" s="615"/>
      <c r="K998" s="619"/>
    </row>
    <row r="999" spans="1:11" s="610" customFormat="1" ht="15.75" hidden="1" x14ac:dyDescent="0.25">
      <c r="A999" s="614"/>
      <c r="B999" s="615"/>
      <c r="C999" s="616"/>
      <c r="D999" s="615"/>
      <c r="E999" s="617"/>
      <c r="F999" s="617"/>
      <c r="G999" s="618"/>
      <c r="H999" s="615"/>
      <c r="I999" s="615"/>
      <c r="J999" s="615"/>
      <c r="K999" s="619"/>
    </row>
    <row r="1000" spans="1:11" s="610" customFormat="1" ht="15.75" hidden="1" x14ac:dyDescent="0.25">
      <c r="A1000" s="614"/>
      <c r="B1000" s="615"/>
      <c r="C1000" s="616"/>
      <c r="D1000" s="615"/>
      <c r="E1000" s="617"/>
      <c r="F1000" s="617"/>
      <c r="G1000" s="618"/>
      <c r="H1000" s="615"/>
      <c r="I1000" s="615"/>
      <c r="J1000" s="615"/>
      <c r="K1000" s="619"/>
    </row>
    <row r="1001" spans="1:11" s="610" customFormat="1" ht="15.75" hidden="1" x14ac:dyDescent="0.25">
      <c r="A1001" s="614"/>
      <c r="B1001" s="615"/>
      <c r="C1001" s="616"/>
      <c r="D1001" s="615"/>
      <c r="E1001" s="617"/>
      <c r="F1001" s="617"/>
      <c r="G1001" s="618"/>
      <c r="H1001" s="615"/>
      <c r="I1001" s="615"/>
      <c r="J1001" s="615"/>
      <c r="K1001" s="619"/>
    </row>
    <row r="1002" spans="1:11" s="610" customFormat="1" ht="15.75" hidden="1" x14ac:dyDescent="0.25">
      <c r="A1002" s="614"/>
      <c r="B1002" s="615"/>
      <c r="C1002" s="616"/>
      <c r="D1002" s="615"/>
      <c r="E1002" s="617"/>
      <c r="F1002" s="617"/>
      <c r="G1002" s="618"/>
      <c r="H1002" s="615"/>
      <c r="I1002" s="615"/>
      <c r="J1002" s="615"/>
      <c r="K1002" s="619"/>
    </row>
    <row r="1003" spans="1:11" s="610" customFormat="1" ht="15.75" hidden="1" x14ac:dyDescent="0.25">
      <c r="A1003" s="614"/>
      <c r="B1003" s="615"/>
      <c r="C1003" s="616"/>
      <c r="D1003" s="615"/>
      <c r="E1003" s="617"/>
      <c r="F1003" s="617"/>
      <c r="G1003" s="618"/>
      <c r="H1003" s="615"/>
      <c r="I1003" s="615"/>
      <c r="J1003" s="615"/>
      <c r="K1003" s="619"/>
    </row>
    <row r="1004" spans="1:11" s="610" customFormat="1" ht="15.75" hidden="1" x14ac:dyDescent="0.25">
      <c r="A1004" s="614"/>
      <c r="B1004" s="615"/>
      <c r="C1004" s="616"/>
      <c r="D1004" s="615"/>
      <c r="E1004" s="617"/>
      <c r="F1004" s="617"/>
      <c r="G1004" s="618"/>
      <c r="H1004" s="615"/>
      <c r="I1004" s="615"/>
      <c r="J1004" s="615"/>
      <c r="K1004" s="619"/>
    </row>
    <row r="1005" spans="1:11" s="610" customFormat="1" ht="15.75" hidden="1" x14ac:dyDescent="0.25">
      <c r="A1005" s="614"/>
      <c r="B1005" s="615"/>
      <c r="C1005" s="616"/>
      <c r="D1005" s="615"/>
      <c r="E1005" s="617"/>
      <c r="F1005" s="617"/>
      <c r="G1005" s="618"/>
      <c r="H1005" s="615"/>
      <c r="I1005" s="615"/>
      <c r="J1005" s="615"/>
      <c r="K1005" s="619"/>
    </row>
    <row r="1006" spans="1:11" s="610" customFormat="1" ht="15.75" hidden="1" x14ac:dyDescent="0.25">
      <c r="A1006" s="614"/>
      <c r="B1006" s="615"/>
      <c r="C1006" s="616"/>
      <c r="D1006" s="615"/>
      <c r="E1006" s="617"/>
      <c r="F1006" s="617"/>
      <c r="G1006" s="618"/>
      <c r="H1006" s="615"/>
      <c r="I1006" s="615"/>
      <c r="J1006" s="615"/>
      <c r="K1006" s="619"/>
    </row>
    <row r="1007" spans="1:11" s="610" customFormat="1" ht="15.75" hidden="1" x14ac:dyDescent="0.25">
      <c r="A1007" s="614"/>
      <c r="B1007" s="615"/>
      <c r="C1007" s="616"/>
      <c r="D1007" s="615"/>
      <c r="E1007" s="617"/>
      <c r="F1007" s="617"/>
      <c r="G1007" s="618"/>
      <c r="H1007" s="615"/>
      <c r="I1007" s="615"/>
      <c r="J1007" s="615"/>
      <c r="K1007" s="619"/>
    </row>
    <row r="1008" spans="1:11" s="610" customFormat="1" ht="15.75" hidden="1" x14ac:dyDescent="0.25">
      <c r="A1008" s="614"/>
      <c r="B1008" s="615"/>
      <c r="C1008" s="616"/>
      <c r="D1008" s="615"/>
      <c r="E1008" s="617"/>
      <c r="F1008" s="617"/>
      <c r="G1008" s="618"/>
      <c r="H1008" s="615"/>
      <c r="I1008" s="615"/>
      <c r="J1008" s="615"/>
      <c r="K1008" s="619"/>
    </row>
    <row r="1009" spans="1:11" s="610" customFormat="1" ht="15.75" hidden="1" x14ac:dyDescent="0.25">
      <c r="A1009" s="614"/>
      <c r="B1009" s="615"/>
      <c r="C1009" s="616"/>
      <c r="D1009" s="615"/>
      <c r="E1009" s="617"/>
      <c r="F1009" s="617"/>
      <c r="G1009" s="618"/>
      <c r="H1009" s="615"/>
      <c r="I1009" s="615"/>
      <c r="J1009" s="615"/>
      <c r="K1009" s="619"/>
    </row>
    <row r="1010" spans="1:11" s="610" customFormat="1" ht="15.75" hidden="1" x14ac:dyDescent="0.25">
      <c r="A1010" s="614"/>
      <c r="B1010" s="615"/>
      <c r="C1010" s="616"/>
      <c r="D1010" s="615"/>
      <c r="E1010" s="617"/>
      <c r="F1010" s="617"/>
      <c r="G1010" s="618"/>
      <c r="H1010" s="615"/>
      <c r="I1010" s="615"/>
      <c r="J1010" s="615"/>
      <c r="K1010" s="619"/>
    </row>
    <row r="1011" spans="1:11" s="610" customFormat="1" ht="15.75" hidden="1" x14ac:dyDescent="0.25">
      <c r="A1011" s="614"/>
      <c r="B1011" s="615"/>
      <c r="C1011" s="616"/>
      <c r="D1011" s="615"/>
      <c r="E1011" s="617"/>
      <c r="F1011" s="617"/>
      <c r="G1011" s="618"/>
      <c r="H1011" s="615"/>
      <c r="I1011" s="615"/>
      <c r="J1011" s="615"/>
      <c r="K1011" s="619"/>
    </row>
    <row r="1012" spans="1:11" s="610" customFormat="1" ht="15.75" hidden="1" x14ac:dyDescent="0.25">
      <c r="A1012" s="614"/>
      <c r="B1012" s="615"/>
      <c r="C1012" s="616"/>
      <c r="D1012" s="615"/>
      <c r="E1012" s="617"/>
      <c r="F1012" s="617"/>
      <c r="G1012" s="618"/>
      <c r="H1012" s="615"/>
      <c r="I1012" s="615"/>
      <c r="J1012" s="615"/>
      <c r="K1012" s="619"/>
    </row>
    <row r="1013" spans="1:11" s="610" customFormat="1" ht="15.75" hidden="1" x14ac:dyDescent="0.25">
      <c r="A1013" s="614"/>
      <c r="B1013" s="615"/>
      <c r="C1013" s="616"/>
      <c r="D1013" s="615"/>
      <c r="E1013" s="617"/>
      <c r="F1013" s="617"/>
      <c r="G1013" s="618"/>
      <c r="H1013" s="615"/>
      <c r="I1013" s="615"/>
      <c r="J1013" s="615"/>
      <c r="K1013" s="619"/>
    </row>
    <row r="1014" spans="1:11" s="610" customFormat="1" ht="15.75" hidden="1" x14ac:dyDescent="0.25">
      <c r="A1014" s="614"/>
      <c r="B1014" s="615"/>
      <c r="C1014" s="616"/>
      <c r="D1014" s="615"/>
      <c r="E1014" s="617"/>
      <c r="F1014" s="617"/>
      <c r="G1014" s="618"/>
      <c r="H1014" s="615"/>
      <c r="I1014" s="615"/>
      <c r="J1014" s="615"/>
      <c r="K1014" s="619"/>
    </row>
    <row r="1015" spans="1:11" s="610" customFormat="1" ht="15.75" hidden="1" x14ac:dyDescent="0.25">
      <c r="A1015" s="614"/>
      <c r="B1015" s="615"/>
      <c r="C1015" s="616"/>
      <c r="D1015" s="615"/>
      <c r="E1015" s="617"/>
      <c r="F1015" s="617"/>
      <c r="G1015" s="618"/>
      <c r="H1015" s="615"/>
      <c r="I1015" s="615"/>
      <c r="J1015" s="615"/>
      <c r="K1015" s="619"/>
    </row>
    <row r="1016" spans="1:11" s="610" customFormat="1" ht="15.75" hidden="1" x14ac:dyDescent="0.25">
      <c r="A1016" s="614"/>
      <c r="B1016" s="615"/>
      <c r="C1016" s="616"/>
      <c r="D1016" s="615"/>
      <c r="E1016" s="617"/>
      <c r="F1016" s="617"/>
      <c r="G1016" s="618"/>
      <c r="H1016" s="615"/>
      <c r="I1016" s="615"/>
      <c r="J1016" s="615"/>
      <c r="K1016" s="619"/>
    </row>
    <row r="1017" spans="1:11" s="610" customFormat="1" ht="15.75" hidden="1" x14ac:dyDescent="0.25">
      <c r="A1017" s="614"/>
      <c r="B1017" s="615"/>
      <c r="C1017" s="616"/>
      <c r="D1017" s="615"/>
      <c r="E1017" s="617"/>
      <c r="F1017" s="617"/>
      <c r="G1017" s="618"/>
      <c r="H1017" s="615"/>
      <c r="I1017" s="615"/>
      <c r="J1017" s="615"/>
      <c r="K1017" s="619"/>
    </row>
    <row r="1018" spans="1:11" s="610" customFormat="1" ht="15.75" hidden="1" x14ac:dyDescent="0.25">
      <c r="A1018" s="614"/>
      <c r="B1018" s="615"/>
      <c r="C1018" s="616"/>
      <c r="D1018" s="615"/>
      <c r="E1018" s="617"/>
      <c r="F1018" s="617"/>
      <c r="G1018" s="618"/>
      <c r="H1018" s="615"/>
      <c r="I1018" s="615"/>
      <c r="J1018" s="615"/>
      <c r="K1018" s="619"/>
    </row>
    <row r="1019" spans="1:11" s="610" customFormat="1" ht="15.75" hidden="1" x14ac:dyDescent="0.25">
      <c r="A1019" s="614"/>
      <c r="B1019" s="615"/>
      <c r="C1019" s="616"/>
      <c r="D1019" s="615"/>
      <c r="E1019" s="617"/>
      <c r="F1019" s="617"/>
      <c r="G1019" s="618"/>
      <c r="H1019" s="615"/>
      <c r="I1019" s="615"/>
      <c r="J1019" s="615"/>
      <c r="K1019" s="619"/>
    </row>
    <row r="1020" spans="1:11" s="610" customFormat="1" ht="15.75" hidden="1" x14ac:dyDescent="0.25">
      <c r="A1020" s="614"/>
      <c r="B1020" s="615"/>
      <c r="C1020" s="616"/>
      <c r="D1020" s="615"/>
      <c r="E1020" s="617"/>
      <c r="F1020" s="617"/>
      <c r="G1020" s="618"/>
      <c r="H1020" s="615"/>
      <c r="I1020" s="615"/>
      <c r="J1020" s="615"/>
      <c r="K1020" s="619"/>
    </row>
    <row r="1021" spans="1:11" s="610" customFormat="1" ht="15.75" hidden="1" x14ac:dyDescent="0.25">
      <c r="A1021" s="614"/>
      <c r="B1021" s="615"/>
      <c r="C1021" s="616"/>
      <c r="D1021" s="615"/>
      <c r="E1021" s="617"/>
      <c r="F1021" s="617"/>
      <c r="G1021" s="618"/>
      <c r="H1021" s="615"/>
      <c r="I1021" s="615"/>
      <c r="J1021" s="615"/>
      <c r="K1021" s="619"/>
    </row>
    <row r="1022" spans="1:11" s="610" customFormat="1" ht="15.75" hidden="1" x14ac:dyDescent="0.25">
      <c r="A1022" s="614"/>
      <c r="B1022" s="615"/>
      <c r="C1022" s="616"/>
      <c r="D1022" s="615"/>
      <c r="E1022" s="617"/>
      <c r="F1022" s="617"/>
      <c r="G1022" s="618"/>
      <c r="H1022" s="615"/>
      <c r="I1022" s="615"/>
      <c r="J1022" s="615"/>
      <c r="K1022" s="619"/>
    </row>
    <row r="1023" spans="1:11" s="610" customFormat="1" ht="15.75" hidden="1" x14ac:dyDescent="0.25">
      <c r="A1023" s="614"/>
      <c r="B1023" s="615"/>
      <c r="C1023" s="616"/>
      <c r="D1023" s="615"/>
      <c r="E1023" s="617"/>
      <c r="F1023" s="617"/>
      <c r="G1023" s="618"/>
      <c r="H1023" s="615"/>
      <c r="I1023" s="615"/>
      <c r="J1023" s="615"/>
      <c r="K1023" s="619"/>
    </row>
    <row r="1024" spans="1:11" s="610" customFormat="1" ht="15.75" hidden="1" x14ac:dyDescent="0.25">
      <c r="A1024" s="614"/>
      <c r="B1024" s="615"/>
      <c r="C1024" s="616"/>
      <c r="D1024" s="615"/>
      <c r="E1024" s="617"/>
      <c r="F1024" s="617"/>
      <c r="G1024" s="618"/>
      <c r="H1024" s="615"/>
      <c r="I1024" s="615"/>
      <c r="J1024" s="615"/>
      <c r="K1024" s="619"/>
    </row>
    <row r="1025" spans="1:11" s="610" customFormat="1" ht="15.75" hidden="1" x14ac:dyDescent="0.25">
      <c r="A1025" s="614"/>
      <c r="B1025" s="615"/>
      <c r="C1025" s="616"/>
      <c r="D1025" s="615"/>
      <c r="E1025" s="617"/>
      <c r="F1025" s="617"/>
      <c r="G1025" s="618"/>
      <c r="H1025" s="615"/>
      <c r="I1025" s="615"/>
      <c r="J1025" s="615"/>
      <c r="K1025" s="619"/>
    </row>
    <row r="1026" spans="1:11" s="610" customFormat="1" ht="15.75" hidden="1" x14ac:dyDescent="0.25">
      <c r="A1026" s="614"/>
      <c r="B1026" s="615"/>
      <c r="C1026" s="616"/>
      <c r="D1026" s="615"/>
      <c r="E1026" s="617"/>
      <c r="F1026" s="617"/>
      <c r="G1026" s="618"/>
      <c r="H1026" s="615"/>
      <c r="I1026" s="615"/>
      <c r="J1026" s="615"/>
      <c r="K1026" s="619"/>
    </row>
    <row r="1027" spans="1:11" s="610" customFormat="1" ht="15.75" hidden="1" x14ac:dyDescent="0.25">
      <c r="A1027" s="614"/>
      <c r="B1027" s="615"/>
      <c r="C1027" s="616"/>
      <c r="D1027" s="615"/>
      <c r="E1027" s="617"/>
      <c r="F1027" s="617"/>
      <c r="G1027" s="618"/>
      <c r="H1027" s="615"/>
      <c r="I1027" s="615"/>
      <c r="J1027" s="615"/>
      <c r="K1027" s="619"/>
    </row>
    <row r="1028" spans="1:11" s="610" customFormat="1" ht="15.75" hidden="1" x14ac:dyDescent="0.25">
      <c r="A1028" s="614"/>
      <c r="B1028" s="615"/>
      <c r="C1028" s="616"/>
      <c r="D1028" s="615"/>
      <c r="E1028" s="617"/>
      <c r="F1028" s="617"/>
      <c r="G1028" s="618"/>
      <c r="H1028" s="615"/>
      <c r="I1028" s="615"/>
      <c r="J1028" s="615"/>
      <c r="K1028" s="619"/>
    </row>
    <row r="1029" spans="1:11" s="610" customFormat="1" ht="15.75" hidden="1" x14ac:dyDescent="0.25">
      <c r="A1029" s="614"/>
      <c r="B1029" s="615"/>
      <c r="C1029" s="616"/>
      <c r="D1029" s="615"/>
      <c r="E1029" s="617"/>
      <c r="F1029" s="617"/>
      <c r="G1029" s="618"/>
      <c r="H1029" s="615"/>
      <c r="I1029" s="615"/>
      <c r="J1029" s="615"/>
      <c r="K1029" s="619"/>
    </row>
    <row r="1030" spans="1:11" s="610" customFormat="1" ht="15.75" hidden="1" x14ac:dyDescent="0.25">
      <c r="A1030" s="614"/>
      <c r="B1030" s="615"/>
      <c r="C1030" s="616"/>
      <c r="D1030" s="615"/>
      <c r="E1030" s="617"/>
      <c r="F1030" s="617"/>
      <c r="G1030" s="618"/>
      <c r="H1030" s="615"/>
      <c r="I1030" s="615"/>
      <c r="J1030" s="615"/>
      <c r="K1030" s="619"/>
    </row>
    <row r="1031" spans="1:11" s="610" customFormat="1" ht="15.75" hidden="1" x14ac:dyDescent="0.25">
      <c r="A1031" s="614"/>
      <c r="B1031" s="615"/>
      <c r="C1031" s="616"/>
      <c r="D1031" s="615"/>
      <c r="E1031" s="617"/>
      <c r="F1031" s="617"/>
      <c r="G1031" s="618"/>
      <c r="H1031" s="615"/>
      <c r="I1031" s="615"/>
      <c r="J1031" s="615"/>
      <c r="K1031" s="619"/>
    </row>
    <row r="1032" spans="1:11" s="610" customFormat="1" ht="15.75" hidden="1" x14ac:dyDescent="0.25">
      <c r="A1032" s="614"/>
      <c r="B1032" s="615"/>
      <c r="C1032" s="616"/>
      <c r="D1032" s="615"/>
      <c r="E1032" s="617"/>
      <c r="F1032" s="617"/>
      <c r="G1032" s="618"/>
      <c r="H1032" s="615"/>
      <c r="I1032" s="615"/>
      <c r="J1032" s="615"/>
      <c r="K1032" s="619"/>
    </row>
    <row r="1033" spans="1:11" s="610" customFormat="1" ht="15.75" hidden="1" x14ac:dyDescent="0.25">
      <c r="A1033" s="614"/>
      <c r="B1033" s="615"/>
      <c r="C1033" s="616"/>
      <c r="D1033" s="615"/>
      <c r="E1033" s="617"/>
      <c r="F1033" s="617"/>
      <c r="G1033" s="618"/>
      <c r="H1033" s="615"/>
      <c r="I1033" s="615"/>
      <c r="J1033" s="615"/>
      <c r="K1033" s="619"/>
    </row>
    <row r="1034" spans="1:11" s="610" customFormat="1" ht="15.75" hidden="1" x14ac:dyDescent="0.25">
      <c r="A1034" s="614"/>
      <c r="B1034" s="615"/>
      <c r="C1034" s="616"/>
      <c r="D1034" s="615"/>
      <c r="E1034" s="617"/>
      <c r="F1034" s="617"/>
      <c r="G1034" s="618"/>
      <c r="H1034" s="615"/>
      <c r="I1034" s="615"/>
      <c r="J1034" s="615"/>
      <c r="K1034" s="619"/>
    </row>
    <row r="1035" spans="1:11" s="610" customFormat="1" ht="15.75" hidden="1" x14ac:dyDescent="0.25">
      <c r="A1035" s="614"/>
      <c r="B1035" s="615"/>
      <c r="C1035" s="616"/>
      <c r="D1035" s="615"/>
      <c r="E1035" s="617"/>
      <c r="F1035" s="617"/>
      <c r="G1035" s="618"/>
      <c r="H1035" s="615"/>
      <c r="I1035" s="615"/>
      <c r="J1035" s="615"/>
      <c r="K1035" s="619"/>
    </row>
    <row r="1036" spans="1:11" s="610" customFormat="1" ht="15.75" hidden="1" x14ac:dyDescent="0.25">
      <c r="A1036" s="614"/>
      <c r="B1036" s="615"/>
      <c r="C1036" s="616"/>
      <c r="D1036" s="615"/>
      <c r="E1036" s="617"/>
      <c r="F1036" s="617"/>
      <c r="G1036" s="618"/>
      <c r="H1036" s="615"/>
      <c r="I1036" s="615"/>
      <c r="J1036" s="615"/>
      <c r="K1036" s="619"/>
    </row>
    <row r="1037" spans="1:11" s="610" customFormat="1" ht="15.75" hidden="1" x14ac:dyDescent="0.25">
      <c r="A1037" s="614"/>
      <c r="B1037" s="615"/>
      <c r="C1037" s="616"/>
      <c r="D1037" s="615"/>
      <c r="E1037" s="617"/>
      <c r="F1037" s="617"/>
      <c r="G1037" s="618"/>
      <c r="H1037" s="615"/>
      <c r="I1037" s="615"/>
      <c r="J1037" s="615"/>
      <c r="K1037" s="619"/>
    </row>
    <row r="1038" spans="1:11" s="610" customFormat="1" ht="15.75" hidden="1" x14ac:dyDescent="0.25">
      <c r="A1038" s="614"/>
      <c r="B1038" s="615"/>
      <c r="C1038" s="616"/>
      <c r="D1038" s="615"/>
      <c r="E1038" s="617"/>
      <c r="F1038" s="617"/>
      <c r="G1038" s="618"/>
      <c r="H1038" s="615"/>
      <c r="I1038" s="615"/>
      <c r="J1038" s="615"/>
      <c r="K1038" s="619"/>
    </row>
    <row r="1039" spans="1:11" s="610" customFormat="1" ht="15.75" hidden="1" x14ac:dyDescent="0.25">
      <c r="A1039" s="614"/>
      <c r="B1039" s="615"/>
      <c r="C1039" s="616"/>
      <c r="D1039" s="615"/>
      <c r="E1039" s="617"/>
      <c r="F1039" s="617"/>
      <c r="G1039" s="618"/>
      <c r="H1039" s="615"/>
      <c r="I1039" s="615"/>
      <c r="J1039" s="615"/>
      <c r="K1039" s="619"/>
    </row>
    <row r="1040" spans="1:11" s="610" customFormat="1" ht="15.75" hidden="1" x14ac:dyDescent="0.25">
      <c r="A1040" s="614"/>
      <c r="B1040" s="615"/>
      <c r="C1040" s="616"/>
      <c r="D1040" s="615"/>
      <c r="E1040" s="617"/>
      <c r="F1040" s="617"/>
      <c r="G1040" s="618"/>
      <c r="H1040" s="615"/>
      <c r="I1040" s="615"/>
      <c r="J1040" s="615"/>
      <c r="K1040" s="619"/>
    </row>
    <row r="1041" spans="1:11" s="610" customFormat="1" ht="15.75" hidden="1" x14ac:dyDescent="0.25">
      <c r="A1041" s="614"/>
      <c r="B1041" s="615"/>
      <c r="C1041" s="616"/>
      <c r="D1041" s="615"/>
      <c r="E1041" s="617"/>
      <c r="F1041" s="617"/>
      <c r="G1041" s="618"/>
      <c r="H1041" s="615"/>
      <c r="I1041" s="615"/>
      <c r="J1041" s="615"/>
      <c r="K1041" s="619"/>
    </row>
    <row r="1042" spans="1:11" s="610" customFormat="1" ht="15.75" hidden="1" x14ac:dyDescent="0.25">
      <c r="A1042" s="614"/>
      <c r="B1042" s="615"/>
      <c r="C1042" s="616"/>
      <c r="D1042" s="615"/>
      <c r="E1042" s="617"/>
      <c r="F1042" s="617"/>
      <c r="G1042" s="618"/>
      <c r="H1042" s="615"/>
      <c r="I1042" s="615"/>
      <c r="J1042" s="615"/>
      <c r="K1042" s="619"/>
    </row>
    <row r="1043" spans="1:11" s="610" customFormat="1" ht="15.75" hidden="1" x14ac:dyDescent="0.25">
      <c r="A1043" s="614"/>
      <c r="B1043" s="615"/>
      <c r="C1043" s="616"/>
      <c r="D1043" s="615"/>
      <c r="E1043" s="617"/>
      <c r="F1043" s="617"/>
      <c r="G1043" s="618"/>
      <c r="H1043" s="615"/>
      <c r="I1043" s="615"/>
      <c r="J1043" s="615"/>
      <c r="K1043" s="619"/>
    </row>
    <row r="1044" spans="1:11" s="610" customFormat="1" ht="15.75" hidden="1" x14ac:dyDescent="0.25">
      <c r="A1044" s="614"/>
      <c r="B1044" s="615"/>
      <c r="C1044" s="616"/>
      <c r="D1044" s="615"/>
      <c r="E1044" s="617"/>
      <c r="F1044" s="617"/>
      <c r="G1044" s="618"/>
      <c r="H1044" s="615"/>
      <c r="I1044" s="615"/>
      <c r="J1044" s="615"/>
      <c r="K1044" s="619"/>
    </row>
    <row r="1045" spans="1:11" s="610" customFormat="1" ht="15.75" hidden="1" x14ac:dyDescent="0.25">
      <c r="A1045" s="614"/>
      <c r="B1045" s="615"/>
      <c r="C1045" s="616"/>
      <c r="D1045" s="615"/>
      <c r="E1045" s="617"/>
      <c r="F1045" s="617"/>
      <c r="G1045" s="618"/>
      <c r="H1045" s="615"/>
      <c r="I1045" s="615"/>
      <c r="J1045" s="615"/>
      <c r="K1045" s="619"/>
    </row>
    <row r="1046" spans="1:11" s="610" customFormat="1" ht="15.75" hidden="1" x14ac:dyDescent="0.25">
      <c r="A1046" s="614"/>
      <c r="B1046" s="615"/>
      <c r="C1046" s="616"/>
      <c r="D1046" s="615"/>
      <c r="E1046" s="617"/>
      <c r="F1046" s="617"/>
      <c r="G1046" s="618"/>
      <c r="H1046" s="615"/>
      <c r="I1046" s="615"/>
      <c r="J1046" s="615"/>
      <c r="K1046" s="619"/>
    </row>
    <row r="1047" spans="1:11" s="610" customFormat="1" ht="15.75" hidden="1" x14ac:dyDescent="0.25">
      <c r="A1047" s="614"/>
      <c r="B1047" s="615"/>
      <c r="C1047" s="616"/>
      <c r="D1047" s="615"/>
      <c r="E1047" s="617"/>
      <c r="F1047" s="617"/>
      <c r="G1047" s="618"/>
      <c r="H1047" s="615"/>
      <c r="I1047" s="615"/>
      <c r="J1047" s="615"/>
      <c r="K1047" s="619"/>
    </row>
    <row r="1048" spans="1:11" s="610" customFormat="1" ht="15.75" hidden="1" x14ac:dyDescent="0.25">
      <c r="A1048" s="614"/>
      <c r="B1048" s="615"/>
      <c r="C1048" s="616"/>
      <c r="D1048" s="615"/>
      <c r="E1048" s="617"/>
      <c r="F1048" s="617"/>
      <c r="G1048" s="618"/>
      <c r="H1048" s="615"/>
      <c r="I1048" s="615"/>
      <c r="J1048" s="615"/>
      <c r="K1048" s="619"/>
    </row>
    <row r="1049" spans="1:11" s="610" customFormat="1" ht="15.75" hidden="1" x14ac:dyDescent="0.25">
      <c r="A1049" s="614"/>
      <c r="B1049" s="615"/>
      <c r="C1049" s="616"/>
      <c r="D1049" s="615"/>
      <c r="E1049" s="617"/>
      <c r="F1049" s="617"/>
      <c r="G1049" s="618"/>
      <c r="H1049" s="615"/>
      <c r="I1049" s="615"/>
      <c r="J1049" s="615"/>
      <c r="K1049" s="619"/>
    </row>
    <row r="1050" spans="1:11" s="610" customFormat="1" ht="15.75" hidden="1" x14ac:dyDescent="0.25">
      <c r="A1050" s="614"/>
      <c r="B1050" s="615"/>
      <c r="C1050" s="616"/>
      <c r="D1050" s="615"/>
      <c r="E1050" s="617"/>
      <c r="F1050" s="617"/>
      <c r="G1050" s="618"/>
      <c r="H1050" s="615"/>
      <c r="I1050" s="615"/>
      <c r="J1050" s="615"/>
      <c r="K1050" s="619"/>
    </row>
    <row r="1051" spans="1:11" s="610" customFormat="1" ht="15.75" hidden="1" x14ac:dyDescent="0.25">
      <c r="A1051" s="614"/>
      <c r="B1051" s="615"/>
      <c r="C1051" s="616"/>
      <c r="D1051" s="615"/>
      <c r="E1051" s="617"/>
      <c r="F1051" s="617"/>
      <c r="G1051" s="618"/>
      <c r="H1051" s="615"/>
      <c r="I1051" s="615"/>
      <c r="J1051" s="615"/>
      <c r="K1051" s="619"/>
    </row>
    <row r="1052" spans="1:11" s="610" customFormat="1" ht="15.75" hidden="1" x14ac:dyDescent="0.25">
      <c r="A1052" s="614"/>
      <c r="B1052" s="615"/>
      <c r="C1052" s="616"/>
      <c r="D1052" s="615"/>
      <c r="E1052" s="617"/>
      <c r="F1052" s="617"/>
      <c r="G1052" s="618"/>
      <c r="H1052" s="615"/>
      <c r="I1052" s="615"/>
      <c r="J1052" s="615"/>
      <c r="K1052" s="619"/>
    </row>
    <row r="1053" spans="1:11" s="610" customFormat="1" ht="15.75" hidden="1" x14ac:dyDescent="0.25">
      <c r="A1053" s="614"/>
      <c r="B1053" s="615"/>
      <c r="C1053" s="616"/>
      <c r="D1053" s="615"/>
      <c r="E1053" s="617"/>
      <c r="F1053" s="617"/>
      <c r="G1053" s="618"/>
      <c r="H1053" s="615"/>
      <c r="I1053" s="615"/>
      <c r="J1053" s="615"/>
      <c r="K1053" s="619"/>
    </row>
    <row r="1054" spans="1:11" s="610" customFormat="1" ht="15.75" hidden="1" x14ac:dyDescent="0.25">
      <c r="A1054" s="614"/>
      <c r="B1054" s="615"/>
      <c r="C1054" s="616"/>
      <c r="D1054" s="615"/>
      <c r="E1054" s="617"/>
      <c r="F1054" s="617"/>
      <c r="G1054" s="618"/>
      <c r="H1054" s="615"/>
      <c r="I1054" s="615"/>
      <c r="J1054" s="615"/>
      <c r="K1054" s="619"/>
    </row>
    <row r="1055" spans="1:11" s="610" customFormat="1" ht="15.75" hidden="1" x14ac:dyDescent="0.25">
      <c r="A1055" s="614"/>
      <c r="B1055" s="615"/>
      <c r="C1055" s="616"/>
      <c r="D1055" s="615"/>
      <c r="E1055" s="617"/>
      <c r="F1055" s="617"/>
      <c r="G1055" s="618"/>
      <c r="H1055" s="615"/>
      <c r="I1055" s="615"/>
      <c r="J1055" s="615"/>
      <c r="K1055" s="619"/>
    </row>
    <row r="1056" spans="1:11" s="610" customFormat="1" ht="15.75" hidden="1" x14ac:dyDescent="0.25">
      <c r="A1056" s="614"/>
      <c r="B1056" s="615"/>
      <c r="C1056" s="616"/>
      <c r="D1056" s="615"/>
      <c r="E1056" s="617"/>
      <c r="F1056" s="617"/>
      <c r="G1056" s="618"/>
      <c r="H1056" s="615"/>
      <c r="I1056" s="615"/>
      <c r="J1056" s="615"/>
      <c r="K1056" s="619"/>
    </row>
    <row r="1057" spans="1:11" s="610" customFormat="1" ht="15.75" hidden="1" x14ac:dyDescent="0.25">
      <c r="A1057" s="614"/>
      <c r="B1057" s="615"/>
      <c r="C1057" s="616"/>
      <c r="D1057" s="615"/>
      <c r="E1057" s="617"/>
      <c r="F1057" s="617"/>
      <c r="G1057" s="618"/>
      <c r="H1057" s="615"/>
      <c r="I1057" s="615"/>
      <c r="J1057" s="615"/>
      <c r="K1057" s="619"/>
    </row>
    <row r="1058" spans="1:11" s="610" customFormat="1" ht="15.75" hidden="1" x14ac:dyDescent="0.25">
      <c r="A1058" s="614"/>
      <c r="B1058" s="615"/>
      <c r="C1058" s="616"/>
      <c r="D1058" s="615"/>
      <c r="E1058" s="617"/>
      <c r="F1058" s="617"/>
      <c r="G1058" s="618"/>
      <c r="H1058" s="615"/>
      <c r="I1058" s="615"/>
      <c r="J1058" s="615"/>
      <c r="K1058" s="619"/>
    </row>
    <row r="1059" spans="1:11" s="610" customFormat="1" ht="15.75" hidden="1" x14ac:dyDescent="0.25">
      <c r="A1059" s="614"/>
      <c r="B1059" s="615"/>
      <c r="C1059" s="616"/>
      <c r="D1059" s="615"/>
      <c r="E1059" s="617"/>
      <c r="F1059" s="617"/>
      <c r="G1059" s="618"/>
      <c r="H1059" s="615"/>
      <c r="I1059" s="615"/>
      <c r="J1059" s="615"/>
      <c r="K1059" s="619"/>
    </row>
    <row r="1060" spans="1:11" s="610" customFormat="1" ht="15.75" hidden="1" x14ac:dyDescent="0.25">
      <c r="A1060" s="614"/>
      <c r="B1060" s="615"/>
      <c r="C1060" s="616"/>
      <c r="D1060" s="615"/>
      <c r="E1060" s="617"/>
      <c r="F1060" s="617"/>
      <c r="G1060" s="618"/>
      <c r="H1060" s="615"/>
      <c r="I1060" s="615"/>
      <c r="J1060" s="615"/>
      <c r="K1060" s="619"/>
    </row>
    <row r="1061" spans="1:11" s="610" customFormat="1" ht="15.75" hidden="1" x14ac:dyDescent="0.25">
      <c r="A1061" s="614"/>
      <c r="B1061" s="615"/>
      <c r="C1061" s="616"/>
      <c r="D1061" s="615"/>
      <c r="E1061" s="617"/>
      <c r="F1061" s="617"/>
      <c r="G1061" s="618"/>
      <c r="H1061" s="615"/>
      <c r="I1061" s="615"/>
      <c r="J1061" s="615"/>
      <c r="K1061" s="619"/>
    </row>
    <row r="1062" spans="1:11" s="610" customFormat="1" ht="15.75" hidden="1" x14ac:dyDescent="0.25">
      <c r="A1062" s="614"/>
      <c r="B1062" s="615"/>
      <c r="C1062" s="616"/>
      <c r="D1062" s="615"/>
      <c r="E1062" s="617"/>
      <c r="F1062" s="617"/>
      <c r="G1062" s="618"/>
      <c r="H1062" s="615"/>
      <c r="I1062" s="615"/>
      <c r="J1062" s="615"/>
      <c r="K1062" s="619"/>
    </row>
    <row r="1063" spans="1:11" s="610" customFormat="1" ht="15.75" hidden="1" x14ac:dyDescent="0.25">
      <c r="A1063" s="614"/>
      <c r="B1063" s="615"/>
      <c r="C1063" s="616"/>
      <c r="D1063" s="615"/>
      <c r="E1063" s="617"/>
      <c r="F1063" s="617"/>
      <c r="G1063" s="618"/>
      <c r="H1063" s="615"/>
      <c r="I1063" s="615"/>
      <c r="J1063" s="615"/>
      <c r="K1063" s="619"/>
    </row>
    <row r="1064" spans="1:11" s="610" customFormat="1" ht="15.75" hidden="1" x14ac:dyDescent="0.25">
      <c r="A1064" s="614"/>
      <c r="B1064" s="615"/>
      <c r="C1064" s="616"/>
      <c r="D1064" s="615"/>
      <c r="E1064" s="617"/>
      <c r="F1064" s="617"/>
      <c r="G1064" s="618"/>
      <c r="H1064" s="615"/>
      <c r="I1064" s="615"/>
      <c r="J1064" s="615"/>
      <c r="K1064" s="619"/>
    </row>
    <row r="1065" spans="1:11" s="610" customFormat="1" ht="15.75" hidden="1" x14ac:dyDescent="0.25">
      <c r="A1065" s="614"/>
      <c r="B1065" s="615"/>
      <c r="C1065" s="616"/>
      <c r="D1065" s="615"/>
      <c r="E1065" s="617"/>
      <c r="F1065" s="617"/>
      <c r="G1065" s="618"/>
      <c r="H1065" s="615"/>
      <c r="I1065" s="615"/>
      <c r="J1065" s="615"/>
      <c r="K1065" s="619"/>
    </row>
    <row r="1066" spans="1:11" s="610" customFormat="1" ht="15.75" hidden="1" x14ac:dyDescent="0.25">
      <c r="A1066" s="614"/>
      <c r="B1066" s="615"/>
      <c r="C1066" s="616"/>
      <c r="D1066" s="615"/>
      <c r="E1066" s="617"/>
      <c r="F1066" s="617"/>
      <c r="G1066" s="618"/>
      <c r="H1066" s="615"/>
      <c r="I1066" s="615"/>
      <c r="J1066" s="615"/>
      <c r="K1066" s="619"/>
    </row>
    <row r="1067" spans="1:11" s="610" customFormat="1" ht="15.75" hidden="1" x14ac:dyDescent="0.25">
      <c r="A1067" s="614"/>
      <c r="B1067" s="615"/>
      <c r="C1067" s="616"/>
      <c r="D1067" s="615"/>
      <c r="E1067" s="617"/>
      <c r="F1067" s="617"/>
      <c r="G1067" s="618"/>
      <c r="H1067" s="615"/>
      <c r="I1067" s="615"/>
      <c r="J1067" s="615"/>
      <c r="K1067" s="619"/>
    </row>
    <row r="1068" spans="1:11" s="610" customFormat="1" ht="15.75" hidden="1" x14ac:dyDescent="0.25">
      <c r="A1068" s="614"/>
      <c r="B1068" s="615"/>
      <c r="C1068" s="616"/>
      <c r="D1068" s="615"/>
      <c r="E1068" s="617"/>
      <c r="F1068" s="617"/>
      <c r="G1068" s="618"/>
      <c r="H1068" s="615"/>
      <c r="I1068" s="615"/>
      <c r="J1068" s="615"/>
      <c r="K1068" s="619"/>
    </row>
    <row r="1069" spans="1:11" s="610" customFormat="1" ht="15.75" hidden="1" x14ac:dyDescent="0.25">
      <c r="A1069" s="614"/>
      <c r="B1069" s="615"/>
      <c r="C1069" s="616"/>
      <c r="D1069" s="615"/>
      <c r="E1069" s="617"/>
      <c r="F1069" s="617"/>
      <c r="G1069" s="618"/>
      <c r="H1069" s="615"/>
      <c r="I1069" s="615"/>
      <c r="J1069" s="615"/>
      <c r="K1069" s="619"/>
    </row>
    <row r="1070" spans="1:11" s="610" customFormat="1" ht="15.75" hidden="1" x14ac:dyDescent="0.25">
      <c r="A1070" s="614"/>
      <c r="B1070" s="615"/>
      <c r="C1070" s="616"/>
      <c r="D1070" s="615"/>
      <c r="E1070" s="617"/>
      <c r="F1070" s="617"/>
      <c r="G1070" s="618"/>
      <c r="H1070" s="615"/>
      <c r="I1070" s="615"/>
      <c r="J1070" s="615"/>
      <c r="K1070" s="619"/>
    </row>
    <row r="1071" spans="1:11" s="610" customFormat="1" ht="15.75" hidden="1" x14ac:dyDescent="0.25">
      <c r="A1071" s="614"/>
      <c r="B1071" s="615"/>
      <c r="C1071" s="616"/>
      <c r="D1071" s="615"/>
      <c r="E1071" s="617"/>
      <c r="F1071" s="617"/>
      <c r="G1071" s="618"/>
      <c r="H1071" s="615"/>
      <c r="I1071" s="615"/>
      <c r="J1071" s="615"/>
      <c r="K1071" s="619"/>
    </row>
    <row r="1072" spans="1:11" s="610" customFormat="1" ht="15.75" hidden="1" x14ac:dyDescent="0.25">
      <c r="A1072" s="614"/>
      <c r="B1072" s="615"/>
      <c r="C1072" s="616"/>
      <c r="D1072" s="615"/>
      <c r="E1072" s="617"/>
      <c r="F1072" s="617"/>
      <c r="G1072" s="618"/>
      <c r="H1072" s="615"/>
      <c r="I1072" s="615"/>
      <c r="J1072" s="615"/>
      <c r="K1072" s="619"/>
    </row>
    <row r="1073" spans="1:11" s="610" customFormat="1" ht="15.75" hidden="1" x14ac:dyDescent="0.25">
      <c r="A1073" s="614"/>
      <c r="B1073" s="615"/>
      <c r="C1073" s="616"/>
      <c r="D1073" s="615"/>
      <c r="E1073" s="617"/>
      <c r="F1073" s="617"/>
      <c r="G1073" s="618"/>
      <c r="H1073" s="615"/>
      <c r="I1073" s="615"/>
      <c r="J1073" s="615"/>
      <c r="K1073" s="619"/>
    </row>
    <row r="1074" spans="1:11" s="610" customFormat="1" ht="15.75" hidden="1" x14ac:dyDescent="0.25">
      <c r="A1074" s="614"/>
      <c r="B1074" s="615"/>
      <c r="C1074" s="616"/>
      <c r="D1074" s="615"/>
      <c r="E1074" s="617"/>
      <c r="F1074" s="617"/>
      <c r="G1074" s="618"/>
      <c r="H1074" s="615"/>
      <c r="I1074" s="615"/>
      <c r="J1074" s="615"/>
      <c r="K1074" s="619"/>
    </row>
    <row r="1075" spans="1:11" s="610" customFormat="1" ht="15.75" hidden="1" x14ac:dyDescent="0.25">
      <c r="A1075" s="614"/>
      <c r="B1075" s="615"/>
      <c r="C1075" s="616"/>
      <c r="D1075" s="615"/>
      <c r="E1075" s="617"/>
      <c r="F1075" s="617"/>
      <c r="G1075" s="618"/>
      <c r="H1075" s="615"/>
      <c r="I1075" s="615"/>
      <c r="J1075" s="615"/>
      <c r="K1075" s="619"/>
    </row>
    <row r="1076" spans="1:11" s="610" customFormat="1" ht="15.75" hidden="1" x14ac:dyDescent="0.25">
      <c r="A1076" s="614"/>
      <c r="B1076" s="615"/>
      <c r="C1076" s="616"/>
      <c r="D1076" s="615"/>
      <c r="E1076" s="617"/>
      <c r="F1076" s="617"/>
      <c r="G1076" s="618"/>
      <c r="H1076" s="615"/>
      <c r="I1076" s="615"/>
      <c r="J1076" s="615"/>
      <c r="K1076" s="619"/>
    </row>
    <row r="1077" spans="1:11" s="610" customFormat="1" ht="15.75" hidden="1" x14ac:dyDescent="0.25">
      <c r="A1077" s="614"/>
      <c r="B1077" s="615"/>
      <c r="C1077" s="616"/>
      <c r="D1077" s="615"/>
      <c r="E1077" s="617"/>
      <c r="F1077" s="617"/>
      <c r="G1077" s="618"/>
      <c r="H1077" s="615"/>
      <c r="I1077" s="615"/>
      <c r="J1077" s="615"/>
      <c r="K1077" s="619"/>
    </row>
    <row r="1078" spans="1:11" s="610" customFormat="1" ht="15.75" hidden="1" x14ac:dyDescent="0.25">
      <c r="A1078" s="614"/>
      <c r="B1078" s="615"/>
      <c r="C1078" s="616"/>
      <c r="D1078" s="615"/>
      <c r="E1078" s="617"/>
      <c r="F1078" s="617"/>
      <c r="G1078" s="618"/>
      <c r="H1078" s="615"/>
      <c r="I1078" s="615"/>
      <c r="J1078" s="615"/>
      <c r="K1078" s="619"/>
    </row>
    <row r="1079" spans="1:11" s="610" customFormat="1" ht="15.75" hidden="1" x14ac:dyDescent="0.25">
      <c r="A1079" s="614"/>
      <c r="B1079" s="615"/>
      <c r="C1079" s="616"/>
      <c r="D1079" s="615"/>
      <c r="E1079" s="617"/>
      <c r="F1079" s="617"/>
      <c r="G1079" s="618"/>
      <c r="H1079" s="615"/>
      <c r="I1079" s="615"/>
      <c r="J1079" s="615"/>
      <c r="K1079" s="619"/>
    </row>
    <row r="1080" spans="1:11" s="610" customFormat="1" ht="15.75" hidden="1" x14ac:dyDescent="0.25">
      <c r="A1080" s="614"/>
      <c r="B1080" s="615"/>
      <c r="C1080" s="616"/>
      <c r="D1080" s="615"/>
      <c r="E1080" s="617"/>
      <c r="F1080" s="617"/>
      <c r="G1080" s="618"/>
      <c r="H1080" s="615"/>
      <c r="I1080" s="615"/>
      <c r="J1080" s="615"/>
      <c r="K1080" s="619"/>
    </row>
    <row r="1081" spans="1:11" s="610" customFormat="1" ht="15.75" hidden="1" x14ac:dyDescent="0.25">
      <c r="A1081" s="614"/>
      <c r="B1081" s="615"/>
      <c r="C1081" s="616"/>
      <c r="D1081" s="615"/>
      <c r="E1081" s="617"/>
      <c r="F1081" s="617"/>
      <c r="G1081" s="618"/>
      <c r="H1081" s="615"/>
      <c r="I1081" s="615"/>
      <c r="J1081" s="615"/>
      <c r="K1081" s="619"/>
    </row>
    <row r="1082" spans="1:11" s="610" customFormat="1" ht="15.75" hidden="1" x14ac:dyDescent="0.25">
      <c r="A1082" s="614"/>
      <c r="B1082" s="615"/>
      <c r="C1082" s="616"/>
      <c r="D1082" s="615"/>
      <c r="E1082" s="617"/>
      <c r="F1082" s="617"/>
      <c r="G1082" s="618"/>
      <c r="H1082" s="615"/>
      <c r="I1082" s="615"/>
      <c r="J1082" s="615"/>
      <c r="K1082" s="619"/>
    </row>
    <row r="1083" spans="1:11" s="610" customFormat="1" ht="15.75" hidden="1" x14ac:dyDescent="0.25">
      <c r="A1083" s="614"/>
      <c r="B1083" s="615"/>
      <c r="C1083" s="616"/>
      <c r="D1083" s="615"/>
      <c r="E1083" s="617"/>
      <c r="F1083" s="617"/>
      <c r="G1083" s="618"/>
      <c r="H1083" s="615"/>
      <c r="I1083" s="615"/>
      <c r="J1083" s="615"/>
      <c r="K1083" s="619"/>
    </row>
    <row r="1084" spans="1:11" s="610" customFormat="1" ht="15.75" hidden="1" x14ac:dyDescent="0.25">
      <c r="A1084" s="614"/>
      <c r="B1084" s="615"/>
      <c r="C1084" s="616"/>
      <c r="D1084" s="615"/>
      <c r="E1084" s="617"/>
      <c r="F1084" s="617"/>
      <c r="G1084" s="618"/>
      <c r="H1084" s="615"/>
      <c r="I1084" s="615"/>
      <c r="J1084" s="615"/>
      <c r="K1084" s="619"/>
    </row>
    <row r="1085" spans="1:11" s="610" customFormat="1" ht="15.75" hidden="1" x14ac:dyDescent="0.25">
      <c r="A1085" s="614"/>
      <c r="B1085" s="615"/>
      <c r="C1085" s="616"/>
      <c r="D1085" s="615"/>
      <c r="E1085" s="617"/>
      <c r="F1085" s="617"/>
      <c r="G1085" s="618"/>
      <c r="H1085" s="615"/>
      <c r="I1085" s="615"/>
      <c r="J1085" s="615"/>
      <c r="K1085" s="619"/>
    </row>
    <row r="1086" spans="1:11" s="610" customFormat="1" ht="15.75" hidden="1" x14ac:dyDescent="0.25">
      <c r="A1086" s="614"/>
      <c r="B1086" s="615"/>
      <c r="C1086" s="616"/>
      <c r="D1086" s="615"/>
      <c r="E1086" s="617"/>
      <c r="F1086" s="617"/>
      <c r="G1086" s="618"/>
      <c r="H1086" s="615"/>
      <c r="I1086" s="615"/>
      <c r="J1086" s="615"/>
      <c r="K1086" s="619"/>
    </row>
    <row r="1087" spans="1:11" s="610" customFormat="1" ht="15.75" hidden="1" x14ac:dyDescent="0.25">
      <c r="A1087" s="614"/>
      <c r="B1087" s="615"/>
      <c r="C1087" s="616"/>
      <c r="D1087" s="615"/>
      <c r="E1087" s="617"/>
      <c r="F1087" s="617"/>
      <c r="G1087" s="618"/>
      <c r="H1087" s="615"/>
      <c r="I1087" s="615"/>
      <c r="J1087" s="615"/>
      <c r="K1087" s="619"/>
    </row>
    <row r="1088" spans="1:11" s="610" customFormat="1" ht="15.75" hidden="1" x14ac:dyDescent="0.25">
      <c r="A1088" s="614"/>
      <c r="B1088" s="615"/>
      <c r="C1088" s="616"/>
      <c r="D1088" s="615"/>
      <c r="E1088" s="617"/>
      <c r="F1088" s="617"/>
      <c r="G1088" s="618"/>
      <c r="H1088" s="615"/>
      <c r="I1088" s="615"/>
      <c r="J1088" s="615"/>
      <c r="K1088" s="619"/>
    </row>
    <row r="1089" spans="1:11" s="610" customFormat="1" ht="15.75" hidden="1" x14ac:dyDescent="0.25">
      <c r="A1089" s="614"/>
      <c r="B1089" s="615"/>
      <c r="C1089" s="616"/>
      <c r="D1089" s="615"/>
      <c r="E1089" s="617"/>
      <c r="F1089" s="617"/>
      <c r="G1089" s="618"/>
      <c r="H1089" s="615"/>
      <c r="I1089" s="615"/>
      <c r="J1089" s="615"/>
      <c r="K1089" s="619"/>
    </row>
    <row r="1090" spans="1:11" s="610" customFormat="1" ht="15.75" hidden="1" x14ac:dyDescent="0.25">
      <c r="A1090" s="614"/>
      <c r="B1090" s="615"/>
      <c r="C1090" s="616"/>
      <c r="D1090" s="615"/>
      <c r="E1090" s="617"/>
      <c r="F1090" s="617"/>
      <c r="G1090" s="618"/>
      <c r="H1090" s="615"/>
      <c r="I1090" s="615"/>
      <c r="J1090" s="615"/>
      <c r="K1090" s="619"/>
    </row>
    <row r="1091" spans="1:11" s="610" customFormat="1" ht="15.75" hidden="1" x14ac:dyDescent="0.25">
      <c r="A1091" s="614"/>
      <c r="B1091" s="615"/>
      <c r="C1091" s="616"/>
      <c r="D1091" s="615"/>
      <c r="E1091" s="617"/>
      <c r="F1091" s="617"/>
      <c r="G1091" s="618"/>
      <c r="H1091" s="615"/>
      <c r="I1091" s="615"/>
      <c r="J1091" s="615"/>
      <c r="K1091" s="619"/>
    </row>
    <row r="1092" spans="1:11" s="610" customFormat="1" ht="15.75" hidden="1" x14ac:dyDescent="0.25">
      <c r="A1092" s="614"/>
      <c r="B1092" s="615"/>
      <c r="C1092" s="616"/>
      <c r="D1092" s="615"/>
      <c r="E1092" s="617"/>
      <c r="F1092" s="617"/>
      <c r="G1092" s="618"/>
      <c r="H1092" s="615"/>
      <c r="I1092" s="615"/>
      <c r="J1092" s="615"/>
      <c r="K1092" s="619"/>
    </row>
    <row r="1093" spans="1:11" s="610" customFormat="1" ht="15.75" hidden="1" x14ac:dyDescent="0.25">
      <c r="A1093" s="614"/>
      <c r="B1093" s="615"/>
      <c r="C1093" s="616"/>
      <c r="D1093" s="615"/>
      <c r="E1093" s="617"/>
      <c r="F1093" s="617"/>
      <c r="G1093" s="618"/>
      <c r="H1093" s="615"/>
      <c r="I1093" s="615"/>
      <c r="J1093" s="615"/>
      <c r="K1093" s="619"/>
    </row>
    <row r="1094" spans="1:11" s="610" customFormat="1" ht="15.75" hidden="1" x14ac:dyDescent="0.25">
      <c r="A1094" s="614"/>
      <c r="B1094" s="615"/>
      <c r="C1094" s="616"/>
      <c r="D1094" s="615"/>
      <c r="E1094" s="617"/>
      <c r="F1094" s="617"/>
      <c r="G1094" s="618"/>
      <c r="H1094" s="615"/>
      <c r="I1094" s="615"/>
      <c r="J1094" s="615"/>
      <c r="K1094" s="619"/>
    </row>
    <row r="1095" spans="1:11" s="610" customFormat="1" ht="15.75" hidden="1" x14ac:dyDescent="0.25">
      <c r="A1095" s="614"/>
      <c r="B1095" s="615"/>
      <c r="C1095" s="616"/>
      <c r="D1095" s="615"/>
      <c r="E1095" s="617"/>
      <c r="F1095" s="617"/>
      <c r="G1095" s="618"/>
      <c r="H1095" s="615"/>
      <c r="I1095" s="615"/>
      <c r="J1095" s="615"/>
      <c r="K1095" s="619"/>
    </row>
    <row r="1096" spans="1:11" s="610" customFormat="1" ht="15.75" hidden="1" x14ac:dyDescent="0.25">
      <c r="A1096" s="614"/>
      <c r="B1096" s="615"/>
      <c r="C1096" s="616"/>
      <c r="D1096" s="615"/>
      <c r="E1096" s="617"/>
      <c r="F1096" s="617"/>
      <c r="G1096" s="618"/>
      <c r="H1096" s="615"/>
      <c r="I1096" s="615"/>
      <c r="J1096" s="615"/>
      <c r="K1096" s="619"/>
    </row>
    <row r="1097" spans="1:11" s="610" customFormat="1" ht="15.75" hidden="1" x14ac:dyDescent="0.25">
      <c r="A1097" s="614"/>
      <c r="B1097" s="615"/>
      <c r="C1097" s="616"/>
      <c r="D1097" s="615"/>
      <c r="E1097" s="617"/>
      <c r="F1097" s="617"/>
      <c r="G1097" s="618"/>
      <c r="H1097" s="615"/>
      <c r="I1097" s="615"/>
      <c r="J1097" s="615"/>
      <c r="K1097" s="619"/>
    </row>
    <row r="1098" spans="1:11" s="610" customFormat="1" ht="15.75" hidden="1" x14ac:dyDescent="0.25">
      <c r="A1098" s="614"/>
      <c r="B1098" s="615"/>
      <c r="C1098" s="616"/>
      <c r="D1098" s="615"/>
      <c r="E1098" s="617"/>
      <c r="F1098" s="617"/>
      <c r="G1098" s="618"/>
      <c r="H1098" s="615"/>
      <c r="I1098" s="615"/>
      <c r="J1098" s="615"/>
      <c r="K1098" s="619"/>
    </row>
    <row r="1099" spans="1:11" s="610" customFormat="1" ht="15.75" hidden="1" x14ac:dyDescent="0.25">
      <c r="A1099" s="614"/>
      <c r="B1099" s="615"/>
      <c r="C1099" s="616"/>
      <c r="D1099" s="615"/>
      <c r="E1099" s="617"/>
      <c r="F1099" s="617"/>
      <c r="G1099" s="618"/>
      <c r="H1099" s="615"/>
      <c r="I1099" s="615"/>
      <c r="J1099" s="615"/>
      <c r="K1099" s="619"/>
    </row>
    <row r="1100" spans="1:11" s="610" customFormat="1" ht="15.75" hidden="1" x14ac:dyDescent="0.25">
      <c r="A1100" s="614"/>
      <c r="B1100" s="615"/>
      <c r="C1100" s="616"/>
      <c r="D1100" s="615"/>
      <c r="E1100" s="617"/>
      <c r="F1100" s="617"/>
      <c r="G1100" s="618"/>
      <c r="H1100" s="615"/>
      <c r="I1100" s="615"/>
      <c r="J1100" s="615"/>
      <c r="K1100" s="619"/>
    </row>
    <row r="1101" spans="1:11" s="610" customFormat="1" ht="15.75" hidden="1" x14ac:dyDescent="0.25">
      <c r="A1101" s="614"/>
      <c r="B1101" s="615"/>
      <c r="C1101" s="616"/>
      <c r="D1101" s="615"/>
      <c r="E1101" s="617"/>
      <c r="F1101" s="617"/>
      <c r="G1101" s="618"/>
      <c r="H1101" s="615"/>
      <c r="I1101" s="615"/>
      <c r="J1101" s="615"/>
      <c r="K1101" s="619"/>
    </row>
    <row r="1102" spans="1:11" s="610" customFormat="1" ht="15.75" hidden="1" x14ac:dyDescent="0.25">
      <c r="A1102" s="614"/>
      <c r="B1102" s="615"/>
      <c r="C1102" s="616"/>
      <c r="D1102" s="615"/>
      <c r="E1102" s="617"/>
      <c r="F1102" s="617"/>
      <c r="G1102" s="618"/>
      <c r="H1102" s="615"/>
      <c r="I1102" s="615"/>
      <c r="J1102" s="615"/>
      <c r="K1102" s="619"/>
    </row>
    <row r="1103" spans="1:11" s="610" customFormat="1" ht="15.75" hidden="1" x14ac:dyDescent="0.25">
      <c r="A1103" s="614"/>
      <c r="B1103" s="615"/>
      <c r="C1103" s="616"/>
      <c r="D1103" s="615"/>
      <c r="E1103" s="617"/>
      <c r="F1103" s="617"/>
      <c r="G1103" s="618"/>
      <c r="H1103" s="615"/>
      <c r="I1103" s="615"/>
      <c r="J1103" s="615"/>
      <c r="K1103" s="619"/>
    </row>
    <row r="1104" spans="1:11" s="610" customFormat="1" ht="15.75" hidden="1" x14ac:dyDescent="0.25">
      <c r="A1104" s="614"/>
      <c r="B1104" s="615"/>
      <c r="C1104" s="616"/>
      <c r="D1104" s="615"/>
      <c r="E1104" s="617"/>
      <c r="F1104" s="617"/>
      <c r="G1104" s="618"/>
      <c r="H1104" s="615"/>
      <c r="I1104" s="615"/>
      <c r="J1104" s="615"/>
      <c r="K1104" s="619"/>
    </row>
    <row r="1105" spans="1:11" s="610" customFormat="1" ht="15.75" hidden="1" x14ac:dyDescent="0.25">
      <c r="A1105" s="614"/>
      <c r="B1105" s="615"/>
      <c r="C1105" s="616"/>
      <c r="D1105" s="615"/>
      <c r="E1105" s="617"/>
      <c r="F1105" s="617"/>
      <c r="G1105" s="618"/>
      <c r="H1105" s="615"/>
      <c r="I1105" s="615"/>
      <c r="J1105" s="615"/>
      <c r="K1105" s="619"/>
    </row>
    <row r="1106" spans="1:11" s="610" customFormat="1" ht="15.75" hidden="1" x14ac:dyDescent="0.25">
      <c r="A1106" s="614"/>
      <c r="B1106" s="615"/>
      <c r="C1106" s="616"/>
      <c r="D1106" s="615"/>
      <c r="E1106" s="617"/>
      <c r="F1106" s="617"/>
      <c r="G1106" s="618"/>
      <c r="H1106" s="615"/>
      <c r="I1106" s="615"/>
      <c r="J1106" s="615"/>
      <c r="K1106" s="619"/>
    </row>
    <row r="1107" spans="1:11" s="610" customFormat="1" ht="15.75" hidden="1" x14ac:dyDescent="0.25">
      <c r="A1107" s="614"/>
      <c r="B1107" s="615"/>
      <c r="C1107" s="616"/>
      <c r="D1107" s="615"/>
      <c r="E1107" s="617"/>
      <c r="F1107" s="617"/>
      <c r="G1107" s="618"/>
      <c r="H1107" s="615"/>
      <c r="I1107" s="615"/>
      <c r="J1107" s="615"/>
      <c r="K1107" s="619"/>
    </row>
    <row r="1108" spans="1:11" s="610" customFormat="1" ht="15.75" hidden="1" x14ac:dyDescent="0.25">
      <c r="A1108" s="614"/>
      <c r="B1108" s="615"/>
      <c r="C1108" s="616"/>
      <c r="D1108" s="615"/>
      <c r="E1108" s="617"/>
      <c r="F1108" s="617"/>
      <c r="G1108" s="618"/>
      <c r="H1108" s="615"/>
      <c r="I1108" s="615"/>
      <c r="J1108" s="615"/>
      <c r="K1108" s="619"/>
    </row>
    <row r="1109" spans="1:11" s="610" customFormat="1" ht="15.75" hidden="1" x14ac:dyDescent="0.25">
      <c r="A1109" s="614"/>
      <c r="B1109" s="615"/>
      <c r="C1109" s="616"/>
      <c r="D1109" s="615"/>
      <c r="E1109" s="617"/>
      <c r="F1109" s="617"/>
      <c r="G1109" s="618"/>
      <c r="H1109" s="615"/>
      <c r="I1109" s="615"/>
      <c r="J1109" s="615"/>
      <c r="K1109" s="619"/>
    </row>
    <row r="1110" spans="1:11" s="610" customFormat="1" ht="15.75" hidden="1" x14ac:dyDescent="0.25">
      <c r="A1110" s="614"/>
      <c r="B1110" s="615"/>
      <c r="C1110" s="616"/>
      <c r="D1110" s="615"/>
      <c r="E1110" s="617"/>
      <c r="F1110" s="617"/>
      <c r="G1110" s="618"/>
      <c r="H1110" s="615"/>
      <c r="I1110" s="615"/>
      <c r="J1110" s="615"/>
      <c r="K1110" s="619"/>
    </row>
    <row r="1111" spans="1:11" s="610" customFormat="1" ht="15.75" hidden="1" x14ac:dyDescent="0.25">
      <c r="A1111" s="614"/>
      <c r="B1111" s="615"/>
      <c r="C1111" s="616"/>
      <c r="D1111" s="615"/>
      <c r="E1111" s="617"/>
      <c r="F1111" s="617"/>
      <c r="G1111" s="618"/>
      <c r="H1111" s="615"/>
      <c r="I1111" s="615"/>
      <c r="J1111" s="615"/>
      <c r="K1111" s="619"/>
    </row>
    <row r="1112" spans="1:11" s="610" customFormat="1" ht="15.75" hidden="1" x14ac:dyDescent="0.25">
      <c r="A1112" s="614"/>
      <c r="B1112" s="615"/>
      <c r="C1112" s="616"/>
      <c r="D1112" s="615"/>
      <c r="E1112" s="617"/>
      <c r="F1112" s="617"/>
      <c r="G1112" s="618"/>
      <c r="H1112" s="615"/>
      <c r="I1112" s="615"/>
      <c r="J1112" s="615"/>
      <c r="K1112" s="619"/>
    </row>
    <row r="1113" spans="1:11" s="610" customFormat="1" ht="15.75" hidden="1" x14ac:dyDescent="0.25">
      <c r="A1113" s="614"/>
      <c r="B1113" s="615"/>
      <c r="C1113" s="616"/>
      <c r="D1113" s="615"/>
      <c r="E1113" s="617"/>
      <c r="F1113" s="617"/>
      <c r="G1113" s="618"/>
      <c r="H1113" s="615"/>
      <c r="I1113" s="615"/>
      <c r="J1113" s="615"/>
      <c r="K1113" s="619"/>
    </row>
    <row r="1114" spans="1:11" s="610" customFormat="1" ht="15.75" hidden="1" x14ac:dyDescent="0.25">
      <c r="A1114" s="614"/>
      <c r="B1114" s="615"/>
      <c r="C1114" s="616"/>
      <c r="D1114" s="615"/>
      <c r="E1114" s="617"/>
      <c r="F1114" s="617"/>
      <c r="G1114" s="618"/>
      <c r="H1114" s="615"/>
      <c r="I1114" s="615"/>
      <c r="J1114" s="615"/>
      <c r="K1114" s="619"/>
    </row>
    <row r="1115" spans="1:11" s="610" customFormat="1" ht="15.75" hidden="1" x14ac:dyDescent="0.25">
      <c r="A1115" s="614"/>
      <c r="B1115" s="615"/>
      <c r="C1115" s="616"/>
      <c r="D1115" s="615"/>
      <c r="E1115" s="617"/>
      <c r="F1115" s="617"/>
      <c r="G1115" s="618"/>
      <c r="H1115" s="615"/>
      <c r="I1115" s="615"/>
      <c r="J1115" s="615"/>
      <c r="K1115" s="619"/>
    </row>
    <row r="1116" spans="1:11" s="610" customFormat="1" ht="15.75" hidden="1" x14ac:dyDescent="0.25">
      <c r="A1116" s="614"/>
      <c r="B1116" s="615"/>
      <c r="C1116" s="616"/>
      <c r="D1116" s="615"/>
      <c r="E1116" s="617"/>
      <c r="F1116" s="617"/>
      <c r="G1116" s="618"/>
      <c r="H1116" s="615"/>
      <c r="I1116" s="615"/>
      <c r="J1116" s="615"/>
      <c r="K1116" s="619"/>
    </row>
    <row r="1117" spans="1:11" s="610" customFormat="1" ht="15.75" hidden="1" x14ac:dyDescent="0.25">
      <c r="A1117" s="614"/>
      <c r="B1117" s="615"/>
      <c r="C1117" s="616"/>
      <c r="D1117" s="615"/>
      <c r="E1117" s="617"/>
      <c r="F1117" s="617"/>
      <c r="G1117" s="618"/>
      <c r="H1117" s="615"/>
      <c r="I1117" s="615"/>
      <c r="J1117" s="615"/>
      <c r="K1117" s="619"/>
    </row>
    <row r="1118" spans="1:11" s="610" customFormat="1" ht="15.75" hidden="1" x14ac:dyDescent="0.25">
      <c r="A1118" s="614"/>
      <c r="B1118" s="615"/>
      <c r="C1118" s="616"/>
      <c r="D1118" s="615"/>
      <c r="E1118" s="617"/>
      <c r="F1118" s="617"/>
      <c r="G1118" s="618"/>
      <c r="H1118" s="615"/>
      <c r="I1118" s="615"/>
      <c r="J1118" s="615"/>
      <c r="K1118" s="619"/>
    </row>
    <row r="1119" spans="1:11" s="610" customFormat="1" ht="15.75" hidden="1" x14ac:dyDescent="0.25">
      <c r="A1119" s="614"/>
      <c r="B1119" s="615"/>
      <c r="C1119" s="616"/>
      <c r="D1119" s="615"/>
      <c r="E1119" s="617"/>
      <c r="F1119" s="617"/>
      <c r="G1119" s="618"/>
      <c r="H1119" s="615"/>
      <c r="I1119" s="615"/>
      <c r="J1119" s="615"/>
      <c r="K1119" s="619"/>
    </row>
    <row r="1120" spans="1:11" s="610" customFormat="1" ht="15.75" hidden="1" x14ac:dyDescent="0.25">
      <c r="A1120" s="614"/>
      <c r="B1120" s="615"/>
      <c r="C1120" s="616"/>
      <c r="D1120" s="615"/>
      <c r="E1120" s="617"/>
      <c r="F1120" s="617"/>
      <c r="G1120" s="618"/>
      <c r="H1120" s="615"/>
      <c r="I1120" s="615"/>
      <c r="J1120" s="615"/>
      <c r="K1120" s="619"/>
    </row>
    <row r="1121" spans="1:11" s="610" customFormat="1" ht="15.75" hidden="1" x14ac:dyDescent="0.25">
      <c r="A1121" s="614"/>
      <c r="B1121" s="615"/>
      <c r="C1121" s="616"/>
      <c r="D1121" s="615"/>
      <c r="E1121" s="617"/>
      <c r="F1121" s="617"/>
      <c r="G1121" s="618"/>
      <c r="H1121" s="615"/>
      <c r="I1121" s="615"/>
      <c r="J1121" s="615"/>
      <c r="K1121" s="619"/>
    </row>
    <row r="1122" spans="1:11" s="610" customFormat="1" ht="15.75" hidden="1" x14ac:dyDescent="0.25">
      <c r="A1122" s="614"/>
      <c r="B1122" s="615"/>
      <c r="C1122" s="616"/>
      <c r="D1122" s="615"/>
      <c r="E1122" s="617"/>
      <c r="F1122" s="617"/>
      <c r="G1122" s="618"/>
      <c r="H1122" s="615"/>
      <c r="I1122" s="615"/>
      <c r="J1122" s="615"/>
      <c r="K1122" s="619"/>
    </row>
    <row r="1123" spans="1:11" s="610" customFormat="1" ht="15.75" hidden="1" x14ac:dyDescent="0.25">
      <c r="A1123" s="614"/>
      <c r="B1123" s="615"/>
      <c r="C1123" s="616"/>
      <c r="D1123" s="615"/>
      <c r="E1123" s="617"/>
      <c r="F1123" s="617"/>
      <c r="G1123" s="618"/>
      <c r="H1123" s="615"/>
      <c r="I1123" s="615"/>
      <c r="J1123" s="615"/>
      <c r="K1123" s="619"/>
    </row>
    <row r="1124" spans="1:11" s="610" customFormat="1" ht="15.75" hidden="1" x14ac:dyDescent="0.25">
      <c r="A1124" s="614"/>
      <c r="B1124" s="615"/>
      <c r="C1124" s="616"/>
      <c r="D1124" s="615"/>
      <c r="E1124" s="617"/>
      <c r="F1124" s="617"/>
      <c r="G1124" s="618"/>
      <c r="H1124" s="615"/>
      <c r="I1124" s="615"/>
      <c r="J1124" s="615"/>
      <c r="K1124" s="619"/>
    </row>
    <row r="1125" spans="1:11" s="610" customFormat="1" ht="15.75" hidden="1" x14ac:dyDescent="0.25">
      <c r="A1125" s="614"/>
      <c r="B1125" s="615"/>
      <c r="C1125" s="616"/>
      <c r="D1125" s="615"/>
      <c r="E1125" s="617"/>
      <c r="F1125" s="617"/>
      <c r="G1125" s="618"/>
      <c r="H1125" s="615"/>
      <c r="I1125" s="615"/>
      <c r="J1125" s="615"/>
      <c r="K1125" s="619"/>
    </row>
    <row r="1126" spans="1:11" s="610" customFormat="1" ht="15.75" hidden="1" x14ac:dyDescent="0.25">
      <c r="A1126" s="614"/>
      <c r="B1126" s="615"/>
      <c r="C1126" s="616"/>
      <c r="D1126" s="615"/>
      <c r="E1126" s="617"/>
      <c r="F1126" s="617"/>
      <c r="G1126" s="618"/>
      <c r="H1126" s="615"/>
      <c r="I1126" s="615"/>
      <c r="J1126" s="615"/>
      <c r="K1126" s="619"/>
    </row>
    <row r="1127" spans="1:11" s="610" customFormat="1" ht="15.75" hidden="1" x14ac:dyDescent="0.25">
      <c r="A1127" s="614"/>
      <c r="B1127" s="615"/>
      <c r="C1127" s="616"/>
      <c r="D1127" s="615"/>
      <c r="E1127" s="617"/>
      <c r="F1127" s="617"/>
      <c r="G1127" s="618"/>
      <c r="H1127" s="615"/>
      <c r="I1127" s="615"/>
      <c r="J1127" s="615"/>
      <c r="K1127" s="619"/>
    </row>
    <row r="1128" spans="1:11" s="610" customFormat="1" ht="15.75" hidden="1" x14ac:dyDescent="0.25">
      <c r="A1128" s="614"/>
      <c r="B1128" s="615"/>
      <c r="C1128" s="616"/>
      <c r="D1128" s="615"/>
      <c r="E1128" s="617"/>
      <c r="F1128" s="617"/>
      <c r="G1128" s="618"/>
      <c r="H1128" s="615"/>
      <c r="I1128" s="615"/>
      <c r="J1128" s="615"/>
      <c r="K1128" s="619"/>
    </row>
    <row r="1129" spans="1:11" s="610" customFormat="1" ht="15.75" hidden="1" x14ac:dyDescent="0.25">
      <c r="A1129" s="614"/>
      <c r="B1129" s="615"/>
      <c r="C1129" s="616"/>
      <c r="D1129" s="615"/>
      <c r="E1129" s="617"/>
      <c r="F1129" s="617"/>
      <c r="G1129" s="618"/>
      <c r="H1129" s="615"/>
      <c r="I1129" s="615"/>
      <c r="J1129" s="615"/>
      <c r="K1129" s="619"/>
    </row>
    <row r="1130" spans="1:11" s="610" customFormat="1" ht="15.75" hidden="1" x14ac:dyDescent="0.25">
      <c r="A1130" s="614"/>
      <c r="B1130" s="615"/>
      <c r="C1130" s="616"/>
      <c r="D1130" s="615"/>
      <c r="E1130" s="617"/>
      <c r="F1130" s="617"/>
      <c r="G1130" s="618"/>
      <c r="H1130" s="615"/>
      <c r="I1130" s="615"/>
      <c r="J1130" s="615"/>
      <c r="K1130" s="619"/>
    </row>
    <row r="1131" spans="1:11" s="610" customFormat="1" ht="15.75" hidden="1" x14ac:dyDescent="0.25">
      <c r="A1131" s="614"/>
      <c r="B1131" s="615"/>
      <c r="C1131" s="616"/>
      <c r="D1131" s="615"/>
      <c r="E1131" s="617"/>
      <c r="F1131" s="617"/>
      <c r="G1131" s="618"/>
      <c r="H1131" s="615"/>
      <c r="I1131" s="615"/>
      <c r="J1131" s="615"/>
      <c r="K1131" s="619"/>
    </row>
    <row r="1132" spans="1:11" s="610" customFormat="1" ht="15.75" hidden="1" x14ac:dyDescent="0.25">
      <c r="A1132" s="614"/>
      <c r="B1132" s="615"/>
      <c r="C1132" s="616"/>
      <c r="D1132" s="615"/>
      <c r="E1132" s="617"/>
      <c r="F1132" s="617"/>
      <c r="G1132" s="618"/>
      <c r="H1132" s="615"/>
      <c r="I1132" s="615"/>
      <c r="J1132" s="615"/>
      <c r="K1132" s="619"/>
    </row>
    <row r="1133" spans="1:11" s="610" customFormat="1" ht="15.75" hidden="1" x14ac:dyDescent="0.25">
      <c r="A1133" s="614"/>
      <c r="B1133" s="615"/>
      <c r="C1133" s="616"/>
      <c r="D1133" s="615"/>
      <c r="E1133" s="617"/>
      <c r="F1133" s="617"/>
      <c r="G1133" s="618"/>
      <c r="H1133" s="615"/>
      <c r="I1133" s="615"/>
      <c r="J1133" s="615"/>
      <c r="K1133" s="619"/>
    </row>
    <row r="1134" spans="1:11" s="610" customFormat="1" ht="15.75" hidden="1" x14ac:dyDescent="0.25">
      <c r="A1134" s="614"/>
      <c r="B1134" s="615"/>
      <c r="C1134" s="616"/>
      <c r="D1134" s="615"/>
      <c r="E1134" s="617"/>
      <c r="F1134" s="617"/>
      <c r="G1134" s="618"/>
      <c r="H1134" s="615"/>
      <c r="I1134" s="615"/>
      <c r="J1134" s="615"/>
      <c r="K1134" s="619"/>
    </row>
    <row r="1135" spans="1:11" s="610" customFormat="1" ht="15.75" hidden="1" x14ac:dyDescent="0.25">
      <c r="A1135" s="614"/>
      <c r="B1135" s="615"/>
      <c r="C1135" s="616"/>
      <c r="D1135" s="615"/>
      <c r="E1135" s="617"/>
      <c r="F1135" s="617"/>
      <c r="G1135" s="618"/>
      <c r="H1135" s="615"/>
      <c r="I1135" s="615"/>
      <c r="J1135" s="615"/>
      <c r="K1135" s="619"/>
    </row>
    <row r="1136" spans="1:11" s="610" customFormat="1" ht="15.75" hidden="1" x14ac:dyDescent="0.25">
      <c r="A1136" s="614"/>
      <c r="B1136" s="615"/>
      <c r="C1136" s="616"/>
      <c r="D1136" s="615"/>
      <c r="E1136" s="617"/>
      <c r="F1136" s="617"/>
      <c r="G1136" s="618"/>
      <c r="H1136" s="615"/>
      <c r="I1136" s="615"/>
      <c r="J1136" s="615"/>
      <c r="K1136" s="619"/>
    </row>
    <row r="1137" spans="1:11" s="610" customFormat="1" ht="15.75" hidden="1" x14ac:dyDescent="0.25">
      <c r="A1137" s="614"/>
      <c r="B1137" s="615"/>
      <c r="C1137" s="616"/>
      <c r="D1137" s="615"/>
      <c r="E1137" s="617"/>
      <c r="F1137" s="617"/>
      <c r="G1137" s="618"/>
      <c r="H1137" s="615"/>
      <c r="I1137" s="615"/>
      <c r="J1137" s="615"/>
      <c r="K1137" s="619"/>
    </row>
    <row r="1138" spans="1:11" s="610" customFormat="1" ht="15.75" hidden="1" x14ac:dyDescent="0.25">
      <c r="A1138" s="614"/>
      <c r="B1138" s="615"/>
      <c r="C1138" s="616"/>
      <c r="D1138" s="615"/>
      <c r="E1138" s="617"/>
      <c r="F1138" s="617"/>
      <c r="G1138" s="618"/>
      <c r="H1138" s="615"/>
      <c r="I1138" s="615"/>
      <c r="J1138" s="615"/>
      <c r="K1138" s="619"/>
    </row>
    <row r="1139" spans="1:11" s="610" customFormat="1" ht="15.75" hidden="1" x14ac:dyDescent="0.25">
      <c r="A1139" s="614"/>
      <c r="B1139" s="615"/>
      <c r="C1139" s="616"/>
      <c r="D1139" s="615"/>
      <c r="E1139" s="617"/>
      <c r="F1139" s="617"/>
      <c r="G1139" s="618"/>
      <c r="H1139" s="615"/>
      <c r="I1139" s="615"/>
      <c r="J1139" s="615"/>
      <c r="K1139" s="619"/>
    </row>
    <row r="1140" spans="1:11" s="610" customFormat="1" ht="15.75" hidden="1" x14ac:dyDescent="0.25">
      <c r="A1140" s="614"/>
      <c r="B1140" s="615"/>
      <c r="C1140" s="616"/>
      <c r="D1140" s="615"/>
      <c r="E1140" s="617"/>
      <c r="F1140" s="617"/>
      <c r="G1140" s="618"/>
      <c r="H1140" s="615"/>
      <c r="I1140" s="615"/>
      <c r="J1140" s="615"/>
      <c r="K1140" s="619"/>
    </row>
    <row r="1141" spans="1:11" s="610" customFormat="1" ht="15.75" hidden="1" x14ac:dyDescent="0.25">
      <c r="A1141" s="614"/>
      <c r="B1141" s="615"/>
      <c r="C1141" s="616"/>
      <c r="D1141" s="615"/>
      <c r="E1141" s="617"/>
      <c r="F1141" s="617"/>
      <c r="G1141" s="618"/>
      <c r="H1141" s="615"/>
      <c r="I1141" s="615"/>
      <c r="J1141" s="615"/>
      <c r="K1141" s="619"/>
    </row>
    <row r="1142" spans="1:11" s="610" customFormat="1" ht="15.75" hidden="1" x14ac:dyDescent="0.25">
      <c r="A1142" s="614"/>
      <c r="B1142" s="615"/>
      <c r="C1142" s="616"/>
      <c r="D1142" s="615"/>
      <c r="E1142" s="617"/>
      <c r="F1142" s="617"/>
      <c r="G1142" s="618"/>
      <c r="H1142" s="615"/>
      <c r="I1142" s="615"/>
      <c r="J1142" s="615"/>
      <c r="K1142" s="619"/>
    </row>
    <row r="1143" spans="1:11" s="610" customFormat="1" ht="15.75" hidden="1" x14ac:dyDescent="0.25">
      <c r="A1143" s="614"/>
      <c r="B1143" s="615"/>
      <c r="C1143" s="616"/>
      <c r="D1143" s="615"/>
      <c r="E1143" s="617"/>
      <c r="F1143" s="617"/>
      <c r="G1143" s="618"/>
      <c r="H1143" s="615"/>
      <c r="I1143" s="615"/>
      <c r="J1143" s="615"/>
      <c r="K1143" s="619"/>
    </row>
    <row r="1144" spans="1:11" s="610" customFormat="1" ht="15.75" hidden="1" x14ac:dyDescent="0.25">
      <c r="A1144" s="614"/>
      <c r="B1144" s="615"/>
      <c r="C1144" s="616"/>
      <c r="D1144" s="615"/>
      <c r="E1144" s="617"/>
      <c r="F1144" s="617"/>
      <c r="G1144" s="618"/>
      <c r="H1144" s="615"/>
      <c r="I1144" s="615"/>
      <c r="J1144" s="615"/>
      <c r="K1144" s="619"/>
    </row>
    <row r="1145" spans="1:11" s="610" customFormat="1" ht="15.75" hidden="1" x14ac:dyDescent="0.25">
      <c r="A1145" s="614"/>
      <c r="B1145" s="615"/>
      <c r="C1145" s="616"/>
      <c r="D1145" s="615"/>
      <c r="E1145" s="617"/>
      <c r="F1145" s="617"/>
      <c r="G1145" s="618"/>
      <c r="H1145" s="615"/>
      <c r="I1145" s="615"/>
      <c r="J1145" s="615"/>
      <c r="K1145" s="619"/>
    </row>
    <row r="1146" spans="1:11" s="610" customFormat="1" ht="15.75" hidden="1" x14ac:dyDescent="0.25">
      <c r="A1146" s="614"/>
      <c r="B1146" s="615"/>
      <c r="C1146" s="616"/>
      <c r="D1146" s="615"/>
      <c r="E1146" s="617"/>
      <c r="F1146" s="617"/>
      <c r="G1146" s="618"/>
      <c r="H1146" s="615"/>
      <c r="I1146" s="615"/>
      <c r="J1146" s="615"/>
      <c r="K1146" s="619"/>
    </row>
    <row r="1147" spans="1:11" s="610" customFormat="1" ht="15.75" hidden="1" x14ac:dyDescent="0.25">
      <c r="A1147" s="614"/>
      <c r="B1147" s="615"/>
      <c r="C1147" s="616"/>
      <c r="D1147" s="615"/>
      <c r="E1147" s="617"/>
      <c r="F1147" s="617"/>
      <c r="G1147" s="618"/>
      <c r="H1147" s="615"/>
      <c r="I1147" s="615"/>
      <c r="J1147" s="615"/>
      <c r="K1147" s="619"/>
    </row>
    <row r="1148" spans="1:11" s="610" customFormat="1" ht="15.75" hidden="1" x14ac:dyDescent="0.25">
      <c r="A1148" s="614"/>
      <c r="B1148" s="615"/>
      <c r="C1148" s="616"/>
      <c r="D1148" s="615"/>
      <c r="E1148" s="617"/>
      <c r="F1148" s="617"/>
      <c r="G1148" s="618"/>
      <c r="H1148" s="615"/>
      <c r="I1148" s="615"/>
      <c r="J1148" s="615"/>
      <c r="K1148" s="619"/>
    </row>
    <row r="1149" spans="1:11" s="610" customFormat="1" ht="15.75" hidden="1" x14ac:dyDescent="0.25">
      <c r="A1149" s="614"/>
      <c r="B1149" s="615"/>
      <c r="C1149" s="616"/>
      <c r="D1149" s="615"/>
      <c r="E1149" s="617"/>
      <c r="F1149" s="617"/>
      <c r="G1149" s="618"/>
      <c r="H1149" s="615"/>
      <c r="I1149" s="615"/>
      <c r="J1149" s="615"/>
      <c r="K1149" s="619"/>
    </row>
    <row r="1150" spans="1:11" s="610" customFormat="1" ht="15.75" hidden="1" x14ac:dyDescent="0.25">
      <c r="A1150" s="614"/>
      <c r="B1150" s="615"/>
      <c r="C1150" s="616"/>
      <c r="D1150" s="615"/>
      <c r="E1150" s="617"/>
      <c r="F1150" s="617"/>
      <c r="G1150" s="618"/>
      <c r="H1150" s="615"/>
      <c r="I1150" s="615"/>
      <c r="J1150" s="615"/>
      <c r="K1150" s="619"/>
    </row>
    <row r="1151" spans="1:11" s="610" customFormat="1" ht="15.75" hidden="1" x14ac:dyDescent="0.25">
      <c r="A1151" s="614"/>
      <c r="B1151" s="615"/>
      <c r="C1151" s="616"/>
      <c r="D1151" s="615"/>
      <c r="E1151" s="617"/>
      <c r="F1151" s="617"/>
      <c r="G1151" s="618"/>
      <c r="H1151" s="615"/>
      <c r="I1151" s="615"/>
      <c r="J1151" s="615"/>
      <c r="K1151" s="619"/>
    </row>
    <row r="1152" spans="1:11" s="610" customFormat="1" ht="15.75" hidden="1" x14ac:dyDescent="0.25">
      <c r="A1152" s="614"/>
      <c r="B1152" s="615"/>
      <c r="C1152" s="616"/>
      <c r="D1152" s="615"/>
      <c r="E1152" s="617"/>
      <c r="F1152" s="617"/>
      <c r="G1152" s="618"/>
      <c r="H1152" s="615"/>
      <c r="I1152" s="615"/>
      <c r="J1152" s="615"/>
      <c r="K1152" s="619"/>
    </row>
    <row r="1153" spans="1:11" s="610" customFormat="1" ht="15.75" hidden="1" x14ac:dyDescent="0.25">
      <c r="A1153" s="614"/>
      <c r="B1153" s="615"/>
      <c r="C1153" s="616"/>
      <c r="D1153" s="615"/>
      <c r="E1153" s="617"/>
      <c r="F1153" s="617"/>
      <c r="G1153" s="618"/>
      <c r="H1153" s="615"/>
      <c r="I1153" s="615"/>
      <c r="J1153" s="615"/>
      <c r="K1153" s="619"/>
    </row>
    <row r="1154" spans="1:11" s="610" customFormat="1" ht="15.75" hidden="1" x14ac:dyDescent="0.25">
      <c r="A1154" s="614"/>
      <c r="B1154" s="615"/>
      <c r="C1154" s="616"/>
      <c r="D1154" s="615"/>
      <c r="E1154" s="617"/>
      <c r="F1154" s="617"/>
      <c r="G1154" s="618"/>
      <c r="H1154" s="615"/>
      <c r="I1154" s="615"/>
      <c r="J1154" s="615"/>
      <c r="K1154" s="619"/>
    </row>
    <row r="1155" spans="1:11" s="610" customFormat="1" ht="15.75" hidden="1" x14ac:dyDescent="0.25">
      <c r="A1155" s="614"/>
      <c r="B1155" s="615"/>
      <c r="C1155" s="616"/>
      <c r="D1155" s="615"/>
      <c r="E1155" s="617"/>
      <c r="F1155" s="617"/>
      <c r="G1155" s="618"/>
      <c r="H1155" s="615"/>
      <c r="I1155" s="615"/>
      <c r="J1155" s="615"/>
      <c r="K1155" s="619"/>
    </row>
    <row r="1156" spans="1:11" s="610" customFormat="1" ht="15.75" hidden="1" x14ac:dyDescent="0.25">
      <c r="A1156" s="614"/>
      <c r="B1156" s="615"/>
      <c r="C1156" s="616"/>
      <c r="D1156" s="615"/>
      <c r="E1156" s="617"/>
      <c r="F1156" s="617"/>
      <c r="G1156" s="618"/>
      <c r="H1156" s="615"/>
      <c r="I1156" s="615"/>
      <c r="J1156" s="615"/>
      <c r="K1156" s="619"/>
    </row>
    <row r="1157" spans="1:11" s="610" customFormat="1" ht="15.75" hidden="1" x14ac:dyDescent="0.25">
      <c r="A1157" s="614"/>
      <c r="B1157" s="615"/>
      <c r="C1157" s="616"/>
      <c r="D1157" s="615"/>
      <c r="E1157" s="617"/>
      <c r="F1157" s="617"/>
      <c r="G1157" s="618"/>
      <c r="H1157" s="615"/>
      <c r="I1157" s="615"/>
      <c r="J1157" s="615"/>
      <c r="K1157" s="619"/>
    </row>
    <row r="1158" spans="1:11" s="610" customFormat="1" ht="15.75" hidden="1" x14ac:dyDescent="0.25">
      <c r="A1158" s="614"/>
      <c r="B1158" s="615"/>
      <c r="C1158" s="616"/>
      <c r="D1158" s="615"/>
      <c r="E1158" s="617"/>
      <c r="F1158" s="617"/>
      <c r="G1158" s="618"/>
      <c r="H1158" s="615"/>
      <c r="I1158" s="615"/>
      <c r="J1158" s="615"/>
      <c r="K1158" s="619"/>
    </row>
    <row r="1159" spans="1:11" s="610" customFormat="1" ht="15.75" hidden="1" x14ac:dyDescent="0.25">
      <c r="A1159" s="614"/>
      <c r="B1159" s="615"/>
      <c r="C1159" s="616"/>
      <c r="D1159" s="615"/>
      <c r="E1159" s="617"/>
      <c r="F1159" s="617"/>
      <c r="G1159" s="618"/>
      <c r="H1159" s="615"/>
      <c r="I1159" s="615"/>
      <c r="J1159" s="615"/>
      <c r="K1159" s="619"/>
    </row>
    <row r="1160" spans="1:11" s="610" customFormat="1" ht="15.75" hidden="1" x14ac:dyDescent="0.25">
      <c r="A1160" s="614"/>
      <c r="B1160" s="615"/>
      <c r="C1160" s="616"/>
      <c r="D1160" s="615"/>
      <c r="E1160" s="617"/>
      <c r="F1160" s="617"/>
      <c r="G1160" s="618"/>
      <c r="H1160" s="615"/>
      <c r="I1160" s="615"/>
      <c r="J1160" s="615"/>
      <c r="K1160" s="619"/>
    </row>
    <row r="1161" spans="1:11" s="610" customFormat="1" ht="15.75" hidden="1" x14ac:dyDescent="0.25">
      <c r="A1161" s="614"/>
      <c r="B1161" s="615"/>
      <c r="C1161" s="616"/>
      <c r="D1161" s="615"/>
      <c r="E1161" s="617"/>
      <c r="F1161" s="617"/>
      <c r="G1161" s="618"/>
      <c r="H1161" s="615"/>
      <c r="I1161" s="615"/>
      <c r="J1161" s="615"/>
      <c r="K1161" s="619"/>
    </row>
    <row r="1162" spans="1:11" s="610" customFormat="1" ht="15.75" hidden="1" x14ac:dyDescent="0.25">
      <c r="A1162" s="614"/>
      <c r="B1162" s="615"/>
      <c r="C1162" s="616"/>
      <c r="D1162" s="615"/>
      <c r="E1162" s="617"/>
      <c r="F1162" s="617"/>
      <c r="G1162" s="618"/>
      <c r="H1162" s="615"/>
      <c r="I1162" s="615"/>
      <c r="J1162" s="615"/>
      <c r="K1162" s="619"/>
    </row>
    <row r="1163" spans="1:11" s="610" customFormat="1" ht="15.75" hidden="1" x14ac:dyDescent="0.25">
      <c r="A1163" s="614"/>
      <c r="B1163" s="615"/>
      <c r="C1163" s="616"/>
      <c r="D1163" s="615"/>
      <c r="E1163" s="617"/>
      <c r="F1163" s="617"/>
      <c r="G1163" s="618"/>
      <c r="H1163" s="615"/>
      <c r="I1163" s="615"/>
      <c r="J1163" s="615"/>
      <c r="K1163" s="619"/>
    </row>
    <row r="1164" spans="1:11" s="610" customFormat="1" ht="15.75" hidden="1" x14ac:dyDescent="0.25">
      <c r="A1164" s="614"/>
      <c r="B1164" s="615"/>
      <c r="C1164" s="616"/>
      <c r="D1164" s="615"/>
      <c r="E1164" s="617"/>
      <c r="F1164" s="617"/>
      <c r="G1164" s="618"/>
      <c r="H1164" s="615"/>
      <c r="I1164" s="615"/>
      <c r="J1164" s="615"/>
      <c r="K1164" s="619"/>
    </row>
    <row r="1165" spans="1:11" s="610" customFormat="1" ht="15.75" hidden="1" x14ac:dyDescent="0.25">
      <c r="A1165" s="614"/>
      <c r="B1165" s="615"/>
      <c r="C1165" s="616"/>
      <c r="D1165" s="615"/>
      <c r="E1165" s="617"/>
      <c r="F1165" s="617"/>
      <c r="G1165" s="618"/>
      <c r="H1165" s="615"/>
      <c r="I1165" s="615"/>
      <c r="J1165" s="615"/>
      <c r="K1165" s="619"/>
    </row>
    <row r="1166" spans="1:11" s="610" customFormat="1" ht="15.75" hidden="1" x14ac:dyDescent="0.25">
      <c r="A1166" s="614"/>
      <c r="B1166" s="615"/>
      <c r="C1166" s="616"/>
      <c r="D1166" s="615"/>
      <c r="E1166" s="617"/>
      <c r="F1166" s="617"/>
      <c r="G1166" s="618"/>
      <c r="H1166" s="615"/>
      <c r="I1166" s="615"/>
      <c r="J1166" s="615"/>
      <c r="K1166" s="619"/>
    </row>
    <row r="1167" spans="1:11" s="610" customFormat="1" ht="15.75" hidden="1" x14ac:dyDescent="0.25">
      <c r="A1167" s="614"/>
      <c r="B1167" s="615"/>
      <c r="C1167" s="616"/>
      <c r="D1167" s="615"/>
      <c r="E1167" s="617"/>
      <c r="F1167" s="617"/>
      <c r="G1167" s="618"/>
      <c r="H1167" s="615"/>
      <c r="I1167" s="615"/>
      <c r="J1167" s="615"/>
      <c r="K1167" s="619"/>
    </row>
    <row r="1168" spans="1:11" s="610" customFormat="1" ht="15.75" hidden="1" x14ac:dyDescent="0.25">
      <c r="A1168" s="614"/>
      <c r="B1168" s="615"/>
      <c r="C1168" s="616"/>
      <c r="D1168" s="615"/>
      <c r="E1168" s="617"/>
      <c r="F1168" s="617"/>
      <c r="G1168" s="618"/>
      <c r="H1168" s="615"/>
      <c r="I1168" s="615"/>
      <c r="J1168" s="615"/>
      <c r="K1168" s="619"/>
    </row>
    <row r="1169" spans="1:11" s="610" customFormat="1" ht="15.75" hidden="1" x14ac:dyDescent="0.25">
      <c r="A1169" s="614"/>
      <c r="B1169" s="615"/>
      <c r="C1169" s="616"/>
      <c r="D1169" s="615"/>
      <c r="E1169" s="617"/>
      <c r="F1169" s="617"/>
      <c r="G1169" s="618"/>
      <c r="H1169" s="615"/>
      <c r="I1169" s="615"/>
      <c r="J1169" s="615"/>
      <c r="K1169" s="619"/>
    </row>
    <row r="1170" spans="1:11" s="610" customFormat="1" ht="15.75" hidden="1" x14ac:dyDescent="0.25">
      <c r="A1170" s="614"/>
      <c r="B1170" s="615"/>
      <c r="C1170" s="616"/>
      <c r="D1170" s="615"/>
      <c r="E1170" s="617"/>
      <c r="F1170" s="617"/>
      <c r="G1170" s="618"/>
      <c r="H1170" s="615"/>
      <c r="I1170" s="615"/>
      <c r="J1170" s="615"/>
      <c r="K1170" s="619"/>
    </row>
    <row r="1171" spans="1:11" s="610" customFormat="1" ht="15.75" hidden="1" x14ac:dyDescent="0.25">
      <c r="A1171" s="614"/>
      <c r="B1171" s="615"/>
      <c r="C1171" s="616"/>
      <c r="D1171" s="615"/>
      <c r="E1171" s="617"/>
      <c r="F1171" s="617"/>
      <c r="G1171" s="618"/>
      <c r="H1171" s="615"/>
      <c r="I1171" s="615"/>
      <c r="J1171" s="615"/>
      <c r="K1171" s="619"/>
    </row>
    <row r="1172" spans="1:11" s="610" customFormat="1" ht="15.75" hidden="1" x14ac:dyDescent="0.25">
      <c r="A1172" s="614"/>
      <c r="B1172" s="615"/>
      <c r="C1172" s="616"/>
      <c r="D1172" s="615"/>
      <c r="E1172" s="617"/>
      <c r="F1172" s="617"/>
      <c r="G1172" s="618"/>
      <c r="H1172" s="615"/>
      <c r="I1172" s="615"/>
      <c r="J1172" s="615"/>
      <c r="K1172" s="619"/>
    </row>
    <row r="1173" spans="1:11" s="610" customFormat="1" ht="15.75" hidden="1" x14ac:dyDescent="0.25">
      <c r="A1173" s="614"/>
      <c r="B1173" s="615"/>
      <c r="C1173" s="616"/>
      <c r="D1173" s="615"/>
      <c r="E1173" s="617"/>
      <c r="F1173" s="617"/>
      <c r="G1173" s="618"/>
      <c r="H1173" s="615"/>
      <c r="I1173" s="615"/>
      <c r="J1173" s="615"/>
      <c r="K1173" s="619"/>
    </row>
    <row r="1174" spans="1:11" s="610" customFormat="1" ht="15.75" hidden="1" x14ac:dyDescent="0.25">
      <c r="A1174" s="614"/>
      <c r="B1174" s="615"/>
      <c r="C1174" s="616"/>
      <c r="D1174" s="615"/>
      <c r="E1174" s="617"/>
      <c r="F1174" s="617"/>
      <c r="G1174" s="618"/>
      <c r="H1174" s="615"/>
      <c r="I1174" s="615"/>
      <c r="J1174" s="615"/>
      <c r="K1174" s="619"/>
    </row>
    <row r="1175" spans="1:11" s="610" customFormat="1" ht="15.75" hidden="1" x14ac:dyDescent="0.25">
      <c r="A1175" s="614"/>
      <c r="B1175" s="615"/>
      <c r="C1175" s="616"/>
      <c r="D1175" s="615"/>
      <c r="E1175" s="617"/>
      <c r="F1175" s="617"/>
      <c r="G1175" s="618"/>
      <c r="H1175" s="615"/>
      <c r="I1175" s="615"/>
      <c r="J1175" s="615"/>
      <c r="K1175" s="619"/>
    </row>
    <row r="1176" spans="1:11" s="610" customFormat="1" ht="15.75" hidden="1" x14ac:dyDescent="0.25">
      <c r="A1176" s="614"/>
      <c r="B1176" s="615"/>
      <c r="C1176" s="616"/>
      <c r="D1176" s="615"/>
      <c r="E1176" s="617"/>
      <c r="F1176" s="617"/>
      <c r="G1176" s="618"/>
      <c r="H1176" s="615"/>
      <c r="I1176" s="615"/>
      <c r="J1176" s="615"/>
      <c r="K1176" s="619"/>
    </row>
    <row r="1177" spans="1:11" s="610" customFormat="1" ht="15.75" hidden="1" x14ac:dyDescent="0.25">
      <c r="A1177" s="614"/>
      <c r="B1177" s="615"/>
      <c r="C1177" s="616"/>
      <c r="D1177" s="615"/>
      <c r="E1177" s="617"/>
      <c r="F1177" s="617"/>
      <c r="G1177" s="618"/>
      <c r="H1177" s="615"/>
      <c r="I1177" s="615"/>
      <c r="J1177" s="615"/>
      <c r="K1177" s="619"/>
    </row>
    <row r="1178" spans="1:11" s="610" customFormat="1" ht="15.75" hidden="1" x14ac:dyDescent="0.25">
      <c r="A1178" s="614"/>
      <c r="B1178" s="615"/>
      <c r="C1178" s="616"/>
      <c r="D1178" s="615"/>
      <c r="E1178" s="617"/>
      <c r="F1178" s="617"/>
      <c r="G1178" s="618"/>
      <c r="H1178" s="615"/>
      <c r="I1178" s="615"/>
      <c r="J1178" s="615"/>
      <c r="K1178" s="619"/>
    </row>
    <row r="1179" spans="1:11" s="610" customFormat="1" ht="15.75" hidden="1" x14ac:dyDescent="0.25">
      <c r="A1179" s="614"/>
      <c r="B1179" s="615"/>
      <c r="C1179" s="616"/>
      <c r="D1179" s="615"/>
      <c r="E1179" s="617"/>
      <c r="F1179" s="617"/>
      <c r="G1179" s="618"/>
      <c r="H1179" s="615"/>
      <c r="I1179" s="615"/>
      <c r="J1179" s="615"/>
      <c r="K1179" s="619"/>
    </row>
    <row r="1180" spans="1:11" s="610" customFormat="1" ht="15.75" hidden="1" x14ac:dyDescent="0.25">
      <c r="A1180" s="614"/>
      <c r="B1180" s="615"/>
      <c r="C1180" s="616"/>
      <c r="D1180" s="615"/>
      <c r="E1180" s="617"/>
      <c r="F1180" s="617"/>
      <c r="G1180" s="618"/>
      <c r="H1180" s="615"/>
      <c r="I1180" s="615"/>
      <c r="J1180" s="615"/>
      <c r="K1180" s="619"/>
    </row>
    <row r="1181" spans="1:11" s="610" customFormat="1" ht="15.75" hidden="1" x14ac:dyDescent="0.25">
      <c r="A1181" s="614"/>
      <c r="B1181" s="615"/>
      <c r="C1181" s="616"/>
      <c r="D1181" s="615"/>
      <c r="E1181" s="617"/>
      <c r="F1181" s="617"/>
      <c r="G1181" s="618"/>
      <c r="H1181" s="615"/>
      <c r="I1181" s="615"/>
      <c r="J1181" s="615"/>
      <c r="K1181" s="619"/>
    </row>
    <row r="1182" spans="1:11" s="610" customFormat="1" ht="15.75" hidden="1" x14ac:dyDescent="0.25">
      <c r="A1182" s="614"/>
      <c r="B1182" s="615"/>
      <c r="C1182" s="616"/>
      <c r="D1182" s="615"/>
      <c r="E1182" s="617"/>
      <c r="F1182" s="617"/>
      <c r="G1182" s="618"/>
      <c r="H1182" s="615"/>
      <c r="I1182" s="615"/>
      <c r="J1182" s="615"/>
      <c r="K1182" s="619"/>
    </row>
    <row r="1183" spans="1:11" s="610" customFormat="1" ht="15.75" hidden="1" x14ac:dyDescent="0.25">
      <c r="A1183" s="614"/>
      <c r="B1183" s="615"/>
      <c r="C1183" s="616"/>
      <c r="D1183" s="615"/>
      <c r="E1183" s="617"/>
      <c r="F1183" s="617"/>
      <c r="G1183" s="618"/>
      <c r="H1183" s="615"/>
      <c r="I1183" s="615"/>
      <c r="J1183" s="615"/>
      <c r="K1183" s="619"/>
    </row>
    <row r="1184" spans="1:11" s="610" customFormat="1" ht="15.75" hidden="1" x14ac:dyDescent="0.25">
      <c r="A1184" s="614"/>
      <c r="B1184" s="615"/>
      <c r="C1184" s="616"/>
      <c r="D1184" s="615"/>
      <c r="E1184" s="617"/>
      <c r="F1184" s="617"/>
      <c r="G1184" s="618"/>
      <c r="H1184" s="615"/>
      <c r="I1184" s="615"/>
      <c r="J1184" s="615"/>
      <c r="K1184" s="619"/>
    </row>
    <row r="1185" spans="1:11" s="610" customFormat="1" ht="15.75" hidden="1" x14ac:dyDescent="0.25">
      <c r="A1185" s="614"/>
      <c r="B1185" s="615"/>
      <c r="C1185" s="616"/>
      <c r="D1185" s="615"/>
      <c r="E1185" s="617"/>
      <c r="F1185" s="617"/>
      <c r="G1185" s="618"/>
      <c r="H1185" s="615"/>
      <c r="I1185" s="615"/>
      <c r="J1185" s="615"/>
      <c r="K1185" s="619"/>
    </row>
    <row r="1186" spans="1:11" s="610" customFormat="1" ht="15.75" hidden="1" x14ac:dyDescent="0.25">
      <c r="A1186" s="614"/>
      <c r="B1186" s="615"/>
      <c r="C1186" s="616"/>
      <c r="D1186" s="615"/>
      <c r="E1186" s="617"/>
      <c r="F1186" s="617"/>
      <c r="G1186" s="618"/>
      <c r="H1186" s="615"/>
      <c r="I1186" s="615"/>
      <c r="J1186" s="615"/>
      <c r="K1186" s="619"/>
    </row>
    <row r="1187" spans="1:11" s="610" customFormat="1" ht="15.75" hidden="1" x14ac:dyDescent="0.25">
      <c r="A1187" s="614"/>
      <c r="B1187" s="615"/>
      <c r="C1187" s="616"/>
      <c r="D1187" s="615"/>
      <c r="E1187" s="617"/>
      <c r="F1187" s="617"/>
      <c r="G1187" s="618"/>
      <c r="H1187" s="615"/>
      <c r="I1187" s="615"/>
      <c r="J1187" s="615"/>
      <c r="K1187" s="619"/>
    </row>
    <row r="1188" spans="1:11" s="610" customFormat="1" ht="15.75" hidden="1" x14ac:dyDescent="0.25">
      <c r="A1188" s="614"/>
      <c r="B1188" s="615"/>
      <c r="C1188" s="616"/>
      <c r="D1188" s="615"/>
      <c r="E1188" s="617"/>
      <c r="F1188" s="617"/>
      <c r="G1188" s="618"/>
      <c r="H1188" s="615"/>
      <c r="I1188" s="615"/>
      <c r="J1188" s="615"/>
      <c r="K1188" s="619"/>
    </row>
    <row r="1189" spans="1:11" s="610" customFormat="1" ht="15.75" hidden="1" x14ac:dyDescent="0.25">
      <c r="A1189" s="614"/>
      <c r="B1189" s="615"/>
      <c r="C1189" s="616"/>
      <c r="D1189" s="615"/>
      <c r="E1189" s="617"/>
      <c r="F1189" s="617"/>
      <c r="G1189" s="618"/>
      <c r="H1189" s="615"/>
      <c r="I1189" s="615"/>
      <c r="J1189" s="615"/>
      <c r="K1189" s="619"/>
    </row>
    <row r="1190" spans="1:11" s="610" customFormat="1" ht="15.75" hidden="1" x14ac:dyDescent="0.25">
      <c r="A1190" s="614"/>
      <c r="B1190" s="615"/>
      <c r="C1190" s="616"/>
      <c r="D1190" s="615"/>
      <c r="E1190" s="617"/>
      <c r="F1190" s="617"/>
      <c r="G1190" s="618"/>
      <c r="H1190" s="615"/>
      <c r="I1190" s="615"/>
      <c r="J1190" s="615"/>
      <c r="K1190" s="619"/>
    </row>
    <row r="1191" spans="1:11" s="610" customFormat="1" ht="15.75" hidden="1" x14ac:dyDescent="0.25">
      <c r="A1191" s="614"/>
      <c r="B1191" s="615"/>
      <c r="C1191" s="616"/>
      <c r="D1191" s="615"/>
      <c r="E1191" s="617"/>
      <c r="F1191" s="617"/>
      <c r="G1191" s="618"/>
      <c r="H1191" s="615"/>
      <c r="I1191" s="615"/>
      <c r="J1191" s="615"/>
      <c r="K1191" s="619"/>
    </row>
    <row r="1192" spans="1:11" s="610" customFormat="1" ht="15.75" hidden="1" x14ac:dyDescent="0.25">
      <c r="A1192" s="614"/>
      <c r="B1192" s="615"/>
      <c r="C1192" s="616"/>
      <c r="D1192" s="615"/>
      <c r="E1192" s="617"/>
      <c r="F1192" s="617"/>
      <c r="G1192" s="618"/>
      <c r="H1192" s="615"/>
      <c r="I1192" s="615"/>
      <c r="J1192" s="615"/>
      <c r="K1192" s="619"/>
    </row>
    <row r="1193" spans="1:11" s="610" customFormat="1" ht="15.75" hidden="1" x14ac:dyDescent="0.25">
      <c r="A1193" s="614"/>
      <c r="B1193" s="615"/>
      <c r="C1193" s="616"/>
      <c r="D1193" s="615"/>
      <c r="E1193" s="617"/>
      <c r="F1193" s="617"/>
      <c r="G1193" s="618"/>
      <c r="H1193" s="615"/>
      <c r="I1193" s="615"/>
      <c r="J1193" s="615"/>
      <c r="K1193" s="619"/>
    </row>
    <row r="1194" spans="1:11" s="610" customFormat="1" ht="15.75" hidden="1" x14ac:dyDescent="0.25">
      <c r="A1194" s="614"/>
      <c r="B1194" s="615"/>
      <c r="C1194" s="616"/>
      <c r="D1194" s="615"/>
      <c r="E1194" s="617"/>
      <c r="F1194" s="617"/>
      <c r="G1194" s="618"/>
      <c r="H1194" s="615"/>
      <c r="I1194" s="615"/>
      <c r="J1194" s="615"/>
      <c r="K1194" s="619"/>
    </row>
    <row r="1195" spans="1:11" s="610" customFormat="1" ht="15.75" hidden="1" x14ac:dyDescent="0.25">
      <c r="A1195" s="614"/>
      <c r="B1195" s="615"/>
      <c r="C1195" s="616"/>
      <c r="D1195" s="615"/>
      <c r="E1195" s="617"/>
      <c r="F1195" s="617"/>
      <c r="G1195" s="618"/>
      <c r="H1195" s="615"/>
      <c r="I1195" s="615"/>
      <c r="J1195" s="615"/>
      <c r="K1195" s="619"/>
    </row>
    <row r="1196" spans="1:11" s="610" customFormat="1" ht="15.75" hidden="1" x14ac:dyDescent="0.25">
      <c r="A1196" s="614"/>
      <c r="B1196" s="615"/>
      <c r="C1196" s="616"/>
      <c r="D1196" s="615"/>
      <c r="E1196" s="617"/>
      <c r="F1196" s="617"/>
      <c r="G1196" s="618"/>
      <c r="H1196" s="615"/>
      <c r="I1196" s="615"/>
      <c r="J1196" s="615"/>
      <c r="K1196" s="619"/>
    </row>
    <row r="1197" spans="1:11" s="610" customFormat="1" ht="15.75" hidden="1" x14ac:dyDescent="0.25">
      <c r="A1197" s="614"/>
      <c r="B1197" s="615"/>
      <c r="C1197" s="616"/>
      <c r="D1197" s="615"/>
      <c r="E1197" s="617"/>
      <c r="F1197" s="617"/>
      <c r="G1197" s="618"/>
      <c r="H1197" s="615"/>
      <c r="I1197" s="615"/>
      <c r="J1197" s="615"/>
      <c r="K1197" s="619"/>
    </row>
    <row r="1198" spans="1:11" s="610" customFormat="1" ht="15.75" hidden="1" x14ac:dyDescent="0.25">
      <c r="A1198" s="614"/>
      <c r="B1198" s="615"/>
      <c r="C1198" s="616"/>
      <c r="D1198" s="615"/>
      <c r="E1198" s="617"/>
      <c r="F1198" s="617"/>
      <c r="G1198" s="618"/>
      <c r="H1198" s="615"/>
      <c r="I1198" s="615"/>
      <c r="J1198" s="615"/>
      <c r="K1198" s="619"/>
    </row>
    <row r="1199" spans="1:11" s="610" customFormat="1" ht="15.75" hidden="1" x14ac:dyDescent="0.25">
      <c r="A1199" s="614"/>
      <c r="B1199" s="615"/>
      <c r="C1199" s="616"/>
      <c r="D1199" s="615"/>
      <c r="E1199" s="617"/>
      <c r="F1199" s="617"/>
      <c r="G1199" s="618"/>
      <c r="H1199" s="615"/>
      <c r="I1199" s="615"/>
      <c r="J1199" s="615"/>
      <c r="K1199" s="619"/>
    </row>
    <row r="1200" spans="1:11" s="610" customFormat="1" ht="15.75" hidden="1" x14ac:dyDescent="0.25">
      <c r="A1200" s="614"/>
      <c r="B1200" s="615"/>
      <c r="C1200" s="616"/>
      <c r="D1200" s="615"/>
      <c r="E1200" s="617"/>
      <c r="F1200" s="617"/>
      <c r="G1200" s="618"/>
      <c r="H1200" s="615"/>
      <c r="I1200" s="615"/>
      <c r="J1200" s="615"/>
      <c r="K1200" s="619"/>
    </row>
    <row r="1201" spans="1:11" s="610" customFormat="1" ht="15.75" hidden="1" x14ac:dyDescent="0.25">
      <c r="A1201" s="614"/>
      <c r="B1201" s="615"/>
      <c r="C1201" s="616"/>
      <c r="D1201" s="615"/>
      <c r="E1201" s="617"/>
      <c r="F1201" s="617"/>
      <c r="G1201" s="618"/>
      <c r="H1201" s="615"/>
      <c r="I1201" s="615"/>
      <c r="J1201" s="615"/>
      <c r="K1201" s="619"/>
    </row>
    <row r="1202" spans="1:11" s="610" customFormat="1" ht="15.75" hidden="1" x14ac:dyDescent="0.25">
      <c r="A1202" s="614"/>
      <c r="B1202" s="615"/>
      <c r="C1202" s="616"/>
      <c r="D1202" s="615"/>
      <c r="E1202" s="617"/>
      <c r="F1202" s="617"/>
      <c r="G1202" s="618"/>
      <c r="H1202" s="615"/>
      <c r="I1202" s="615"/>
      <c r="J1202" s="615"/>
      <c r="K1202" s="619"/>
    </row>
    <row r="1203" spans="1:11" s="610" customFormat="1" ht="15.75" hidden="1" x14ac:dyDescent="0.25">
      <c r="A1203" s="614"/>
      <c r="B1203" s="615"/>
      <c r="C1203" s="616"/>
      <c r="D1203" s="615"/>
      <c r="E1203" s="617"/>
      <c r="F1203" s="617"/>
      <c r="G1203" s="618"/>
      <c r="H1203" s="615"/>
      <c r="I1203" s="615"/>
      <c r="J1203" s="615"/>
      <c r="K1203" s="619"/>
    </row>
    <row r="1204" spans="1:11" s="610" customFormat="1" ht="15.75" hidden="1" x14ac:dyDescent="0.25">
      <c r="A1204" s="614"/>
      <c r="B1204" s="615"/>
      <c r="C1204" s="616"/>
      <c r="D1204" s="615"/>
      <c r="E1204" s="617"/>
      <c r="F1204" s="617"/>
      <c r="G1204" s="618"/>
      <c r="H1204" s="615"/>
      <c r="I1204" s="615"/>
      <c r="J1204" s="615"/>
      <c r="K1204" s="619"/>
    </row>
    <row r="1205" spans="1:11" s="610" customFormat="1" ht="15.75" hidden="1" x14ac:dyDescent="0.25">
      <c r="A1205" s="614"/>
      <c r="B1205" s="615"/>
      <c r="C1205" s="616"/>
      <c r="D1205" s="615"/>
      <c r="E1205" s="617"/>
      <c r="F1205" s="617"/>
      <c r="G1205" s="618"/>
      <c r="H1205" s="615"/>
      <c r="I1205" s="615"/>
      <c r="J1205" s="615"/>
      <c r="K1205" s="619"/>
    </row>
    <row r="1206" spans="1:11" s="610" customFormat="1" ht="15.75" hidden="1" x14ac:dyDescent="0.25">
      <c r="A1206" s="614"/>
      <c r="B1206" s="615"/>
      <c r="C1206" s="616"/>
      <c r="D1206" s="615"/>
      <c r="E1206" s="617"/>
      <c r="F1206" s="617"/>
      <c r="G1206" s="618"/>
      <c r="H1206" s="615"/>
      <c r="I1206" s="615"/>
      <c r="J1206" s="615"/>
      <c r="K1206" s="619"/>
    </row>
    <row r="1207" spans="1:11" s="610" customFormat="1" ht="15.75" hidden="1" x14ac:dyDescent="0.25">
      <c r="A1207" s="614"/>
      <c r="B1207" s="615"/>
      <c r="C1207" s="616"/>
      <c r="D1207" s="615"/>
      <c r="E1207" s="617"/>
      <c r="F1207" s="617"/>
      <c r="G1207" s="618"/>
      <c r="H1207" s="615"/>
      <c r="I1207" s="615"/>
      <c r="J1207" s="615"/>
      <c r="K1207" s="619"/>
    </row>
    <row r="1208" spans="1:11" s="610" customFormat="1" ht="15.75" hidden="1" x14ac:dyDescent="0.25">
      <c r="A1208" s="614"/>
      <c r="B1208" s="615"/>
      <c r="C1208" s="616"/>
      <c r="D1208" s="615"/>
      <c r="E1208" s="617"/>
      <c r="F1208" s="617"/>
      <c r="G1208" s="618"/>
      <c r="H1208" s="615"/>
      <c r="I1208" s="615"/>
      <c r="J1208" s="615"/>
      <c r="K1208" s="619"/>
    </row>
    <row r="1209" spans="1:11" s="610" customFormat="1" ht="15.75" hidden="1" x14ac:dyDescent="0.25">
      <c r="A1209" s="614"/>
      <c r="B1209" s="615"/>
      <c r="C1209" s="616"/>
      <c r="D1209" s="615"/>
      <c r="E1209" s="617"/>
      <c r="F1209" s="617"/>
      <c r="G1209" s="618"/>
      <c r="H1209" s="615"/>
      <c r="I1209" s="615"/>
      <c r="J1209" s="615"/>
      <c r="K1209" s="619"/>
    </row>
    <row r="1210" spans="1:11" s="610" customFormat="1" ht="15.75" hidden="1" x14ac:dyDescent="0.25">
      <c r="A1210" s="614"/>
      <c r="B1210" s="615"/>
      <c r="C1210" s="616"/>
      <c r="D1210" s="615"/>
      <c r="E1210" s="617"/>
      <c r="F1210" s="617"/>
      <c r="G1210" s="618"/>
      <c r="H1210" s="615"/>
      <c r="I1210" s="615"/>
      <c r="J1210" s="615"/>
      <c r="K1210" s="619"/>
    </row>
    <row r="1211" spans="1:11" s="610" customFormat="1" ht="15.75" hidden="1" x14ac:dyDescent="0.25">
      <c r="A1211" s="614"/>
      <c r="B1211" s="615"/>
      <c r="C1211" s="616"/>
      <c r="D1211" s="615"/>
      <c r="E1211" s="617"/>
      <c r="F1211" s="617"/>
      <c r="G1211" s="618"/>
      <c r="H1211" s="615"/>
      <c r="I1211" s="615"/>
      <c r="J1211" s="615"/>
      <c r="K1211" s="619"/>
    </row>
    <row r="1212" spans="1:11" s="610" customFormat="1" ht="15.75" hidden="1" x14ac:dyDescent="0.25">
      <c r="A1212" s="614"/>
      <c r="B1212" s="615"/>
      <c r="C1212" s="616"/>
      <c r="D1212" s="615"/>
      <c r="E1212" s="617"/>
      <c r="F1212" s="617"/>
      <c r="G1212" s="618"/>
      <c r="H1212" s="615"/>
      <c r="I1212" s="615"/>
      <c r="J1212" s="615"/>
      <c r="K1212" s="619"/>
    </row>
    <row r="1213" spans="1:11" s="610" customFormat="1" ht="15.75" hidden="1" x14ac:dyDescent="0.25">
      <c r="A1213" s="614"/>
      <c r="B1213" s="615"/>
      <c r="C1213" s="616"/>
      <c r="D1213" s="615"/>
      <c r="E1213" s="617"/>
      <c r="F1213" s="617"/>
      <c r="G1213" s="618"/>
      <c r="H1213" s="615"/>
      <c r="I1213" s="615"/>
      <c r="J1213" s="615"/>
      <c r="K1213" s="619"/>
    </row>
    <row r="1214" spans="1:11" s="610" customFormat="1" ht="15.75" hidden="1" x14ac:dyDescent="0.25">
      <c r="A1214" s="614"/>
      <c r="B1214" s="615"/>
      <c r="C1214" s="616"/>
      <c r="D1214" s="615"/>
      <c r="E1214" s="617"/>
      <c r="F1214" s="617"/>
      <c r="G1214" s="618"/>
      <c r="H1214" s="615"/>
      <c r="I1214" s="615"/>
      <c r="J1214" s="615"/>
      <c r="K1214" s="619"/>
    </row>
    <row r="1215" spans="1:11" s="610" customFormat="1" ht="15.75" hidden="1" x14ac:dyDescent="0.25">
      <c r="A1215" s="614"/>
      <c r="B1215" s="615"/>
      <c r="C1215" s="616"/>
      <c r="D1215" s="615"/>
      <c r="E1215" s="617"/>
      <c r="F1215" s="617"/>
      <c r="G1215" s="618"/>
      <c r="H1215" s="615"/>
      <c r="I1215" s="615"/>
      <c r="J1215" s="615"/>
      <c r="K1215" s="619"/>
    </row>
    <row r="1216" spans="1:11" s="610" customFormat="1" ht="15.75" hidden="1" x14ac:dyDescent="0.25">
      <c r="A1216" s="614"/>
      <c r="B1216" s="615"/>
      <c r="C1216" s="616"/>
      <c r="D1216" s="615"/>
      <c r="E1216" s="617"/>
      <c r="F1216" s="617"/>
      <c r="G1216" s="618"/>
      <c r="H1216" s="615"/>
      <c r="I1216" s="615"/>
      <c r="J1216" s="615"/>
      <c r="K1216" s="619"/>
    </row>
    <row r="1217" spans="1:11" s="610" customFormat="1" ht="15.75" hidden="1" x14ac:dyDescent="0.25">
      <c r="A1217" s="614"/>
      <c r="B1217" s="615"/>
      <c r="C1217" s="616"/>
      <c r="D1217" s="615"/>
      <c r="E1217" s="617"/>
      <c r="F1217" s="617"/>
      <c r="G1217" s="618"/>
      <c r="H1217" s="615"/>
      <c r="I1217" s="615"/>
      <c r="J1217" s="615"/>
      <c r="K1217" s="619"/>
    </row>
    <row r="1218" spans="1:11" s="610" customFormat="1" ht="15.75" hidden="1" x14ac:dyDescent="0.25">
      <c r="A1218" s="614"/>
      <c r="B1218" s="615"/>
      <c r="C1218" s="616"/>
      <c r="D1218" s="615"/>
      <c r="E1218" s="617"/>
      <c r="F1218" s="617"/>
      <c r="G1218" s="618"/>
      <c r="H1218" s="615"/>
      <c r="I1218" s="615"/>
      <c r="J1218" s="615"/>
      <c r="K1218" s="619"/>
    </row>
    <row r="1219" spans="1:11" s="610" customFormat="1" ht="15.75" hidden="1" x14ac:dyDescent="0.25">
      <c r="A1219" s="614"/>
      <c r="B1219" s="615"/>
      <c r="C1219" s="616"/>
      <c r="D1219" s="615"/>
      <c r="E1219" s="617"/>
      <c r="F1219" s="617"/>
      <c r="G1219" s="618"/>
      <c r="H1219" s="615"/>
      <c r="I1219" s="615"/>
      <c r="J1219" s="615"/>
      <c r="K1219" s="619"/>
    </row>
    <row r="1220" spans="1:11" s="610" customFormat="1" ht="15.75" hidden="1" x14ac:dyDescent="0.25">
      <c r="A1220" s="614"/>
      <c r="B1220" s="615"/>
      <c r="C1220" s="616"/>
      <c r="D1220" s="615"/>
      <c r="E1220" s="617"/>
      <c r="F1220" s="617"/>
      <c r="G1220" s="618"/>
      <c r="H1220" s="615"/>
      <c r="I1220" s="615"/>
      <c r="J1220" s="615"/>
      <c r="K1220" s="619"/>
    </row>
    <row r="1221" spans="1:11" s="610" customFormat="1" ht="15.75" hidden="1" x14ac:dyDescent="0.25">
      <c r="A1221" s="614"/>
      <c r="B1221" s="615"/>
      <c r="C1221" s="616"/>
      <c r="D1221" s="615"/>
      <c r="E1221" s="617"/>
      <c r="F1221" s="617"/>
      <c r="G1221" s="618"/>
      <c r="H1221" s="615"/>
      <c r="I1221" s="615"/>
      <c r="J1221" s="615"/>
      <c r="K1221" s="619"/>
    </row>
    <row r="1222" spans="1:11" s="610" customFormat="1" ht="15.75" hidden="1" x14ac:dyDescent="0.25">
      <c r="A1222" s="614"/>
      <c r="B1222" s="615"/>
      <c r="C1222" s="616"/>
      <c r="D1222" s="615"/>
      <c r="E1222" s="617"/>
      <c r="F1222" s="617"/>
      <c r="G1222" s="618"/>
      <c r="H1222" s="615"/>
      <c r="I1222" s="615"/>
      <c r="J1222" s="615"/>
      <c r="K1222" s="619"/>
    </row>
    <row r="1223" spans="1:11" s="610" customFormat="1" ht="15.75" hidden="1" x14ac:dyDescent="0.25">
      <c r="A1223" s="614"/>
      <c r="B1223" s="615"/>
      <c r="C1223" s="616"/>
      <c r="D1223" s="615"/>
      <c r="E1223" s="617"/>
      <c r="F1223" s="617"/>
      <c r="G1223" s="618"/>
      <c r="H1223" s="615"/>
      <c r="I1223" s="615"/>
      <c r="J1223" s="615"/>
      <c r="K1223" s="619"/>
    </row>
    <row r="1224" spans="1:11" s="610" customFormat="1" ht="15.75" hidden="1" x14ac:dyDescent="0.25">
      <c r="A1224" s="614"/>
      <c r="B1224" s="615"/>
      <c r="C1224" s="616"/>
      <c r="D1224" s="615"/>
      <c r="E1224" s="617"/>
      <c r="F1224" s="617"/>
      <c r="G1224" s="618"/>
      <c r="H1224" s="615"/>
      <c r="I1224" s="615"/>
      <c r="J1224" s="615"/>
      <c r="K1224" s="619"/>
    </row>
    <row r="1225" spans="1:11" s="610" customFormat="1" ht="15.75" hidden="1" x14ac:dyDescent="0.25">
      <c r="A1225" s="614"/>
      <c r="B1225" s="615"/>
      <c r="C1225" s="616"/>
      <c r="D1225" s="615"/>
      <c r="E1225" s="617"/>
      <c r="F1225" s="617"/>
      <c r="G1225" s="618"/>
      <c r="H1225" s="615"/>
      <c r="I1225" s="615"/>
      <c r="J1225" s="615"/>
      <c r="K1225" s="619"/>
    </row>
    <row r="1226" spans="1:11" s="610" customFormat="1" ht="15.75" hidden="1" x14ac:dyDescent="0.25">
      <c r="A1226" s="614"/>
      <c r="B1226" s="615"/>
      <c r="C1226" s="616"/>
      <c r="D1226" s="615"/>
      <c r="E1226" s="617"/>
      <c r="F1226" s="617"/>
      <c r="G1226" s="618"/>
      <c r="H1226" s="615"/>
      <c r="I1226" s="615"/>
      <c r="J1226" s="615"/>
      <c r="K1226" s="619"/>
    </row>
    <row r="1227" spans="1:11" s="610" customFormat="1" ht="15.75" hidden="1" x14ac:dyDescent="0.25">
      <c r="A1227" s="614"/>
      <c r="B1227" s="615"/>
      <c r="C1227" s="616"/>
      <c r="D1227" s="615"/>
      <c r="E1227" s="617"/>
      <c r="F1227" s="617"/>
      <c r="G1227" s="618"/>
      <c r="H1227" s="615"/>
      <c r="I1227" s="615"/>
      <c r="J1227" s="615"/>
      <c r="K1227" s="619"/>
    </row>
    <row r="1228" spans="1:11" s="610" customFormat="1" ht="15.75" hidden="1" x14ac:dyDescent="0.25">
      <c r="A1228" s="614"/>
      <c r="B1228" s="615"/>
      <c r="C1228" s="616"/>
      <c r="D1228" s="615"/>
      <c r="E1228" s="617"/>
      <c r="F1228" s="617"/>
      <c r="G1228" s="618"/>
      <c r="H1228" s="615"/>
      <c r="I1228" s="615"/>
      <c r="J1228" s="615"/>
      <c r="K1228" s="619"/>
    </row>
    <row r="1229" spans="1:11" s="610" customFormat="1" ht="15.75" hidden="1" x14ac:dyDescent="0.25">
      <c r="A1229" s="614"/>
      <c r="B1229" s="615"/>
      <c r="C1229" s="616"/>
      <c r="D1229" s="615"/>
      <c r="E1229" s="617"/>
      <c r="F1229" s="617"/>
      <c r="G1229" s="618"/>
      <c r="H1229" s="615"/>
      <c r="I1229" s="615"/>
      <c r="J1229" s="615"/>
      <c r="K1229" s="619"/>
    </row>
    <row r="1230" spans="1:11" s="610" customFormat="1" ht="15.75" hidden="1" x14ac:dyDescent="0.25">
      <c r="A1230" s="614"/>
      <c r="B1230" s="615"/>
      <c r="C1230" s="616"/>
      <c r="D1230" s="615"/>
      <c r="E1230" s="617"/>
      <c r="F1230" s="617"/>
      <c r="G1230" s="618"/>
      <c r="H1230" s="615"/>
      <c r="I1230" s="615"/>
      <c r="J1230" s="615"/>
      <c r="K1230" s="619"/>
    </row>
    <row r="1231" spans="1:11" s="610" customFormat="1" ht="15.75" hidden="1" x14ac:dyDescent="0.25">
      <c r="A1231" s="614"/>
      <c r="B1231" s="615"/>
      <c r="C1231" s="616"/>
      <c r="D1231" s="615"/>
      <c r="E1231" s="617"/>
      <c r="F1231" s="617"/>
      <c r="G1231" s="618"/>
      <c r="H1231" s="615"/>
      <c r="I1231" s="615"/>
      <c r="J1231" s="615"/>
      <c r="K1231" s="619"/>
    </row>
    <row r="1232" spans="1:11" s="610" customFormat="1" ht="15.75" hidden="1" x14ac:dyDescent="0.25">
      <c r="A1232" s="614"/>
      <c r="B1232" s="615"/>
      <c r="C1232" s="616"/>
      <c r="D1232" s="615"/>
      <c r="E1232" s="617"/>
      <c r="F1232" s="617"/>
      <c r="G1232" s="618"/>
      <c r="H1232" s="615"/>
      <c r="I1232" s="615"/>
      <c r="J1232" s="615"/>
      <c r="K1232" s="619"/>
    </row>
    <row r="1233" spans="1:11" s="610" customFormat="1" ht="15.75" hidden="1" x14ac:dyDescent="0.25">
      <c r="A1233" s="614"/>
      <c r="B1233" s="615"/>
      <c r="C1233" s="616"/>
      <c r="D1233" s="615"/>
      <c r="E1233" s="617"/>
      <c r="F1233" s="617"/>
      <c r="G1233" s="618"/>
      <c r="H1233" s="615"/>
      <c r="I1233" s="615"/>
      <c r="J1233" s="615"/>
      <c r="K1233" s="619"/>
    </row>
    <row r="1234" spans="1:11" s="610" customFormat="1" ht="15.75" hidden="1" x14ac:dyDescent="0.25">
      <c r="A1234" s="614"/>
      <c r="B1234" s="615"/>
      <c r="C1234" s="616"/>
      <c r="D1234" s="615"/>
      <c r="E1234" s="617"/>
      <c r="F1234" s="617"/>
      <c r="G1234" s="618"/>
      <c r="H1234" s="615"/>
      <c r="I1234" s="615"/>
      <c r="J1234" s="615"/>
      <c r="K1234" s="619"/>
    </row>
    <row r="1235" spans="1:11" s="610" customFormat="1" ht="15.75" hidden="1" x14ac:dyDescent="0.25">
      <c r="A1235" s="614"/>
      <c r="B1235" s="615"/>
      <c r="C1235" s="616"/>
      <c r="D1235" s="615"/>
      <c r="E1235" s="617"/>
      <c r="F1235" s="617"/>
      <c r="G1235" s="618"/>
      <c r="H1235" s="615"/>
      <c r="I1235" s="615"/>
      <c r="J1235" s="615"/>
      <c r="K1235" s="619"/>
    </row>
    <row r="1236" spans="1:11" s="610" customFormat="1" ht="15.75" hidden="1" x14ac:dyDescent="0.25">
      <c r="A1236" s="614"/>
      <c r="B1236" s="615"/>
      <c r="C1236" s="616"/>
      <c r="D1236" s="615"/>
      <c r="E1236" s="617"/>
      <c r="F1236" s="617"/>
      <c r="G1236" s="618"/>
      <c r="H1236" s="615"/>
      <c r="I1236" s="615"/>
      <c r="J1236" s="615"/>
      <c r="K1236" s="619"/>
    </row>
    <row r="1237" spans="1:11" s="610" customFormat="1" ht="15.75" hidden="1" x14ac:dyDescent="0.25">
      <c r="A1237" s="614"/>
      <c r="B1237" s="615"/>
      <c r="C1237" s="616"/>
      <c r="D1237" s="615"/>
      <c r="E1237" s="617"/>
      <c r="F1237" s="617"/>
      <c r="G1237" s="618"/>
      <c r="H1237" s="615"/>
      <c r="I1237" s="615"/>
      <c r="J1237" s="615"/>
      <c r="K1237" s="619"/>
    </row>
    <row r="1238" spans="1:11" s="610" customFormat="1" ht="15.75" hidden="1" x14ac:dyDescent="0.25">
      <c r="A1238" s="614"/>
      <c r="B1238" s="615"/>
      <c r="C1238" s="616"/>
      <c r="D1238" s="615"/>
      <c r="E1238" s="617"/>
      <c r="F1238" s="617"/>
      <c r="G1238" s="618"/>
      <c r="H1238" s="615"/>
      <c r="I1238" s="615"/>
      <c r="J1238" s="615"/>
      <c r="K1238" s="619"/>
    </row>
    <row r="1239" spans="1:11" s="610" customFormat="1" ht="15.75" hidden="1" x14ac:dyDescent="0.25">
      <c r="A1239" s="614"/>
      <c r="B1239" s="615"/>
      <c r="C1239" s="616"/>
      <c r="D1239" s="615"/>
      <c r="E1239" s="617"/>
      <c r="F1239" s="617"/>
      <c r="G1239" s="618"/>
      <c r="H1239" s="615"/>
      <c r="I1239" s="615"/>
      <c r="J1239" s="615"/>
      <c r="K1239" s="619"/>
    </row>
    <row r="1240" spans="1:11" s="610" customFormat="1" ht="15.75" hidden="1" x14ac:dyDescent="0.25">
      <c r="A1240" s="614"/>
      <c r="B1240" s="615"/>
      <c r="C1240" s="616"/>
      <c r="D1240" s="615"/>
      <c r="E1240" s="617"/>
      <c r="F1240" s="617"/>
      <c r="G1240" s="618"/>
      <c r="H1240" s="615"/>
      <c r="I1240" s="615"/>
      <c r="J1240" s="615"/>
      <c r="K1240" s="619"/>
    </row>
    <row r="1241" spans="1:11" s="610" customFormat="1" ht="15.75" hidden="1" x14ac:dyDescent="0.25">
      <c r="A1241" s="614"/>
      <c r="B1241" s="615"/>
      <c r="C1241" s="616"/>
      <c r="D1241" s="615"/>
      <c r="E1241" s="617"/>
      <c r="F1241" s="617"/>
      <c r="G1241" s="618"/>
      <c r="H1241" s="615"/>
      <c r="I1241" s="615"/>
      <c r="J1241" s="615"/>
      <c r="K1241" s="619"/>
    </row>
    <row r="1242" spans="1:11" s="610" customFormat="1" ht="15.75" hidden="1" x14ac:dyDescent="0.25">
      <c r="A1242" s="614"/>
      <c r="B1242" s="615"/>
      <c r="C1242" s="616"/>
      <c r="D1242" s="615"/>
      <c r="E1242" s="617"/>
      <c r="F1242" s="617"/>
      <c r="G1242" s="618"/>
      <c r="H1242" s="615"/>
      <c r="I1242" s="615"/>
      <c r="J1242" s="615"/>
      <c r="K1242" s="619"/>
    </row>
    <row r="1243" spans="1:11" s="610" customFormat="1" ht="15.75" hidden="1" x14ac:dyDescent="0.25">
      <c r="A1243" s="614"/>
      <c r="B1243" s="615"/>
      <c r="C1243" s="616"/>
      <c r="D1243" s="615"/>
      <c r="E1243" s="617"/>
      <c r="F1243" s="617"/>
      <c r="G1243" s="618"/>
      <c r="H1243" s="615"/>
      <c r="I1243" s="615"/>
      <c r="J1243" s="615"/>
      <c r="K1243" s="619"/>
    </row>
    <row r="1244" spans="1:11" s="610" customFormat="1" ht="15.75" hidden="1" x14ac:dyDescent="0.25">
      <c r="A1244" s="614"/>
      <c r="B1244" s="615"/>
      <c r="C1244" s="616"/>
      <c r="D1244" s="615"/>
      <c r="E1244" s="617"/>
      <c r="F1244" s="617"/>
      <c r="G1244" s="618"/>
      <c r="H1244" s="615"/>
      <c r="I1244" s="615"/>
      <c r="J1244" s="615"/>
      <c r="K1244" s="619"/>
    </row>
    <row r="1245" spans="1:11" s="610" customFormat="1" ht="15.75" hidden="1" x14ac:dyDescent="0.25">
      <c r="A1245" s="614"/>
      <c r="B1245" s="615"/>
      <c r="C1245" s="616"/>
      <c r="D1245" s="615"/>
      <c r="E1245" s="617"/>
      <c r="F1245" s="617"/>
      <c r="G1245" s="618"/>
      <c r="H1245" s="615"/>
      <c r="I1245" s="615"/>
      <c r="J1245" s="615"/>
      <c r="K1245" s="619"/>
    </row>
    <row r="1246" spans="1:11" s="610" customFormat="1" ht="15.75" hidden="1" x14ac:dyDescent="0.25">
      <c r="A1246" s="614"/>
      <c r="B1246" s="615"/>
      <c r="C1246" s="616"/>
      <c r="D1246" s="615"/>
      <c r="E1246" s="617"/>
      <c r="F1246" s="617"/>
      <c r="G1246" s="618"/>
      <c r="H1246" s="615"/>
      <c r="I1246" s="615"/>
      <c r="J1246" s="615"/>
      <c r="K1246" s="619"/>
    </row>
    <row r="1247" spans="1:11" s="610" customFormat="1" ht="15.75" hidden="1" x14ac:dyDescent="0.25">
      <c r="A1247" s="614"/>
      <c r="B1247" s="615"/>
      <c r="C1247" s="616"/>
      <c r="D1247" s="615"/>
      <c r="E1247" s="617"/>
      <c r="F1247" s="617"/>
      <c r="G1247" s="618"/>
      <c r="H1247" s="615"/>
      <c r="I1247" s="615"/>
      <c r="J1247" s="615"/>
      <c r="K1247" s="619"/>
    </row>
    <row r="1248" spans="1:11" s="610" customFormat="1" ht="15.75" hidden="1" x14ac:dyDescent="0.25">
      <c r="A1248" s="614"/>
      <c r="B1248" s="615"/>
      <c r="C1248" s="616"/>
      <c r="D1248" s="615"/>
      <c r="E1248" s="617"/>
      <c r="F1248" s="617"/>
      <c r="G1248" s="618"/>
      <c r="H1248" s="615"/>
      <c r="I1248" s="615"/>
      <c r="J1248" s="615"/>
      <c r="K1248" s="619"/>
    </row>
    <row r="1249" spans="1:11" s="610" customFormat="1" ht="15.75" hidden="1" x14ac:dyDescent="0.25">
      <c r="A1249" s="614"/>
      <c r="B1249" s="615"/>
      <c r="C1249" s="616"/>
      <c r="D1249" s="615"/>
      <c r="E1249" s="617"/>
      <c r="F1249" s="617"/>
      <c r="G1249" s="618"/>
      <c r="H1249" s="615"/>
      <c r="I1249" s="615"/>
      <c r="J1249" s="615"/>
      <c r="K1249" s="619"/>
    </row>
    <row r="1250" spans="1:11" s="610" customFormat="1" ht="15.75" hidden="1" x14ac:dyDescent="0.25">
      <c r="A1250" s="614"/>
      <c r="B1250" s="615"/>
      <c r="C1250" s="616"/>
      <c r="D1250" s="615"/>
      <c r="E1250" s="617"/>
      <c r="F1250" s="617"/>
      <c r="G1250" s="618"/>
      <c r="H1250" s="615"/>
      <c r="I1250" s="615"/>
      <c r="J1250" s="615"/>
      <c r="K1250" s="619"/>
    </row>
    <row r="1251" spans="1:11" s="610" customFormat="1" ht="15.75" hidden="1" x14ac:dyDescent="0.25">
      <c r="A1251" s="614"/>
      <c r="B1251" s="615"/>
      <c r="C1251" s="616"/>
      <c r="D1251" s="615"/>
      <c r="E1251" s="617"/>
      <c r="F1251" s="617"/>
      <c r="G1251" s="618"/>
      <c r="H1251" s="615"/>
      <c r="I1251" s="615"/>
      <c r="J1251" s="615"/>
      <c r="K1251" s="619"/>
    </row>
    <row r="1252" spans="1:11" s="610" customFormat="1" ht="15.75" hidden="1" x14ac:dyDescent="0.25">
      <c r="A1252" s="614"/>
      <c r="B1252" s="615"/>
      <c r="C1252" s="616"/>
      <c r="D1252" s="615"/>
      <c r="E1252" s="617"/>
      <c r="F1252" s="617"/>
      <c r="G1252" s="618"/>
      <c r="H1252" s="615"/>
      <c r="I1252" s="615"/>
      <c r="J1252" s="615"/>
      <c r="K1252" s="619"/>
    </row>
    <row r="1253" spans="1:11" s="610" customFormat="1" ht="15.75" hidden="1" x14ac:dyDescent="0.25">
      <c r="A1253" s="614"/>
      <c r="B1253" s="615"/>
      <c r="C1253" s="616"/>
      <c r="D1253" s="615"/>
      <c r="E1253" s="617"/>
      <c r="F1253" s="617"/>
      <c r="G1253" s="618"/>
      <c r="H1253" s="615"/>
      <c r="I1253" s="615"/>
      <c r="J1253" s="615"/>
      <c r="K1253" s="619"/>
    </row>
    <row r="1254" spans="1:11" s="610" customFormat="1" ht="15.75" hidden="1" x14ac:dyDescent="0.25">
      <c r="A1254" s="614"/>
      <c r="B1254" s="615"/>
      <c r="C1254" s="616"/>
      <c r="D1254" s="615"/>
      <c r="E1254" s="617"/>
      <c r="F1254" s="617"/>
      <c r="G1254" s="618"/>
      <c r="H1254" s="615"/>
      <c r="I1254" s="615"/>
      <c r="J1254" s="615"/>
      <c r="K1254" s="619"/>
    </row>
    <row r="1255" spans="1:11" s="610" customFormat="1" ht="15.75" hidden="1" x14ac:dyDescent="0.25">
      <c r="A1255" s="614"/>
      <c r="B1255" s="615"/>
      <c r="C1255" s="616"/>
      <c r="D1255" s="615"/>
      <c r="E1255" s="617"/>
      <c r="F1255" s="617"/>
      <c r="G1255" s="618"/>
      <c r="H1255" s="615"/>
      <c r="I1255" s="615"/>
      <c r="J1255" s="615"/>
      <c r="K1255" s="619"/>
    </row>
    <row r="1256" spans="1:11" s="610" customFormat="1" ht="15.75" hidden="1" x14ac:dyDescent="0.25">
      <c r="A1256" s="614"/>
      <c r="B1256" s="615"/>
      <c r="C1256" s="616"/>
      <c r="D1256" s="615"/>
      <c r="E1256" s="617"/>
      <c r="F1256" s="617"/>
      <c r="G1256" s="618"/>
      <c r="H1256" s="615"/>
      <c r="I1256" s="615"/>
      <c r="J1256" s="615"/>
      <c r="K1256" s="619"/>
    </row>
    <row r="1257" spans="1:11" s="610" customFormat="1" ht="15.75" hidden="1" x14ac:dyDescent="0.25">
      <c r="A1257" s="614"/>
      <c r="B1257" s="615"/>
      <c r="C1257" s="616"/>
      <c r="D1257" s="615"/>
      <c r="E1257" s="617"/>
      <c r="F1257" s="617"/>
      <c r="G1257" s="618"/>
      <c r="H1257" s="615"/>
      <c r="I1257" s="615"/>
      <c r="J1257" s="615"/>
      <c r="K1257" s="619"/>
    </row>
    <row r="1258" spans="1:11" s="610" customFormat="1" ht="15.75" hidden="1" x14ac:dyDescent="0.25">
      <c r="A1258" s="614"/>
      <c r="B1258" s="615"/>
      <c r="C1258" s="616"/>
      <c r="D1258" s="615"/>
      <c r="E1258" s="617"/>
      <c r="F1258" s="617"/>
      <c r="G1258" s="618"/>
      <c r="H1258" s="615"/>
      <c r="I1258" s="615"/>
      <c r="J1258" s="615"/>
      <c r="K1258" s="619"/>
    </row>
    <row r="1259" spans="1:11" s="610" customFormat="1" ht="15.75" hidden="1" x14ac:dyDescent="0.25">
      <c r="A1259" s="614"/>
      <c r="B1259" s="615"/>
      <c r="C1259" s="616"/>
      <c r="D1259" s="615"/>
      <c r="E1259" s="617"/>
      <c r="F1259" s="617"/>
      <c r="G1259" s="618"/>
      <c r="H1259" s="615"/>
      <c r="I1259" s="615"/>
      <c r="J1259" s="615"/>
      <c r="K1259" s="619"/>
    </row>
    <row r="1260" spans="1:11" s="610" customFormat="1" ht="15.75" hidden="1" x14ac:dyDescent="0.25">
      <c r="A1260" s="614"/>
      <c r="B1260" s="615"/>
      <c r="C1260" s="616"/>
      <c r="D1260" s="615"/>
      <c r="E1260" s="617"/>
      <c r="F1260" s="617"/>
      <c r="G1260" s="618"/>
      <c r="H1260" s="615"/>
      <c r="I1260" s="615"/>
      <c r="J1260" s="615"/>
      <c r="K1260" s="619"/>
    </row>
    <row r="1261" spans="1:11" s="610" customFormat="1" ht="15.75" hidden="1" x14ac:dyDescent="0.25">
      <c r="A1261" s="614"/>
      <c r="B1261" s="615"/>
      <c r="C1261" s="616"/>
      <c r="D1261" s="615"/>
      <c r="E1261" s="617"/>
      <c r="F1261" s="617"/>
      <c r="G1261" s="618"/>
      <c r="H1261" s="615"/>
      <c r="I1261" s="615"/>
      <c r="J1261" s="615"/>
      <c r="K1261" s="619"/>
    </row>
    <row r="1262" spans="1:11" s="610" customFormat="1" ht="15.75" hidden="1" x14ac:dyDescent="0.25">
      <c r="A1262" s="614"/>
      <c r="B1262" s="615"/>
      <c r="C1262" s="616"/>
      <c r="D1262" s="615"/>
      <c r="E1262" s="617"/>
      <c r="F1262" s="617"/>
      <c r="G1262" s="618"/>
      <c r="H1262" s="615"/>
      <c r="I1262" s="615"/>
      <c r="J1262" s="615"/>
      <c r="K1262" s="619"/>
    </row>
    <row r="1263" spans="1:11" s="610" customFormat="1" ht="15.75" hidden="1" x14ac:dyDescent="0.25">
      <c r="A1263" s="614"/>
      <c r="B1263" s="615"/>
      <c r="C1263" s="616"/>
      <c r="D1263" s="615"/>
      <c r="E1263" s="617"/>
      <c r="F1263" s="617"/>
      <c r="G1263" s="618"/>
      <c r="H1263" s="615"/>
      <c r="I1263" s="615"/>
      <c r="J1263" s="615"/>
      <c r="K1263" s="619"/>
    </row>
    <row r="1264" spans="1:11" s="610" customFormat="1" ht="15.75" hidden="1" x14ac:dyDescent="0.25">
      <c r="A1264" s="614"/>
      <c r="B1264" s="615"/>
      <c r="C1264" s="616"/>
      <c r="D1264" s="615"/>
      <c r="E1264" s="617"/>
      <c r="F1264" s="617"/>
      <c r="G1264" s="618"/>
      <c r="H1264" s="615"/>
      <c r="I1264" s="615"/>
      <c r="J1264" s="615"/>
      <c r="K1264" s="619"/>
    </row>
    <row r="1265" spans="1:11" s="610" customFormat="1" ht="15.75" hidden="1" x14ac:dyDescent="0.25">
      <c r="A1265" s="614"/>
      <c r="B1265" s="615"/>
      <c r="C1265" s="616"/>
      <c r="D1265" s="615"/>
      <c r="E1265" s="617"/>
      <c r="F1265" s="617"/>
      <c r="G1265" s="618"/>
      <c r="H1265" s="615"/>
      <c r="I1265" s="615"/>
      <c r="J1265" s="615"/>
      <c r="K1265" s="619"/>
    </row>
    <row r="1266" spans="1:11" s="610" customFormat="1" ht="15.75" hidden="1" x14ac:dyDescent="0.25">
      <c r="A1266" s="614"/>
      <c r="B1266" s="615"/>
      <c r="C1266" s="616"/>
      <c r="D1266" s="615"/>
      <c r="E1266" s="617"/>
      <c r="F1266" s="617"/>
      <c r="G1266" s="618"/>
      <c r="H1266" s="615"/>
      <c r="I1266" s="615"/>
      <c r="J1266" s="615"/>
      <c r="K1266" s="619"/>
    </row>
    <row r="1267" spans="1:11" s="610" customFormat="1" ht="15.75" hidden="1" x14ac:dyDescent="0.25">
      <c r="A1267" s="614"/>
      <c r="B1267" s="615"/>
      <c r="C1267" s="616"/>
      <c r="D1267" s="615"/>
      <c r="E1267" s="617"/>
      <c r="F1267" s="617"/>
      <c r="G1267" s="618"/>
      <c r="H1267" s="615"/>
      <c r="I1267" s="615"/>
      <c r="J1267" s="615"/>
      <c r="K1267" s="619"/>
    </row>
    <row r="1268" spans="1:11" s="610" customFormat="1" ht="15.75" hidden="1" x14ac:dyDescent="0.25">
      <c r="A1268" s="614"/>
      <c r="B1268" s="615"/>
      <c r="C1268" s="616"/>
      <c r="D1268" s="615"/>
      <c r="E1268" s="617"/>
      <c r="F1268" s="617"/>
      <c r="G1268" s="618"/>
      <c r="H1268" s="615"/>
      <c r="I1268" s="615"/>
      <c r="J1268" s="615"/>
      <c r="K1268" s="619"/>
    </row>
    <row r="1269" spans="1:11" s="610" customFormat="1" ht="15.75" hidden="1" x14ac:dyDescent="0.25">
      <c r="A1269" s="614"/>
      <c r="B1269" s="615"/>
      <c r="C1269" s="616"/>
      <c r="D1269" s="615"/>
      <c r="E1269" s="617"/>
      <c r="F1269" s="617"/>
      <c r="G1269" s="618"/>
      <c r="H1269" s="615"/>
      <c r="I1269" s="615"/>
      <c r="J1269" s="615"/>
      <c r="K1269" s="619"/>
    </row>
    <row r="1270" spans="1:11" s="610" customFormat="1" ht="15.75" hidden="1" x14ac:dyDescent="0.25">
      <c r="A1270" s="614"/>
      <c r="B1270" s="615"/>
      <c r="C1270" s="616"/>
      <c r="D1270" s="615"/>
      <c r="E1270" s="617"/>
      <c r="F1270" s="617"/>
      <c r="G1270" s="618"/>
      <c r="H1270" s="615"/>
      <c r="I1270" s="615"/>
      <c r="J1270" s="615"/>
      <c r="K1270" s="619"/>
    </row>
    <row r="1271" spans="1:11" s="610" customFormat="1" ht="15.75" hidden="1" x14ac:dyDescent="0.25">
      <c r="A1271" s="614"/>
      <c r="B1271" s="615"/>
      <c r="C1271" s="616"/>
      <c r="D1271" s="615"/>
      <c r="E1271" s="617"/>
      <c r="F1271" s="617"/>
      <c r="G1271" s="618"/>
      <c r="H1271" s="615"/>
      <c r="I1271" s="615"/>
      <c r="J1271" s="615"/>
      <c r="K1271" s="619"/>
    </row>
    <row r="1272" spans="1:11" s="610" customFormat="1" ht="15.75" hidden="1" x14ac:dyDescent="0.25">
      <c r="A1272" s="614"/>
      <c r="B1272" s="615"/>
      <c r="C1272" s="616"/>
      <c r="D1272" s="615"/>
      <c r="E1272" s="617"/>
      <c r="F1272" s="617"/>
      <c r="G1272" s="618"/>
      <c r="H1272" s="615"/>
      <c r="I1272" s="615"/>
      <c r="J1272" s="615"/>
      <c r="K1272" s="619"/>
    </row>
    <row r="1273" spans="1:11" s="610" customFormat="1" ht="15.75" hidden="1" x14ac:dyDescent="0.25">
      <c r="A1273" s="614"/>
      <c r="B1273" s="615"/>
      <c r="C1273" s="616"/>
      <c r="D1273" s="615"/>
      <c r="E1273" s="617"/>
      <c r="F1273" s="617"/>
      <c r="G1273" s="618"/>
      <c r="H1273" s="615"/>
      <c r="I1273" s="615"/>
      <c r="J1273" s="615"/>
      <c r="K1273" s="619"/>
    </row>
    <row r="1274" spans="1:11" s="610" customFormat="1" ht="15.75" hidden="1" x14ac:dyDescent="0.25">
      <c r="A1274" s="614"/>
      <c r="B1274" s="615"/>
      <c r="C1274" s="616"/>
      <c r="D1274" s="615"/>
      <c r="E1274" s="617"/>
      <c r="F1274" s="617"/>
      <c r="G1274" s="618"/>
      <c r="H1274" s="615"/>
      <c r="I1274" s="615"/>
      <c r="J1274" s="615"/>
      <c r="K1274" s="619"/>
    </row>
    <row r="1275" spans="1:11" s="610" customFormat="1" ht="15.75" hidden="1" x14ac:dyDescent="0.25">
      <c r="A1275" s="614"/>
      <c r="B1275" s="615"/>
      <c r="C1275" s="616"/>
      <c r="D1275" s="615"/>
      <c r="E1275" s="617"/>
      <c r="F1275" s="617"/>
      <c r="G1275" s="618"/>
      <c r="H1275" s="615"/>
      <c r="I1275" s="615"/>
      <c r="J1275" s="615"/>
      <c r="K1275" s="619"/>
    </row>
    <row r="1276" spans="1:11" s="610" customFormat="1" ht="15.75" hidden="1" x14ac:dyDescent="0.25">
      <c r="A1276" s="614"/>
      <c r="B1276" s="615"/>
      <c r="C1276" s="616"/>
      <c r="D1276" s="615"/>
      <c r="E1276" s="617"/>
      <c r="F1276" s="617"/>
      <c r="G1276" s="618"/>
      <c r="H1276" s="615"/>
      <c r="I1276" s="615"/>
      <c r="J1276" s="615"/>
      <c r="K1276" s="619"/>
    </row>
    <row r="1277" spans="1:11" s="610" customFormat="1" ht="15.75" hidden="1" x14ac:dyDescent="0.25">
      <c r="A1277" s="614"/>
      <c r="B1277" s="615"/>
      <c r="C1277" s="616"/>
      <c r="D1277" s="615"/>
      <c r="E1277" s="617"/>
      <c r="F1277" s="617"/>
      <c r="G1277" s="618"/>
      <c r="H1277" s="615"/>
      <c r="I1277" s="615"/>
      <c r="J1277" s="615"/>
      <c r="K1277" s="619"/>
    </row>
    <row r="1278" spans="1:11" s="610" customFormat="1" ht="15.75" hidden="1" x14ac:dyDescent="0.25">
      <c r="A1278" s="614"/>
      <c r="B1278" s="615"/>
      <c r="C1278" s="616"/>
      <c r="D1278" s="615"/>
      <c r="E1278" s="617"/>
      <c r="F1278" s="617"/>
      <c r="G1278" s="618"/>
      <c r="H1278" s="615"/>
      <c r="I1278" s="615"/>
      <c r="J1278" s="615"/>
      <c r="K1278" s="619"/>
    </row>
    <row r="1279" spans="1:11" s="610" customFormat="1" ht="15.75" hidden="1" x14ac:dyDescent="0.25">
      <c r="A1279" s="614"/>
      <c r="B1279" s="615"/>
      <c r="C1279" s="616"/>
      <c r="D1279" s="615"/>
      <c r="E1279" s="617"/>
      <c r="F1279" s="617"/>
      <c r="G1279" s="618"/>
      <c r="H1279" s="615"/>
      <c r="I1279" s="615"/>
      <c r="J1279" s="615"/>
      <c r="K1279" s="619"/>
    </row>
    <row r="1280" spans="1:11" s="610" customFormat="1" ht="15.75" hidden="1" x14ac:dyDescent="0.25">
      <c r="A1280" s="614"/>
      <c r="B1280" s="615"/>
      <c r="C1280" s="616"/>
      <c r="D1280" s="615"/>
      <c r="E1280" s="617"/>
      <c r="F1280" s="617"/>
      <c r="G1280" s="618"/>
      <c r="H1280" s="615"/>
      <c r="I1280" s="615"/>
      <c r="J1280" s="615"/>
      <c r="K1280" s="619"/>
    </row>
    <row r="1281" spans="1:11" s="610" customFormat="1" ht="15.75" hidden="1" x14ac:dyDescent="0.25">
      <c r="A1281" s="614"/>
      <c r="B1281" s="615"/>
      <c r="C1281" s="616"/>
      <c r="D1281" s="615"/>
      <c r="E1281" s="617"/>
      <c r="F1281" s="617"/>
      <c r="G1281" s="618"/>
      <c r="H1281" s="615"/>
      <c r="I1281" s="615"/>
      <c r="J1281" s="615"/>
      <c r="K1281" s="619"/>
    </row>
    <row r="1282" spans="1:11" s="610" customFormat="1" ht="15.75" hidden="1" x14ac:dyDescent="0.25">
      <c r="A1282" s="614"/>
      <c r="B1282" s="615"/>
      <c r="C1282" s="616"/>
      <c r="D1282" s="615"/>
      <c r="E1282" s="617"/>
      <c r="F1282" s="617"/>
      <c r="G1282" s="618"/>
      <c r="H1282" s="615"/>
      <c r="I1282" s="615"/>
      <c r="J1282" s="615"/>
      <c r="K1282" s="619"/>
    </row>
    <row r="1283" spans="1:11" s="610" customFormat="1" ht="15.75" hidden="1" x14ac:dyDescent="0.25">
      <c r="A1283" s="614"/>
      <c r="B1283" s="615"/>
      <c r="C1283" s="616"/>
      <c r="D1283" s="615"/>
      <c r="E1283" s="617"/>
      <c r="F1283" s="617"/>
      <c r="G1283" s="618"/>
      <c r="H1283" s="615"/>
      <c r="I1283" s="615"/>
      <c r="J1283" s="615"/>
      <c r="K1283" s="619"/>
    </row>
    <row r="1284" spans="1:11" s="610" customFormat="1" ht="15.75" hidden="1" x14ac:dyDescent="0.25">
      <c r="A1284" s="614"/>
      <c r="B1284" s="615"/>
      <c r="C1284" s="616"/>
      <c r="D1284" s="615"/>
      <c r="E1284" s="617"/>
      <c r="F1284" s="617"/>
      <c r="G1284" s="618"/>
      <c r="H1284" s="615"/>
      <c r="I1284" s="615"/>
      <c r="J1284" s="615"/>
      <c r="K1284" s="619"/>
    </row>
    <row r="1285" spans="1:11" s="610" customFormat="1" ht="15.75" hidden="1" x14ac:dyDescent="0.25">
      <c r="A1285" s="614"/>
      <c r="B1285" s="615"/>
      <c r="C1285" s="616"/>
      <c r="D1285" s="615"/>
      <c r="E1285" s="617"/>
      <c r="F1285" s="617"/>
      <c r="G1285" s="618"/>
      <c r="H1285" s="615"/>
      <c r="I1285" s="615"/>
      <c r="J1285" s="615"/>
      <c r="K1285" s="619"/>
    </row>
    <row r="1286" spans="1:11" s="610" customFormat="1" ht="15.75" hidden="1" x14ac:dyDescent="0.25">
      <c r="A1286" s="614"/>
      <c r="B1286" s="615"/>
      <c r="C1286" s="616"/>
      <c r="D1286" s="615"/>
      <c r="E1286" s="617"/>
      <c r="F1286" s="617"/>
      <c r="G1286" s="618"/>
      <c r="H1286" s="615"/>
      <c r="I1286" s="615"/>
      <c r="J1286" s="615"/>
      <c r="K1286" s="619"/>
    </row>
    <row r="1287" spans="1:11" s="610" customFormat="1" ht="15.75" hidden="1" x14ac:dyDescent="0.25">
      <c r="A1287" s="614"/>
      <c r="B1287" s="615"/>
      <c r="C1287" s="616"/>
      <c r="D1287" s="615"/>
      <c r="E1287" s="617"/>
      <c r="F1287" s="617"/>
      <c r="G1287" s="618"/>
      <c r="H1287" s="615"/>
      <c r="I1287" s="615"/>
      <c r="J1287" s="615"/>
      <c r="K1287" s="619"/>
    </row>
    <row r="1288" spans="1:11" s="610" customFormat="1" ht="15.75" hidden="1" x14ac:dyDescent="0.25">
      <c r="A1288" s="614"/>
      <c r="B1288" s="615"/>
      <c r="C1288" s="616"/>
      <c r="D1288" s="615"/>
      <c r="E1288" s="617"/>
      <c r="F1288" s="617"/>
      <c r="G1288" s="618"/>
      <c r="H1288" s="615"/>
      <c r="I1288" s="615"/>
      <c r="J1288" s="615"/>
      <c r="K1288" s="619"/>
    </row>
    <row r="1289" spans="1:11" s="610" customFormat="1" ht="15.75" hidden="1" x14ac:dyDescent="0.25">
      <c r="A1289" s="614"/>
      <c r="B1289" s="615"/>
      <c r="C1289" s="616"/>
      <c r="D1289" s="615"/>
      <c r="E1289" s="617"/>
      <c r="F1289" s="617"/>
      <c r="G1289" s="618"/>
      <c r="H1289" s="615"/>
      <c r="I1289" s="615"/>
      <c r="J1289" s="615"/>
      <c r="K1289" s="619"/>
    </row>
    <row r="1290" spans="1:11" s="610" customFormat="1" ht="15.75" hidden="1" x14ac:dyDescent="0.25">
      <c r="A1290" s="614"/>
      <c r="B1290" s="615"/>
      <c r="C1290" s="616"/>
      <c r="D1290" s="615"/>
      <c r="E1290" s="617"/>
      <c r="F1290" s="617"/>
      <c r="G1290" s="618"/>
      <c r="H1290" s="615"/>
      <c r="I1290" s="615"/>
      <c r="J1290" s="615"/>
      <c r="K1290" s="619"/>
    </row>
    <row r="1291" spans="1:11" s="610" customFormat="1" ht="15.75" hidden="1" x14ac:dyDescent="0.25">
      <c r="A1291" s="614"/>
      <c r="B1291" s="615"/>
      <c r="C1291" s="616"/>
      <c r="D1291" s="615"/>
      <c r="E1291" s="617"/>
      <c r="F1291" s="617"/>
      <c r="G1291" s="618"/>
      <c r="H1291" s="615"/>
      <c r="I1291" s="615"/>
      <c r="J1291" s="615"/>
      <c r="K1291" s="619"/>
    </row>
    <row r="1292" spans="1:11" s="610" customFormat="1" ht="15.75" hidden="1" x14ac:dyDescent="0.25">
      <c r="A1292" s="614"/>
      <c r="B1292" s="615"/>
      <c r="C1292" s="616"/>
      <c r="D1292" s="615"/>
      <c r="E1292" s="617"/>
      <c r="F1292" s="617"/>
      <c r="G1292" s="618"/>
      <c r="H1292" s="615"/>
      <c r="I1292" s="615"/>
      <c r="J1292" s="615"/>
      <c r="K1292" s="619"/>
    </row>
    <row r="1293" spans="1:11" s="610" customFormat="1" ht="15.75" hidden="1" x14ac:dyDescent="0.25">
      <c r="A1293" s="614"/>
      <c r="B1293" s="615"/>
      <c r="C1293" s="616"/>
      <c r="D1293" s="615"/>
      <c r="E1293" s="617"/>
      <c r="F1293" s="617"/>
      <c r="G1293" s="618"/>
      <c r="H1293" s="615"/>
      <c r="I1293" s="615"/>
      <c r="J1293" s="615"/>
      <c r="K1293" s="619"/>
    </row>
    <row r="1294" spans="1:11" s="610" customFormat="1" ht="15.75" hidden="1" x14ac:dyDescent="0.25">
      <c r="A1294" s="614"/>
      <c r="B1294" s="615"/>
      <c r="C1294" s="616"/>
      <c r="D1294" s="615"/>
      <c r="E1294" s="617"/>
      <c r="F1294" s="617"/>
      <c r="G1294" s="618"/>
      <c r="H1294" s="615"/>
      <c r="I1294" s="615"/>
      <c r="J1294" s="615"/>
      <c r="K1294" s="619"/>
    </row>
    <row r="1295" spans="1:11" s="610" customFormat="1" ht="15.75" hidden="1" x14ac:dyDescent="0.25">
      <c r="A1295" s="614"/>
      <c r="B1295" s="615"/>
      <c r="C1295" s="616"/>
      <c r="D1295" s="615"/>
      <c r="E1295" s="617"/>
      <c r="F1295" s="617"/>
      <c r="G1295" s="618"/>
      <c r="H1295" s="615"/>
      <c r="I1295" s="615"/>
      <c r="J1295" s="615"/>
      <c r="K1295" s="619"/>
    </row>
    <row r="1296" spans="1:11" s="610" customFormat="1" ht="15.75" hidden="1" x14ac:dyDescent="0.25">
      <c r="A1296" s="614"/>
      <c r="B1296" s="615"/>
      <c r="C1296" s="616"/>
      <c r="D1296" s="615"/>
      <c r="E1296" s="617"/>
      <c r="F1296" s="617"/>
      <c r="G1296" s="618"/>
      <c r="H1296" s="615"/>
      <c r="I1296" s="615"/>
      <c r="J1296" s="615"/>
      <c r="K1296" s="619"/>
    </row>
    <row r="1297" spans="1:11" s="610" customFormat="1" ht="15.75" hidden="1" x14ac:dyDescent="0.25">
      <c r="A1297" s="614"/>
      <c r="B1297" s="615"/>
      <c r="C1297" s="616"/>
      <c r="D1297" s="615"/>
      <c r="E1297" s="617"/>
      <c r="F1297" s="617"/>
      <c r="G1297" s="618"/>
      <c r="H1297" s="615"/>
      <c r="I1297" s="615"/>
      <c r="J1297" s="615"/>
      <c r="K1297" s="619"/>
    </row>
    <row r="1298" spans="1:11" s="610" customFormat="1" ht="15.75" hidden="1" x14ac:dyDescent="0.25">
      <c r="A1298" s="614"/>
      <c r="B1298" s="615"/>
      <c r="C1298" s="616"/>
      <c r="D1298" s="615"/>
      <c r="E1298" s="617"/>
      <c r="F1298" s="617"/>
      <c r="G1298" s="618"/>
      <c r="H1298" s="615"/>
      <c r="I1298" s="615"/>
      <c r="J1298" s="615"/>
      <c r="K1298" s="619"/>
    </row>
    <row r="1299" spans="1:11" s="610" customFormat="1" ht="15.75" hidden="1" x14ac:dyDescent="0.25">
      <c r="A1299" s="614"/>
      <c r="B1299" s="615"/>
      <c r="C1299" s="616"/>
      <c r="D1299" s="615"/>
      <c r="E1299" s="617"/>
      <c r="F1299" s="617"/>
      <c r="G1299" s="618"/>
      <c r="H1299" s="615"/>
      <c r="I1299" s="615"/>
      <c r="J1299" s="615"/>
      <c r="K1299" s="619"/>
    </row>
    <row r="1300" spans="1:11" s="610" customFormat="1" ht="15.75" hidden="1" x14ac:dyDescent="0.25">
      <c r="A1300" s="614"/>
      <c r="B1300" s="615"/>
      <c r="C1300" s="616"/>
      <c r="D1300" s="615"/>
      <c r="E1300" s="617"/>
      <c r="F1300" s="617"/>
      <c r="G1300" s="618"/>
      <c r="H1300" s="615"/>
      <c r="I1300" s="615"/>
      <c r="J1300" s="615"/>
      <c r="K1300" s="619"/>
    </row>
    <row r="1301" spans="1:11" s="610" customFormat="1" ht="15.75" hidden="1" x14ac:dyDescent="0.25">
      <c r="A1301" s="614"/>
      <c r="B1301" s="615"/>
      <c r="C1301" s="616"/>
      <c r="D1301" s="615"/>
      <c r="E1301" s="617"/>
      <c r="F1301" s="617"/>
      <c r="G1301" s="618"/>
      <c r="H1301" s="615"/>
      <c r="I1301" s="615"/>
      <c r="J1301" s="615"/>
      <c r="K1301" s="619"/>
    </row>
    <row r="1302" spans="1:11" s="610" customFormat="1" ht="15.75" hidden="1" x14ac:dyDescent="0.25">
      <c r="A1302" s="614"/>
      <c r="B1302" s="615"/>
      <c r="C1302" s="616"/>
      <c r="D1302" s="615"/>
      <c r="E1302" s="617"/>
      <c r="F1302" s="617"/>
      <c r="G1302" s="618"/>
      <c r="H1302" s="615"/>
      <c r="I1302" s="615"/>
      <c r="J1302" s="615"/>
      <c r="K1302" s="619"/>
    </row>
    <row r="1303" spans="1:11" s="610" customFormat="1" ht="15.75" hidden="1" x14ac:dyDescent="0.25">
      <c r="A1303" s="614"/>
      <c r="B1303" s="615"/>
      <c r="C1303" s="616"/>
      <c r="D1303" s="615"/>
      <c r="E1303" s="617"/>
      <c r="F1303" s="617"/>
      <c r="G1303" s="618"/>
      <c r="H1303" s="615"/>
      <c r="I1303" s="615"/>
      <c r="J1303" s="615"/>
      <c r="K1303" s="619"/>
    </row>
    <row r="1304" spans="1:11" s="610" customFormat="1" ht="15.75" hidden="1" x14ac:dyDescent="0.25">
      <c r="A1304" s="614"/>
      <c r="B1304" s="615"/>
      <c r="C1304" s="616"/>
      <c r="D1304" s="615"/>
      <c r="E1304" s="617"/>
      <c r="F1304" s="617"/>
      <c r="G1304" s="618"/>
      <c r="H1304" s="615"/>
      <c r="I1304" s="615"/>
      <c r="J1304" s="615"/>
      <c r="K1304" s="619"/>
    </row>
    <row r="1305" spans="1:11" s="610" customFormat="1" ht="15.75" hidden="1" x14ac:dyDescent="0.25">
      <c r="A1305" s="614"/>
      <c r="B1305" s="615"/>
      <c r="C1305" s="616"/>
      <c r="D1305" s="615"/>
      <c r="E1305" s="617"/>
      <c r="F1305" s="617"/>
      <c r="G1305" s="618"/>
      <c r="H1305" s="615"/>
      <c r="I1305" s="615"/>
      <c r="J1305" s="615"/>
      <c r="K1305" s="619"/>
    </row>
    <row r="1306" spans="1:11" s="610" customFormat="1" ht="15.75" hidden="1" x14ac:dyDescent="0.25">
      <c r="A1306" s="614"/>
      <c r="B1306" s="615"/>
      <c r="C1306" s="616"/>
      <c r="D1306" s="615"/>
      <c r="E1306" s="617"/>
      <c r="F1306" s="617"/>
      <c r="G1306" s="618"/>
      <c r="H1306" s="615"/>
      <c r="I1306" s="615"/>
      <c r="J1306" s="615"/>
      <c r="K1306" s="619"/>
    </row>
    <row r="1307" spans="1:11" s="610" customFormat="1" ht="15.75" hidden="1" x14ac:dyDescent="0.25">
      <c r="A1307" s="614"/>
      <c r="B1307" s="615"/>
      <c r="C1307" s="616"/>
      <c r="D1307" s="615"/>
      <c r="E1307" s="617"/>
      <c r="F1307" s="617"/>
      <c r="G1307" s="618"/>
      <c r="H1307" s="615"/>
      <c r="I1307" s="615"/>
      <c r="J1307" s="615"/>
      <c r="K1307" s="619"/>
    </row>
    <row r="1308" spans="1:11" s="610" customFormat="1" ht="15.75" hidden="1" x14ac:dyDescent="0.25">
      <c r="A1308" s="614"/>
      <c r="B1308" s="615"/>
      <c r="C1308" s="616"/>
      <c r="D1308" s="615"/>
      <c r="E1308" s="617"/>
      <c r="F1308" s="617"/>
      <c r="G1308" s="618"/>
      <c r="H1308" s="615"/>
      <c r="I1308" s="615"/>
      <c r="J1308" s="615"/>
      <c r="K1308" s="619"/>
    </row>
    <row r="1309" spans="1:11" s="610" customFormat="1" ht="15.75" hidden="1" x14ac:dyDescent="0.25">
      <c r="A1309" s="614"/>
      <c r="B1309" s="615"/>
      <c r="C1309" s="616"/>
      <c r="D1309" s="615"/>
      <c r="E1309" s="617"/>
      <c r="F1309" s="617"/>
      <c r="G1309" s="618"/>
      <c r="H1309" s="615"/>
      <c r="I1309" s="615"/>
      <c r="J1309" s="615"/>
      <c r="K1309" s="619"/>
    </row>
    <row r="1310" spans="1:11" s="610" customFormat="1" ht="15.75" hidden="1" x14ac:dyDescent="0.25">
      <c r="A1310" s="614"/>
      <c r="B1310" s="615"/>
      <c r="C1310" s="616"/>
      <c r="D1310" s="615"/>
      <c r="E1310" s="617"/>
      <c r="F1310" s="617"/>
      <c r="G1310" s="618"/>
      <c r="H1310" s="615"/>
      <c r="I1310" s="615"/>
      <c r="J1310" s="615"/>
      <c r="K1310" s="619"/>
    </row>
    <row r="1311" spans="1:11" s="610" customFormat="1" ht="15.75" hidden="1" x14ac:dyDescent="0.25">
      <c r="A1311" s="614"/>
      <c r="B1311" s="615"/>
      <c r="C1311" s="616"/>
      <c r="D1311" s="615"/>
      <c r="E1311" s="617"/>
      <c r="F1311" s="617"/>
      <c r="G1311" s="618"/>
      <c r="H1311" s="615"/>
      <c r="I1311" s="615"/>
      <c r="J1311" s="615"/>
      <c r="K1311" s="619"/>
    </row>
    <row r="1312" spans="1:11" s="610" customFormat="1" ht="15.75" hidden="1" x14ac:dyDescent="0.25">
      <c r="A1312" s="614"/>
      <c r="B1312" s="615"/>
      <c r="C1312" s="616"/>
      <c r="D1312" s="615"/>
      <c r="E1312" s="617"/>
      <c r="F1312" s="617"/>
      <c r="G1312" s="618"/>
      <c r="H1312" s="615"/>
      <c r="I1312" s="615"/>
      <c r="J1312" s="615"/>
      <c r="K1312" s="619"/>
    </row>
    <row r="1313" spans="1:11" s="610" customFormat="1" ht="15.75" hidden="1" x14ac:dyDescent="0.25">
      <c r="A1313" s="614"/>
      <c r="B1313" s="615"/>
      <c r="C1313" s="616"/>
      <c r="D1313" s="615"/>
      <c r="E1313" s="617"/>
      <c r="F1313" s="617"/>
      <c r="G1313" s="618"/>
      <c r="H1313" s="615"/>
      <c r="I1313" s="615"/>
      <c r="J1313" s="615"/>
      <c r="K1313" s="619"/>
    </row>
    <row r="1314" spans="1:11" s="610" customFormat="1" ht="15.75" hidden="1" x14ac:dyDescent="0.25">
      <c r="A1314" s="614"/>
      <c r="B1314" s="615"/>
      <c r="C1314" s="616"/>
      <c r="D1314" s="615"/>
      <c r="E1314" s="617"/>
      <c r="F1314" s="617"/>
      <c r="G1314" s="618"/>
      <c r="H1314" s="615"/>
      <c r="I1314" s="615"/>
      <c r="J1314" s="615"/>
      <c r="K1314" s="619"/>
    </row>
    <row r="1315" spans="1:11" s="610" customFormat="1" ht="15.75" hidden="1" x14ac:dyDescent="0.25">
      <c r="A1315" s="614"/>
      <c r="B1315" s="615"/>
      <c r="C1315" s="616"/>
      <c r="D1315" s="615"/>
      <c r="E1315" s="617"/>
      <c r="F1315" s="617"/>
      <c r="G1315" s="618"/>
      <c r="H1315" s="615"/>
      <c r="I1315" s="615"/>
      <c r="J1315" s="615"/>
      <c r="K1315" s="619"/>
    </row>
    <row r="1316" spans="1:11" s="610" customFormat="1" ht="15.75" hidden="1" x14ac:dyDescent="0.25">
      <c r="A1316" s="614"/>
      <c r="B1316" s="615"/>
      <c r="C1316" s="616"/>
      <c r="D1316" s="615"/>
      <c r="E1316" s="617"/>
      <c r="F1316" s="617"/>
      <c r="G1316" s="618"/>
      <c r="H1316" s="615"/>
      <c r="I1316" s="615"/>
      <c r="J1316" s="615"/>
      <c r="K1316" s="619"/>
    </row>
    <row r="1317" spans="1:11" s="610" customFormat="1" ht="15.75" hidden="1" x14ac:dyDescent="0.25">
      <c r="A1317" s="614"/>
      <c r="B1317" s="615"/>
      <c r="C1317" s="616"/>
      <c r="D1317" s="615"/>
      <c r="E1317" s="617"/>
      <c r="F1317" s="617"/>
      <c r="G1317" s="618"/>
      <c r="H1317" s="615"/>
      <c r="I1317" s="615"/>
      <c r="J1317" s="615"/>
      <c r="K1317" s="619"/>
    </row>
    <row r="1318" spans="1:11" s="610" customFormat="1" ht="15.75" hidden="1" x14ac:dyDescent="0.25">
      <c r="A1318" s="614"/>
      <c r="B1318" s="615"/>
      <c r="C1318" s="616"/>
      <c r="D1318" s="615"/>
      <c r="E1318" s="617"/>
      <c r="F1318" s="617"/>
      <c r="G1318" s="618"/>
      <c r="H1318" s="615"/>
      <c r="I1318" s="615"/>
      <c r="J1318" s="615"/>
      <c r="K1318" s="619"/>
    </row>
    <row r="1319" spans="1:11" s="610" customFormat="1" ht="15.75" hidden="1" x14ac:dyDescent="0.25">
      <c r="A1319" s="614"/>
      <c r="B1319" s="615"/>
      <c r="C1319" s="616"/>
      <c r="D1319" s="615"/>
      <c r="E1319" s="617"/>
      <c r="F1319" s="617"/>
      <c r="G1319" s="618"/>
      <c r="H1319" s="615"/>
      <c r="I1319" s="615"/>
      <c r="J1319" s="615"/>
      <c r="K1319" s="619"/>
    </row>
    <row r="1320" spans="1:11" s="610" customFormat="1" ht="15.75" hidden="1" x14ac:dyDescent="0.25">
      <c r="A1320" s="614"/>
      <c r="B1320" s="615"/>
      <c r="C1320" s="616"/>
      <c r="D1320" s="615"/>
      <c r="E1320" s="617"/>
      <c r="F1320" s="617"/>
      <c r="G1320" s="618"/>
      <c r="H1320" s="615"/>
      <c r="I1320" s="615"/>
      <c r="J1320" s="615"/>
      <c r="K1320" s="619"/>
    </row>
    <row r="1321" spans="1:11" s="610" customFormat="1" ht="15.75" hidden="1" x14ac:dyDescent="0.25">
      <c r="A1321" s="614"/>
      <c r="B1321" s="615"/>
      <c r="C1321" s="616"/>
      <c r="D1321" s="615"/>
      <c r="E1321" s="617"/>
      <c r="F1321" s="617"/>
      <c r="G1321" s="618"/>
      <c r="H1321" s="615"/>
      <c r="I1321" s="615"/>
      <c r="J1321" s="615"/>
      <c r="K1321" s="619"/>
    </row>
    <row r="1322" spans="1:11" s="610" customFormat="1" ht="15.75" hidden="1" x14ac:dyDescent="0.25">
      <c r="A1322" s="614"/>
      <c r="B1322" s="615"/>
      <c r="C1322" s="616"/>
      <c r="D1322" s="615"/>
      <c r="E1322" s="617"/>
      <c r="F1322" s="617"/>
      <c r="G1322" s="618"/>
      <c r="H1322" s="615"/>
      <c r="I1322" s="615"/>
      <c r="J1322" s="615"/>
      <c r="K1322" s="619"/>
    </row>
    <row r="1323" spans="1:11" s="610" customFormat="1" ht="15.75" hidden="1" x14ac:dyDescent="0.25">
      <c r="A1323" s="614"/>
      <c r="B1323" s="615"/>
      <c r="C1323" s="616"/>
      <c r="D1323" s="615"/>
      <c r="E1323" s="617"/>
      <c r="F1323" s="617"/>
      <c r="G1323" s="618"/>
      <c r="H1323" s="615"/>
      <c r="I1323" s="615"/>
      <c r="J1323" s="615"/>
      <c r="K1323" s="619"/>
    </row>
    <row r="1324" spans="1:11" s="610" customFormat="1" ht="15.75" hidden="1" x14ac:dyDescent="0.25">
      <c r="A1324" s="614"/>
      <c r="B1324" s="615"/>
      <c r="C1324" s="616"/>
      <c r="D1324" s="615"/>
      <c r="E1324" s="617"/>
      <c r="F1324" s="617"/>
      <c r="G1324" s="618"/>
      <c r="H1324" s="615"/>
      <c r="I1324" s="615"/>
      <c r="J1324" s="615"/>
      <c r="K1324" s="619"/>
    </row>
    <row r="1325" spans="1:11" s="610" customFormat="1" ht="15.75" hidden="1" x14ac:dyDescent="0.25">
      <c r="A1325" s="614"/>
      <c r="B1325" s="615"/>
      <c r="C1325" s="616"/>
      <c r="D1325" s="615"/>
      <c r="E1325" s="617"/>
      <c r="F1325" s="617"/>
      <c r="G1325" s="618"/>
      <c r="H1325" s="615"/>
      <c r="I1325" s="615"/>
      <c r="J1325" s="615"/>
      <c r="K1325" s="619"/>
    </row>
    <row r="1326" spans="1:11" s="610" customFormat="1" ht="15.75" hidden="1" x14ac:dyDescent="0.25">
      <c r="A1326" s="614"/>
      <c r="B1326" s="615"/>
      <c r="C1326" s="616"/>
      <c r="D1326" s="615"/>
      <c r="E1326" s="617"/>
      <c r="F1326" s="617"/>
      <c r="G1326" s="618"/>
      <c r="H1326" s="615"/>
      <c r="I1326" s="615"/>
      <c r="J1326" s="615"/>
      <c r="K1326" s="619"/>
    </row>
    <row r="1327" spans="1:11" s="610" customFormat="1" ht="15.75" hidden="1" x14ac:dyDescent="0.25">
      <c r="A1327" s="614"/>
      <c r="B1327" s="615"/>
      <c r="C1327" s="616"/>
      <c r="D1327" s="615"/>
      <c r="E1327" s="617"/>
      <c r="F1327" s="617"/>
      <c r="G1327" s="618"/>
      <c r="H1327" s="615"/>
      <c r="I1327" s="615"/>
      <c r="J1327" s="615"/>
      <c r="K1327" s="619"/>
    </row>
    <row r="1328" spans="1:11" s="610" customFormat="1" ht="15.75" hidden="1" x14ac:dyDescent="0.25">
      <c r="A1328" s="614"/>
      <c r="B1328" s="615"/>
      <c r="C1328" s="616"/>
      <c r="D1328" s="615"/>
      <c r="E1328" s="617"/>
      <c r="F1328" s="617"/>
      <c r="G1328" s="618"/>
      <c r="H1328" s="615"/>
      <c r="I1328" s="615"/>
      <c r="J1328" s="615"/>
      <c r="K1328" s="619"/>
    </row>
    <row r="1329" spans="1:11" s="610" customFormat="1" ht="15.75" hidden="1" x14ac:dyDescent="0.25">
      <c r="A1329" s="614"/>
      <c r="B1329" s="615"/>
      <c r="C1329" s="616"/>
      <c r="D1329" s="615"/>
      <c r="E1329" s="617"/>
      <c r="F1329" s="617"/>
      <c r="G1329" s="618"/>
      <c r="H1329" s="615"/>
      <c r="I1329" s="615"/>
      <c r="J1329" s="615"/>
      <c r="K1329" s="619"/>
    </row>
    <row r="1330" spans="1:11" s="610" customFormat="1" ht="15.75" hidden="1" x14ac:dyDescent="0.25">
      <c r="A1330" s="614"/>
      <c r="B1330" s="615"/>
      <c r="C1330" s="616"/>
      <c r="D1330" s="615"/>
      <c r="E1330" s="617"/>
      <c r="F1330" s="617"/>
      <c r="G1330" s="618"/>
      <c r="H1330" s="615"/>
      <c r="I1330" s="615"/>
      <c r="J1330" s="615"/>
      <c r="K1330" s="619"/>
    </row>
    <row r="1331" spans="1:11" s="610" customFormat="1" ht="15.75" hidden="1" x14ac:dyDescent="0.25">
      <c r="A1331" s="614"/>
      <c r="B1331" s="615"/>
      <c r="C1331" s="616"/>
      <c r="D1331" s="615"/>
      <c r="E1331" s="617"/>
      <c r="F1331" s="617"/>
      <c r="G1331" s="618"/>
      <c r="H1331" s="615"/>
      <c r="I1331" s="615"/>
      <c r="J1331" s="615"/>
      <c r="K1331" s="619"/>
    </row>
    <row r="1332" spans="1:11" s="610" customFormat="1" ht="15.75" hidden="1" x14ac:dyDescent="0.25">
      <c r="A1332" s="614"/>
      <c r="B1332" s="615"/>
      <c r="C1332" s="616"/>
      <c r="D1332" s="615"/>
      <c r="E1332" s="617"/>
      <c r="F1332" s="617"/>
      <c r="G1332" s="618"/>
      <c r="H1332" s="615"/>
      <c r="I1332" s="615"/>
      <c r="J1332" s="615"/>
      <c r="K1332" s="619"/>
    </row>
    <row r="1333" spans="1:11" s="610" customFormat="1" ht="15.75" hidden="1" x14ac:dyDescent="0.25">
      <c r="A1333" s="614"/>
      <c r="B1333" s="615"/>
      <c r="C1333" s="616"/>
      <c r="D1333" s="615"/>
      <c r="E1333" s="617"/>
      <c r="F1333" s="617"/>
      <c r="G1333" s="618"/>
      <c r="H1333" s="615"/>
      <c r="I1333" s="615"/>
      <c r="J1333" s="615"/>
      <c r="K1333" s="619"/>
    </row>
    <row r="1334" spans="1:11" s="610" customFormat="1" ht="15.75" hidden="1" x14ac:dyDescent="0.25">
      <c r="A1334" s="614"/>
      <c r="B1334" s="615"/>
      <c r="C1334" s="616"/>
      <c r="D1334" s="615"/>
      <c r="E1334" s="617"/>
      <c r="F1334" s="617"/>
      <c r="G1334" s="618"/>
      <c r="H1334" s="615"/>
      <c r="I1334" s="615"/>
      <c r="J1334" s="615"/>
      <c r="K1334" s="619"/>
    </row>
    <row r="1335" spans="1:11" s="610" customFormat="1" ht="15.75" hidden="1" x14ac:dyDescent="0.25">
      <c r="A1335" s="614"/>
      <c r="B1335" s="615"/>
      <c r="C1335" s="616"/>
      <c r="D1335" s="615"/>
      <c r="E1335" s="617"/>
      <c r="F1335" s="617"/>
      <c r="G1335" s="618"/>
      <c r="H1335" s="615"/>
      <c r="I1335" s="615"/>
      <c r="J1335" s="615"/>
      <c r="K1335" s="619"/>
    </row>
    <row r="1336" spans="1:11" s="610" customFormat="1" ht="15.75" hidden="1" x14ac:dyDescent="0.25">
      <c r="A1336" s="614"/>
      <c r="B1336" s="615"/>
      <c r="C1336" s="616"/>
      <c r="D1336" s="615"/>
      <c r="E1336" s="617"/>
      <c r="F1336" s="617"/>
      <c r="G1336" s="618"/>
      <c r="H1336" s="615"/>
      <c r="I1336" s="615"/>
      <c r="J1336" s="615"/>
      <c r="K1336" s="619"/>
    </row>
    <row r="1337" spans="1:11" s="610" customFormat="1" ht="15.75" hidden="1" x14ac:dyDescent="0.25">
      <c r="A1337" s="614"/>
      <c r="B1337" s="615"/>
      <c r="C1337" s="616"/>
      <c r="D1337" s="615"/>
      <c r="E1337" s="617"/>
      <c r="F1337" s="617"/>
      <c r="G1337" s="618"/>
      <c r="H1337" s="615"/>
      <c r="I1337" s="615"/>
      <c r="J1337" s="615"/>
      <c r="K1337" s="619"/>
    </row>
    <row r="1338" spans="1:11" s="610" customFormat="1" ht="15.75" hidden="1" x14ac:dyDescent="0.25">
      <c r="A1338" s="614"/>
      <c r="B1338" s="615"/>
      <c r="C1338" s="616"/>
      <c r="D1338" s="615"/>
      <c r="E1338" s="617"/>
      <c r="F1338" s="617"/>
      <c r="G1338" s="618"/>
      <c r="H1338" s="615"/>
      <c r="I1338" s="615"/>
      <c r="J1338" s="615"/>
      <c r="K1338" s="619"/>
    </row>
    <row r="1339" spans="1:11" s="610" customFormat="1" ht="15.75" hidden="1" x14ac:dyDescent="0.25">
      <c r="A1339" s="614"/>
      <c r="B1339" s="615"/>
      <c r="C1339" s="616"/>
      <c r="D1339" s="615"/>
      <c r="E1339" s="617"/>
      <c r="F1339" s="617"/>
      <c r="G1339" s="618"/>
      <c r="H1339" s="615"/>
      <c r="I1339" s="615"/>
      <c r="J1339" s="615"/>
      <c r="K1339" s="619"/>
    </row>
    <row r="1340" spans="1:11" s="610" customFormat="1" ht="15.75" hidden="1" x14ac:dyDescent="0.25">
      <c r="A1340" s="614"/>
      <c r="B1340" s="615"/>
      <c r="C1340" s="616"/>
      <c r="D1340" s="615"/>
      <c r="E1340" s="617"/>
      <c r="F1340" s="617"/>
      <c r="G1340" s="618"/>
      <c r="H1340" s="615"/>
      <c r="I1340" s="615"/>
      <c r="J1340" s="615"/>
      <c r="K1340" s="619"/>
    </row>
    <row r="1341" spans="1:11" s="610" customFormat="1" ht="15.75" hidden="1" x14ac:dyDescent="0.25">
      <c r="A1341" s="614"/>
      <c r="B1341" s="615"/>
      <c r="C1341" s="616"/>
      <c r="D1341" s="615"/>
      <c r="E1341" s="617"/>
      <c r="F1341" s="617"/>
      <c r="G1341" s="618"/>
      <c r="H1341" s="615"/>
      <c r="I1341" s="615"/>
      <c r="J1341" s="615"/>
      <c r="K1341" s="619"/>
    </row>
    <row r="1342" spans="1:11" s="610" customFormat="1" ht="15.75" hidden="1" x14ac:dyDescent="0.25">
      <c r="A1342" s="614"/>
      <c r="B1342" s="615"/>
      <c r="C1342" s="616"/>
      <c r="D1342" s="615"/>
      <c r="E1342" s="617"/>
      <c r="F1342" s="617"/>
      <c r="G1342" s="618"/>
      <c r="H1342" s="615"/>
      <c r="I1342" s="615"/>
      <c r="J1342" s="615"/>
      <c r="K1342" s="619"/>
    </row>
    <row r="1343" spans="1:11" s="610" customFormat="1" ht="15.75" hidden="1" x14ac:dyDescent="0.25">
      <c r="A1343" s="614"/>
      <c r="B1343" s="615"/>
      <c r="C1343" s="616"/>
      <c r="D1343" s="615"/>
      <c r="E1343" s="617"/>
      <c r="F1343" s="617"/>
      <c r="G1343" s="618"/>
      <c r="H1343" s="615"/>
      <c r="I1343" s="615"/>
      <c r="J1343" s="615"/>
      <c r="K1343" s="619"/>
    </row>
    <row r="1344" spans="1:11" s="610" customFormat="1" ht="15.75" hidden="1" x14ac:dyDescent="0.25">
      <c r="A1344" s="614"/>
      <c r="B1344" s="615"/>
      <c r="C1344" s="616"/>
      <c r="D1344" s="615"/>
      <c r="E1344" s="617"/>
      <c r="F1344" s="617"/>
      <c r="G1344" s="618"/>
      <c r="H1344" s="615"/>
      <c r="I1344" s="615"/>
      <c r="J1344" s="615"/>
      <c r="K1344" s="619"/>
    </row>
    <row r="1345" spans="1:11" s="610" customFormat="1" ht="15.75" hidden="1" x14ac:dyDescent="0.25">
      <c r="A1345" s="614"/>
      <c r="B1345" s="615"/>
      <c r="C1345" s="616"/>
      <c r="D1345" s="615"/>
      <c r="E1345" s="617"/>
      <c r="F1345" s="617"/>
      <c r="G1345" s="618"/>
      <c r="H1345" s="615"/>
      <c r="I1345" s="615"/>
      <c r="J1345" s="615"/>
      <c r="K1345" s="619"/>
    </row>
    <row r="1346" spans="1:11" s="610" customFormat="1" ht="15.75" hidden="1" x14ac:dyDescent="0.25">
      <c r="A1346" s="614"/>
      <c r="B1346" s="615"/>
      <c r="C1346" s="616"/>
      <c r="D1346" s="615"/>
      <c r="E1346" s="617"/>
      <c r="F1346" s="617"/>
      <c r="G1346" s="618"/>
      <c r="H1346" s="615"/>
      <c r="I1346" s="615"/>
      <c r="J1346" s="615"/>
      <c r="K1346" s="619"/>
    </row>
    <row r="1347" spans="1:11" s="610" customFormat="1" ht="15.75" hidden="1" x14ac:dyDescent="0.25">
      <c r="A1347" s="614"/>
      <c r="B1347" s="615"/>
      <c r="C1347" s="616"/>
      <c r="D1347" s="615"/>
      <c r="E1347" s="617"/>
      <c r="F1347" s="617"/>
      <c r="G1347" s="618"/>
      <c r="H1347" s="615"/>
      <c r="I1347" s="615"/>
      <c r="J1347" s="615"/>
      <c r="K1347" s="619"/>
    </row>
    <row r="1348" spans="1:11" s="610" customFormat="1" ht="15.75" hidden="1" x14ac:dyDescent="0.25">
      <c r="A1348" s="614"/>
      <c r="B1348" s="615"/>
      <c r="C1348" s="616"/>
      <c r="D1348" s="615"/>
      <c r="E1348" s="617"/>
      <c r="F1348" s="617"/>
      <c r="G1348" s="618"/>
      <c r="H1348" s="615"/>
      <c r="I1348" s="615"/>
      <c r="J1348" s="615"/>
      <c r="K1348" s="619"/>
    </row>
    <row r="1349" spans="1:11" s="610" customFormat="1" ht="15.75" hidden="1" x14ac:dyDescent="0.25">
      <c r="A1349" s="614"/>
      <c r="B1349" s="615"/>
      <c r="C1349" s="616"/>
      <c r="D1349" s="615"/>
      <c r="E1349" s="617"/>
      <c r="F1349" s="617"/>
      <c r="G1349" s="618"/>
      <c r="H1349" s="615"/>
      <c r="I1349" s="615"/>
      <c r="J1349" s="615"/>
      <c r="K1349" s="619"/>
    </row>
    <row r="1350" spans="1:11" s="610" customFormat="1" ht="15.75" hidden="1" x14ac:dyDescent="0.25">
      <c r="A1350" s="614"/>
      <c r="B1350" s="615"/>
      <c r="C1350" s="616"/>
      <c r="D1350" s="615"/>
      <c r="E1350" s="617"/>
      <c r="F1350" s="617"/>
      <c r="G1350" s="618"/>
      <c r="H1350" s="615"/>
      <c r="I1350" s="615"/>
      <c r="J1350" s="615"/>
      <c r="K1350" s="619"/>
    </row>
    <row r="1351" spans="1:11" s="610" customFormat="1" ht="15.75" hidden="1" x14ac:dyDescent="0.25">
      <c r="A1351" s="614"/>
      <c r="B1351" s="615"/>
      <c r="C1351" s="616"/>
      <c r="D1351" s="615"/>
      <c r="E1351" s="617"/>
      <c r="F1351" s="617"/>
      <c r="G1351" s="618"/>
      <c r="H1351" s="615"/>
      <c r="I1351" s="615"/>
      <c r="J1351" s="615"/>
      <c r="K1351" s="619"/>
    </row>
    <row r="1352" spans="1:11" s="610" customFormat="1" ht="15.75" hidden="1" x14ac:dyDescent="0.25">
      <c r="A1352" s="614"/>
      <c r="B1352" s="615"/>
      <c r="C1352" s="616"/>
      <c r="D1352" s="615"/>
      <c r="E1352" s="617"/>
      <c r="F1352" s="617"/>
      <c r="G1352" s="618"/>
      <c r="H1352" s="615"/>
      <c r="I1352" s="615"/>
      <c r="J1352" s="615"/>
      <c r="K1352" s="619"/>
    </row>
    <row r="1353" spans="1:11" s="610" customFormat="1" ht="15.75" hidden="1" x14ac:dyDescent="0.25">
      <c r="A1353" s="614"/>
      <c r="B1353" s="615"/>
      <c r="C1353" s="616"/>
      <c r="D1353" s="615"/>
      <c r="E1353" s="617"/>
      <c r="F1353" s="617"/>
      <c r="G1353" s="618"/>
      <c r="H1353" s="615"/>
      <c r="I1353" s="615"/>
      <c r="J1353" s="615"/>
      <c r="K1353" s="619"/>
    </row>
    <row r="1354" spans="1:11" s="610" customFormat="1" ht="15.75" hidden="1" x14ac:dyDescent="0.25">
      <c r="A1354" s="614"/>
      <c r="B1354" s="615"/>
      <c r="C1354" s="616"/>
      <c r="D1354" s="615"/>
      <c r="E1354" s="617"/>
      <c r="F1354" s="617"/>
      <c r="G1354" s="618"/>
      <c r="H1354" s="615"/>
      <c r="I1354" s="615"/>
      <c r="J1354" s="615"/>
      <c r="K1354" s="619"/>
    </row>
    <row r="1355" spans="1:11" s="610" customFormat="1" ht="15.75" hidden="1" x14ac:dyDescent="0.25">
      <c r="A1355" s="614"/>
      <c r="B1355" s="615"/>
      <c r="C1355" s="616"/>
      <c r="D1355" s="615"/>
      <c r="E1355" s="617"/>
      <c r="F1355" s="617"/>
      <c r="G1355" s="618"/>
      <c r="H1355" s="615"/>
      <c r="I1355" s="615"/>
      <c r="J1355" s="615"/>
      <c r="K1355" s="619"/>
    </row>
    <row r="1356" spans="1:11" s="610" customFormat="1" ht="15.75" hidden="1" x14ac:dyDescent="0.25">
      <c r="A1356" s="614"/>
      <c r="B1356" s="615"/>
      <c r="C1356" s="616"/>
      <c r="D1356" s="615"/>
      <c r="E1356" s="617"/>
      <c r="F1356" s="617"/>
      <c r="G1356" s="618"/>
      <c r="H1356" s="615"/>
      <c r="I1356" s="615"/>
      <c r="J1356" s="615"/>
      <c r="K1356" s="619"/>
    </row>
    <row r="1357" spans="1:11" s="610" customFormat="1" ht="15.75" hidden="1" x14ac:dyDescent="0.25">
      <c r="A1357" s="614"/>
      <c r="B1357" s="615"/>
      <c r="C1357" s="616"/>
      <c r="D1357" s="615"/>
      <c r="E1357" s="617"/>
      <c r="F1357" s="617"/>
      <c r="G1357" s="618"/>
      <c r="H1357" s="615"/>
      <c r="I1357" s="615"/>
      <c r="J1357" s="615"/>
      <c r="K1357" s="619"/>
    </row>
    <row r="1358" spans="1:11" s="610" customFormat="1" ht="15.75" hidden="1" x14ac:dyDescent="0.25">
      <c r="A1358" s="614"/>
      <c r="B1358" s="615"/>
      <c r="C1358" s="616"/>
      <c r="D1358" s="615"/>
      <c r="E1358" s="617"/>
      <c r="F1358" s="617"/>
      <c r="G1358" s="618"/>
      <c r="H1358" s="615"/>
      <c r="I1358" s="615"/>
      <c r="J1358" s="615"/>
      <c r="K1358" s="619"/>
    </row>
    <row r="1359" spans="1:11" s="610" customFormat="1" ht="15.75" hidden="1" x14ac:dyDescent="0.25">
      <c r="A1359" s="614"/>
      <c r="B1359" s="615"/>
      <c r="C1359" s="616"/>
      <c r="D1359" s="615"/>
      <c r="E1359" s="617"/>
      <c r="F1359" s="617"/>
      <c r="G1359" s="618"/>
      <c r="H1359" s="615"/>
      <c r="I1359" s="615"/>
      <c r="J1359" s="615"/>
      <c r="K1359" s="619"/>
    </row>
    <row r="1360" spans="1:11" s="610" customFormat="1" ht="15.75" hidden="1" x14ac:dyDescent="0.25">
      <c r="A1360" s="614"/>
      <c r="B1360" s="615"/>
      <c r="C1360" s="616"/>
      <c r="D1360" s="615"/>
      <c r="E1360" s="617"/>
      <c r="F1360" s="617"/>
      <c r="G1360" s="618"/>
      <c r="H1360" s="615"/>
      <c r="I1360" s="615"/>
      <c r="J1360" s="615"/>
      <c r="K1360" s="619"/>
    </row>
    <row r="1361" spans="1:11" s="610" customFormat="1" ht="15.75" hidden="1" x14ac:dyDescent="0.25">
      <c r="A1361" s="614"/>
      <c r="B1361" s="615"/>
      <c r="C1361" s="616"/>
      <c r="D1361" s="615"/>
      <c r="E1361" s="617"/>
      <c r="F1361" s="617"/>
      <c r="G1361" s="618"/>
      <c r="H1361" s="615"/>
      <c r="I1361" s="615"/>
      <c r="J1361" s="615"/>
      <c r="K1361" s="619"/>
    </row>
    <row r="1362" spans="1:11" s="610" customFormat="1" ht="15.75" hidden="1" x14ac:dyDescent="0.25">
      <c r="A1362" s="614"/>
      <c r="B1362" s="615"/>
      <c r="C1362" s="616"/>
      <c r="D1362" s="615"/>
      <c r="E1362" s="617"/>
      <c r="F1362" s="617"/>
      <c r="G1362" s="618"/>
      <c r="H1362" s="615"/>
      <c r="I1362" s="615"/>
      <c r="J1362" s="615"/>
      <c r="K1362" s="619"/>
    </row>
    <row r="1363" spans="1:11" s="610" customFormat="1" ht="15.75" hidden="1" x14ac:dyDescent="0.25">
      <c r="A1363" s="614"/>
      <c r="B1363" s="615"/>
      <c r="C1363" s="616"/>
      <c r="D1363" s="615"/>
      <c r="E1363" s="617"/>
      <c r="F1363" s="617"/>
      <c r="G1363" s="618"/>
      <c r="H1363" s="615"/>
      <c r="I1363" s="615"/>
      <c r="J1363" s="615"/>
      <c r="K1363" s="619"/>
    </row>
    <row r="1364" spans="1:11" s="610" customFormat="1" ht="15.75" hidden="1" x14ac:dyDescent="0.25">
      <c r="A1364" s="614"/>
      <c r="B1364" s="615"/>
      <c r="C1364" s="616"/>
      <c r="D1364" s="615"/>
      <c r="E1364" s="617"/>
      <c r="F1364" s="617"/>
      <c r="G1364" s="618"/>
      <c r="H1364" s="615"/>
      <c r="I1364" s="615"/>
      <c r="J1364" s="615"/>
      <c r="K1364" s="619"/>
    </row>
    <row r="1365" spans="1:11" s="610" customFormat="1" ht="15.75" hidden="1" x14ac:dyDescent="0.25">
      <c r="A1365" s="614"/>
      <c r="B1365" s="615"/>
      <c r="C1365" s="616"/>
      <c r="D1365" s="615"/>
      <c r="E1365" s="617"/>
      <c r="F1365" s="617"/>
      <c r="G1365" s="618"/>
      <c r="H1365" s="615"/>
      <c r="I1365" s="615"/>
      <c r="J1365" s="615"/>
      <c r="K1365" s="619"/>
    </row>
    <row r="1366" spans="1:11" s="610" customFormat="1" ht="15.75" hidden="1" x14ac:dyDescent="0.25">
      <c r="A1366" s="614"/>
      <c r="B1366" s="615"/>
      <c r="C1366" s="616"/>
      <c r="D1366" s="615"/>
      <c r="E1366" s="617"/>
      <c r="F1366" s="617"/>
      <c r="G1366" s="618"/>
      <c r="H1366" s="615"/>
      <c r="I1366" s="615"/>
      <c r="J1366" s="615"/>
      <c r="K1366" s="619"/>
    </row>
    <row r="1367" spans="1:11" s="610" customFormat="1" ht="15.75" hidden="1" x14ac:dyDescent="0.25">
      <c r="A1367" s="614"/>
      <c r="B1367" s="615"/>
      <c r="C1367" s="616"/>
      <c r="D1367" s="615"/>
      <c r="E1367" s="617"/>
      <c r="F1367" s="617"/>
      <c r="G1367" s="618"/>
      <c r="H1367" s="615"/>
      <c r="I1367" s="615"/>
      <c r="J1367" s="615"/>
      <c r="K1367" s="619"/>
    </row>
    <row r="1368" spans="1:11" s="610" customFormat="1" ht="15.75" hidden="1" x14ac:dyDescent="0.25">
      <c r="A1368" s="614"/>
      <c r="B1368" s="615"/>
      <c r="C1368" s="616"/>
      <c r="D1368" s="615"/>
      <c r="E1368" s="617"/>
      <c r="F1368" s="617"/>
      <c r="G1368" s="618"/>
      <c r="H1368" s="615"/>
      <c r="I1368" s="615"/>
      <c r="J1368" s="615"/>
      <c r="K1368" s="619"/>
    </row>
    <row r="1369" spans="1:11" s="610" customFormat="1" ht="15.75" hidden="1" x14ac:dyDescent="0.25">
      <c r="A1369" s="614"/>
      <c r="B1369" s="615"/>
      <c r="C1369" s="616"/>
      <c r="D1369" s="615"/>
      <c r="E1369" s="617"/>
      <c r="F1369" s="617"/>
      <c r="G1369" s="618"/>
      <c r="H1369" s="615"/>
      <c r="I1369" s="615"/>
      <c r="J1369" s="615"/>
      <c r="K1369" s="619"/>
    </row>
    <row r="1370" spans="1:11" s="610" customFormat="1" ht="15.75" hidden="1" x14ac:dyDescent="0.25">
      <c r="A1370" s="614"/>
      <c r="B1370" s="615"/>
      <c r="C1370" s="616"/>
      <c r="D1370" s="615"/>
      <c r="E1370" s="617"/>
      <c r="F1370" s="617"/>
      <c r="G1370" s="618"/>
      <c r="H1370" s="615"/>
      <c r="I1370" s="615"/>
      <c r="J1370" s="615"/>
      <c r="K1370" s="619"/>
    </row>
    <row r="1371" spans="1:11" s="610" customFormat="1" ht="15.75" hidden="1" x14ac:dyDescent="0.25">
      <c r="A1371" s="614"/>
      <c r="B1371" s="615"/>
      <c r="C1371" s="616"/>
      <c r="D1371" s="615"/>
      <c r="E1371" s="617"/>
      <c r="F1371" s="617"/>
      <c r="G1371" s="618"/>
      <c r="H1371" s="615"/>
      <c r="I1371" s="615"/>
      <c r="J1371" s="615"/>
      <c r="K1371" s="619"/>
    </row>
    <row r="1372" spans="1:11" s="610" customFormat="1" ht="15.75" hidden="1" x14ac:dyDescent="0.25">
      <c r="A1372" s="614"/>
      <c r="B1372" s="615"/>
      <c r="C1372" s="616"/>
      <c r="D1372" s="615"/>
      <c r="E1372" s="617"/>
      <c r="F1372" s="617"/>
      <c r="G1372" s="618"/>
      <c r="H1372" s="615"/>
      <c r="I1372" s="615"/>
      <c r="J1372" s="615"/>
      <c r="K1372" s="619"/>
    </row>
    <row r="1373" spans="1:11" s="610" customFormat="1" ht="15.75" hidden="1" x14ac:dyDescent="0.25">
      <c r="A1373" s="614"/>
      <c r="B1373" s="615"/>
      <c r="C1373" s="616"/>
      <c r="D1373" s="615"/>
      <c r="E1373" s="617"/>
      <c r="F1373" s="617"/>
      <c r="G1373" s="618"/>
      <c r="H1373" s="615"/>
      <c r="I1373" s="615"/>
      <c r="J1373" s="615"/>
      <c r="K1373" s="619"/>
    </row>
    <row r="1374" spans="1:11" s="610" customFormat="1" ht="15.75" hidden="1" x14ac:dyDescent="0.25">
      <c r="A1374" s="614"/>
      <c r="B1374" s="615"/>
      <c r="C1374" s="616"/>
      <c r="D1374" s="615"/>
      <c r="E1374" s="617"/>
      <c r="F1374" s="617"/>
      <c r="G1374" s="618"/>
      <c r="H1374" s="615"/>
      <c r="I1374" s="615"/>
      <c r="J1374" s="615"/>
      <c r="K1374" s="619"/>
    </row>
    <row r="1375" spans="1:11" s="610" customFormat="1" ht="15.75" hidden="1" x14ac:dyDescent="0.25">
      <c r="A1375" s="614"/>
      <c r="B1375" s="615"/>
      <c r="C1375" s="616"/>
      <c r="D1375" s="615"/>
      <c r="E1375" s="617"/>
      <c r="F1375" s="617"/>
      <c r="G1375" s="618"/>
      <c r="H1375" s="615"/>
      <c r="I1375" s="615"/>
      <c r="J1375" s="615"/>
      <c r="K1375" s="619"/>
    </row>
    <row r="1376" spans="1:11" s="610" customFormat="1" ht="15.75" hidden="1" x14ac:dyDescent="0.25">
      <c r="A1376" s="614"/>
      <c r="B1376" s="615"/>
      <c r="C1376" s="616"/>
      <c r="D1376" s="615"/>
      <c r="E1376" s="617"/>
      <c r="F1376" s="617"/>
      <c r="G1376" s="618"/>
      <c r="H1376" s="615"/>
      <c r="I1376" s="615"/>
      <c r="J1376" s="615"/>
      <c r="K1376" s="619"/>
    </row>
    <row r="1377" spans="1:11" s="610" customFormat="1" ht="15.75" hidden="1" x14ac:dyDescent="0.25">
      <c r="A1377" s="614"/>
      <c r="B1377" s="615"/>
      <c r="C1377" s="616"/>
      <c r="D1377" s="615"/>
      <c r="E1377" s="617"/>
      <c r="F1377" s="617"/>
      <c r="G1377" s="618"/>
      <c r="H1377" s="615"/>
      <c r="I1377" s="615"/>
      <c r="J1377" s="615"/>
      <c r="K1377" s="619"/>
    </row>
    <row r="1378" spans="1:11" s="610" customFormat="1" ht="15.75" hidden="1" x14ac:dyDescent="0.25">
      <c r="A1378" s="614"/>
      <c r="B1378" s="615"/>
      <c r="C1378" s="616"/>
      <c r="D1378" s="615"/>
      <c r="E1378" s="617"/>
      <c r="F1378" s="617"/>
      <c r="G1378" s="618"/>
      <c r="H1378" s="615"/>
      <c r="I1378" s="615"/>
      <c r="J1378" s="615"/>
      <c r="K1378" s="619"/>
    </row>
    <row r="1379" spans="1:11" s="610" customFormat="1" ht="15.75" hidden="1" x14ac:dyDescent="0.25">
      <c r="A1379" s="614"/>
      <c r="B1379" s="615"/>
      <c r="C1379" s="616"/>
      <c r="D1379" s="615"/>
      <c r="E1379" s="617"/>
      <c r="F1379" s="617"/>
      <c r="G1379" s="618"/>
      <c r="H1379" s="615"/>
      <c r="I1379" s="615"/>
      <c r="J1379" s="615"/>
      <c r="K1379" s="619"/>
    </row>
    <row r="1380" spans="1:11" s="610" customFormat="1" ht="15.75" hidden="1" x14ac:dyDescent="0.25">
      <c r="A1380" s="614"/>
      <c r="B1380" s="615"/>
      <c r="C1380" s="616"/>
      <c r="D1380" s="615"/>
      <c r="E1380" s="617"/>
      <c r="F1380" s="617"/>
      <c r="G1380" s="618"/>
      <c r="H1380" s="615"/>
      <c r="I1380" s="615"/>
      <c r="J1380" s="615"/>
      <c r="K1380" s="619"/>
    </row>
    <row r="1381" spans="1:11" s="610" customFormat="1" ht="15.75" hidden="1" x14ac:dyDescent="0.25">
      <c r="A1381" s="614"/>
      <c r="B1381" s="615"/>
      <c r="C1381" s="616"/>
      <c r="D1381" s="615"/>
      <c r="E1381" s="617"/>
      <c r="F1381" s="617"/>
      <c r="G1381" s="618"/>
      <c r="H1381" s="615"/>
      <c r="I1381" s="615"/>
      <c r="J1381" s="615"/>
      <c r="K1381" s="619"/>
    </row>
    <row r="1382" spans="1:11" s="610" customFormat="1" ht="15.75" hidden="1" x14ac:dyDescent="0.25">
      <c r="A1382" s="614"/>
      <c r="B1382" s="615"/>
      <c r="C1382" s="616"/>
      <c r="D1382" s="615"/>
      <c r="E1382" s="617"/>
      <c r="F1382" s="617"/>
      <c r="G1382" s="618"/>
      <c r="H1382" s="615"/>
      <c r="I1382" s="615"/>
      <c r="J1382" s="615"/>
      <c r="K1382" s="619"/>
    </row>
    <row r="1383" spans="1:11" s="610" customFormat="1" ht="15.75" hidden="1" x14ac:dyDescent="0.25">
      <c r="A1383" s="614"/>
      <c r="B1383" s="615"/>
      <c r="C1383" s="616"/>
      <c r="D1383" s="615"/>
      <c r="E1383" s="617"/>
      <c r="F1383" s="617"/>
      <c r="G1383" s="618"/>
      <c r="H1383" s="615"/>
      <c r="I1383" s="615"/>
      <c r="J1383" s="615"/>
      <c r="K1383" s="619"/>
    </row>
    <row r="1384" spans="1:11" s="610" customFormat="1" ht="15.75" hidden="1" x14ac:dyDescent="0.25">
      <c r="A1384" s="614"/>
      <c r="B1384" s="615"/>
      <c r="C1384" s="616"/>
      <c r="D1384" s="615"/>
      <c r="E1384" s="617"/>
      <c r="F1384" s="617"/>
      <c r="G1384" s="618"/>
      <c r="H1384" s="615"/>
      <c r="I1384" s="615"/>
      <c r="J1384" s="615"/>
      <c r="K1384" s="619"/>
    </row>
    <row r="1385" spans="1:11" s="610" customFormat="1" ht="15.75" hidden="1" x14ac:dyDescent="0.25">
      <c r="A1385" s="614"/>
      <c r="B1385" s="615"/>
      <c r="C1385" s="616"/>
      <c r="D1385" s="615"/>
      <c r="E1385" s="617"/>
      <c r="F1385" s="617"/>
      <c r="G1385" s="618"/>
      <c r="H1385" s="615"/>
      <c r="I1385" s="615"/>
      <c r="J1385" s="615"/>
      <c r="K1385" s="619"/>
    </row>
    <row r="1386" spans="1:11" s="610" customFormat="1" ht="15.75" hidden="1" x14ac:dyDescent="0.25">
      <c r="A1386" s="614"/>
      <c r="B1386" s="615"/>
      <c r="C1386" s="616"/>
      <c r="D1386" s="615"/>
      <c r="E1386" s="617"/>
      <c r="F1386" s="617"/>
      <c r="G1386" s="618"/>
      <c r="H1386" s="615"/>
      <c r="I1386" s="615"/>
      <c r="J1386" s="615"/>
      <c r="K1386" s="619"/>
    </row>
    <row r="1387" spans="1:11" s="610" customFormat="1" ht="15.75" hidden="1" x14ac:dyDescent="0.25">
      <c r="A1387" s="614"/>
      <c r="B1387" s="615"/>
      <c r="C1387" s="616"/>
      <c r="D1387" s="615"/>
      <c r="E1387" s="617"/>
      <c r="F1387" s="617"/>
      <c r="G1387" s="618"/>
      <c r="H1387" s="615"/>
      <c r="I1387" s="615"/>
      <c r="J1387" s="615"/>
      <c r="K1387" s="619"/>
    </row>
    <row r="1388" spans="1:11" s="610" customFormat="1" ht="15.75" hidden="1" x14ac:dyDescent="0.25">
      <c r="A1388" s="614"/>
      <c r="B1388" s="615"/>
      <c r="C1388" s="616"/>
      <c r="D1388" s="615"/>
      <c r="E1388" s="617"/>
      <c r="F1388" s="617"/>
      <c r="G1388" s="618"/>
      <c r="H1388" s="615"/>
      <c r="I1388" s="615"/>
      <c r="J1388" s="615"/>
      <c r="K1388" s="619"/>
    </row>
    <row r="1389" spans="1:11" s="610" customFormat="1" ht="15.75" hidden="1" x14ac:dyDescent="0.25">
      <c r="A1389" s="614"/>
      <c r="B1389" s="615"/>
      <c r="C1389" s="616"/>
      <c r="D1389" s="615"/>
      <c r="E1389" s="617"/>
      <c r="F1389" s="617"/>
      <c r="G1389" s="618"/>
      <c r="H1389" s="615"/>
      <c r="I1389" s="615"/>
      <c r="J1389" s="615"/>
      <c r="K1389" s="619"/>
    </row>
    <row r="1390" spans="1:11" s="610" customFormat="1" ht="15.75" hidden="1" x14ac:dyDescent="0.25">
      <c r="A1390" s="614"/>
      <c r="B1390" s="615"/>
      <c r="C1390" s="616"/>
      <c r="D1390" s="615"/>
      <c r="E1390" s="617"/>
      <c r="F1390" s="617"/>
      <c r="G1390" s="618"/>
      <c r="H1390" s="615"/>
      <c r="I1390" s="615"/>
      <c r="J1390" s="615"/>
      <c r="K1390" s="619"/>
    </row>
    <row r="1391" spans="1:11" s="610" customFormat="1" ht="15.75" hidden="1" x14ac:dyDescent="0.25">
      <c r="A1391" s="614"/>
      <c r="B1391" s="615"/>
      <c r="C1391" s="616"/>
      <c r="D1391" s="615"/>
      <c r="E1391" s="617"/>
      <c r="F1391" s="617"/>
      <c r="G1391" s="618"/>
      <c r="H1391" s="615"/>
      <c r="I1391" s="615"/>
      <c r="J1391" s="615"/>
      <c r="K1391" s="619"/>
    </row>
    <row r="1392" spans="1:11" s="610" customFormat="1" ht="15.75" hidden="1" x14ac:dyDescent="0.25">
      <c r="A1392" s="614"/>
      <c r="B1392" s="615"/>
      <c r="C1392" s="616"/>
      <c r="D1392" s="615"/>
      <c r="E1392" s="617"/>
      <c r="F1392" s="617"/>
      <c r="G1392" s="618"/>
      <c r="H1392" s="615"/>
      <c r="I1392" s="615"/>
      <c r="J1392" s="615"/>
      <c r="K1392" s="619"/>
    </row>
    <row r="1393" spans="1:11" s="610" customFormat="1" ht="15.75" hidden="1" x14ac:dyDescent="0.25">
      <c r="A1393" s="614"/>
      <c r="B1393" s="615"/>
      <c r="C1393" s="616"/>
      <c r="D1393" s="615"/>
      <c r="E1393" s="617"/>
      <c r="F1393" s="617"/>
      <c r="G1393" s="618"/>
      <c r="H1393" s="615"/>
      <c r="I1393" s="615"/>
      <c r="J1393" s="615"/>
      <c r="K1393" s="619"/>
    </row>
    <row r="1394" spans="1:11" s="610" customFormat="1" ht="15.75" hidden="1" x14ac:dyDescent="0.25">
      <c r="A1394" s="614"/>
      <c r="B1394" s="615"/>
      <c r="C1394" s="616"/>
      <c r="D1394" s="615"/>
      <c r="E1394" s="617"/>
      <c r="F1394" s="617"/>
      <c r="G1394" s="618"/>
      <c r="H1394" s="615"/>
      <c r="I1394" s="615"/>
      <c r="J1394" s="615"/>
      <c r="K1394" s="619"/>
    </row>
    <row r="1395" spans="1:11" s="610" customFormat="1" ht="15.75" hidden="1" x14ac:dyDescent="0.25">
      <c r="A1395" s="614"/>
      <c r="B1395" s="615"/>
      <c r="C1395" s="616"/>
      <c r="D1395" s="615"/>
      <c r="E1395" s="617"/>
      <c r="F1395" s="617"/>
      <c r="G1395" s="618"/>
      <c r="H1395" s="615"/>
      <c r="I1395" s="615"/>
      <c r="J1395" s="615"/>
      <c r="K1395" s="619"/>
    </row>
    <row r="1396" spans="1:11" s="610" customFormat="1" ht="15.75" hidden="1" x14ac:dyDescent="0.25">
      <c r="A1396" s="614"/>
      <c r="B1396" s="615"/>
      <c r="C1396" s="616"/>
      <c r="D1396" s="615"/>
      <c r="E1396" s="617"/>
      <c r="F1396" s="617"/>
      <c r="G1396" s="618"/>
      <c r="H1396" s="615"/>
      <c r="I1396" s="615"/>
      <c r="J1396" s="615"/>
      <c r="K1396" s="619"/>
    </row>
    <row r="1397" spans="1:11" s="610" customFormat="1" ht="15.75" hidden="1" x14ac:dyDescent="0.25">
      <c r="A1397" s="614"/>
      <c r="B1397" s="615"/>
      <c r="C1397" s="616"/>
      <c r="D1397" s="615"/>
      <c r="E1397" s="617"/>
      <c r="F1397" s="617"/>
      <c r="G1397" s="618"/>
      <c r="H1397" s="615"/>
      <c r="I1397" s="615"/>
      <c r="J1397" s="615"/>
      <c r="K1397" s="619"/>
    </row>
    <row r="1398" spans="1:11" s="610" customFormat="1" ht="15.75" hidden="1" x14ac:dyDescent="0.25">
      <c r="A1398" s="614"/>
      <c r="B1398" s="615"/>
      <c r="C1398" s="616"/>
      <c r="D1398" s="615"/>
      <c r="E1398" s="617"/>
      <c r="F1398" s="617"/>
      <c r="G1398" s="618"/>
      <c r="H1398" s="615"/>
      <c r="I1398" s="615"/>
      <c r="J1398" s="615"/>
      <c r="K1398" s="619"/>
    </row>
    <row r="1399" spans="1:11" s="610" customFormat="1" ht="15.75" hidden="1" x14ac:dyDescent="0.25">
      <c r="A1399" s="614"/>
      <c r="B1399" s="615"/>
      <c r="C1399" s="616"/>
      <c r="D1399" s="615"/>
      <c r="E1399" s="617"/>
      <c r="F1399" s="617"/>
      <c r="G1399" s="618"/>
      <c r="H1399" s="615"/>
      <c r="I1399" s="615"/>
      <c r="J1399" s="615"/>
      <c r="K1399" s="619"/>
    </row>
    <row r="1400" spans="1:11" s="610" customFormat="1" ht="15.75" hidden="1" x14ac:dyDescent="0.25">
      <c r="A1400" s="614"/>
      <c r="B1400" s="615"/>
      <c r="C1400" s="616"/>
      <c r="D1400" s="615"/>
      <c r="E1400" s="617"/>
      <c r="F1400" s="617"/>
      <c r="G1400" s="618"/>
      <c r="H1400" s="615"/>
      <c r="I1400" s="615"/>
      <c r="J1400" s="615"/>
      <c r="K1400" s="619"/>
    </row>
    <row r="1401" spans="1:11" s="610" customFormat="1" ht="15.75" hidden="1" x14ac:dyDescent="0.25">
      <c r="A1401" s="614"/>
      <c r="B1401" s="615"/>
      <c r="C1401" s="616"/>
      <c r="D1401" s="615"/>
      <c r="E1401" s="617"/>
      <c r="F1401" s="617"/>
      <c r="G1401" s="618"/>
      <c r="H1401" s="615"/>
      <c r="I1401" s="615"/>
      <c r="J1401" s="615"/>
      <c r="K1401" s="619"/>
    </row>
    <row r="1402" spans="1:11" s="610" customFormat="1" ht="15.75" hidden="1" x14ac:dyDescent="0.25">
      <c r="A1402" s="614"/>
      <c r="B1402" s="615"/>
      <c r="C1402" s="616"/>
      <c r="D1402" s="615"/>
      <c r="E1402" s="617"/>
      <c r="F1402" s="617"/>
      <c r="G1402" s="618"/>
      <c r="H1402" s="615"/>
      <c r="I1402" s="615"/>
      <c r="J1402" s="615"/>
      <c r="K1402" s="619"/>
    </row>
    <row r="1403" spans="1:11" s="610" customFormat="1" ht="15.75" hidden="1" x14ac:dyDescent="0.25">
      <c r="A1403" s="614"/>
      <c r="B1403" s="615"/>
      <c r="C1403" s="616"/>
      <c r="D1403" s="615"/>
      <c r="E1403" s="617"/>
      <c r="F1403" s="617"/>
      <c r="G1403" s="618"/>
      <c r="H1403" s="615"/>
      <c r="I1403" s="615"/>
      <c r="J1403" s="615"/>
      <c r="K1403" s="619"/>
    </row>
    <row r="1404" spans="1:11" s="610" customFormat="1" ht="15.75" hidden="1" x14ac:dyDescent="0.25">
      <c r="A1404" s="614"/>
      <c r="B1404" s="615"/>
      <c r="C1404" s="616"/>
      <c r="D1404" s="615"/>
      <c r="E1404" s="617"/>
      <c r="F1404" s="617"/>
      <c r="G1404" s="618"/>
      <c r="H1404" s="615"/>
      <c r="I1404" s="615"/>
      <c r="J1404" s="615"/>
      <c r="K1404" s="619"/>
    </row>
    <row r="1405" spans="1:11" s="610" customFormat="1" ht="15.75" hidden="1" x14ac:dyDescent="0.25">
      <c r="A1405" s="614"/>
      <c r="B1405" s="615"/>
      <c r="C1405" s="616"/>
      <c r="D1405" s="615"/>
      <c r="E1405" s="617"/>
      <c r="F1405" s="617"/>
      <c r="G1405" s="618"/>
      <c r="H1405" s="615"/>
      <c r="I1405" s="615"/>
      <c r="J1405" s="615"/>
      <c r="K1405" s="619"/>
    </row>
    <row r="1406" spans="1:11" s="610" customFormat="1" ht="15.75" hidden="1" x14ac:dyDescent="0.25">
      <c r="A1406" s="614"/>
      <c r="B1406" s="615"/>
      <c r="C1406" s="616"/>
      <c r="D1406" s="615"/>
      <c r="E1406" s="617"/>
      <c r="F1406" s="617"/>
      <c r="G1406" s="618"/>
      <c r="H1406" s="615"/>
      <c r="I1406" s="615"/>
      <c r="J1406" s="615"/>
      <c r="K1406" s="619"/>
    </row>
    <row r="1407" spans="1:11" s="610" customFormat="1" ht="15.75" hidden="1" x14ac:dyDescent="0.25">
      <c r="A1407" s="614"/>
      <c r="B1407" s="615"/>
      <c r="C1407" s="616"/>
      <c r="D1407" s="615"/>
      <c r="E1407" s="617"/>
      <c r="F1407" s="617"/>
      <c r="G1407" s="618"/>
      <c r="H1407" s="615"/>
      <c r="I1407" s="615"/>
      <c r="J1407" s="615"/>
      <c r="K1407" s="619"/>
    </row>
    <row r="1408" spans="1:11" s="610" customFormat="1" ht="15.75" hidden="1" x14ac:dyDescent="0.25">
      <c r="A1408" s="614"/>
      <c r="B1408" s="615"/>
      <c r="C1408" s="616"/>
      <c r="D1408" s="615"/>
      <c r="E1408" s="617"/>
      <c r="F1408" s="617"/>
      <c r="G1408" s="618"/>
      <c r="H1408" s="615"/>
      <c r="I1408" s="615"/>
      <c r="J1408" s="615"/>
      <c r="K1408" s="619"/>
    </row>
    <row r="1409" spans="1:11" s="610" customFormat="1" ht="15.75" hidden="1" x14ac:dyDescent="0.25">
      <c r="A1409" s="614"/>
      <c r="B1409" s="615"/>
      <c r="C1409" s="616"/>
      <c r="D1409" s="615"/>
      <c r="E1409" s="617"/>
      <c r="F1409" s="617"/>
      <c r="G1409" s="618"/>
      <c r="H1409" s="615"/>
      <c r="I1409" s="615"/>
      <c r="J1409" s="615"/>
      <c r="K1409" s="619"/>
    </row>
    <row r="1410" spans="1:11" s="610" customFormat="1" ht="15.75" hidden="1" x14ac:dyDescent="0.25">
      <c r="A1410" s="614"/>
      <c r="B1410" s="615"/>
      <c r="C1410" s="616"/>
      <c r="D1410" s="615"/>
      <c r="E1410" s="617"/>
      <c r="F1410" s="617"/>
      <c r="G1410" s="618"/>
      <c r="H1410" s="615"/>
      <c r="I1410" s="615"/>
      <c r="J1410" s="615"/>
      <c r="K1410" s="619"/>
    </row>
    <row r="1411" spans="1:11" s="610" customFormat="1" ht="15.75" hidden="1" x14ac:dyDescent="0.25">
      <c r="A1411" s="614"/>
      <c r="B1411" s="615"/>
      <c r="C1411" s="616"/>
      <c r="D1411" s="615"/>
      <c r="E1411" s="617"/>
      <c r="F1411" s="617"/>
      <c r="G1411" s="618"/>
      <c r="H1411" s="615"/>
      <c r="I1411" s="615"/>
      <c r="J1411" s="615"/>
      <c r="K1411" s="619"/>
    </row>
    <row r="1412" spans="1:11" s="610" customFormat="1" ht="15.75" hidden="1" x14ac:dyDescent="0.25">
      <c r="A1412" s="614"/>
      <c r="B1412" s="615"/>
      <c r="C1412" s="616"/>
      <c r="D1412" s="615"/>
      <c r="E1412" s="617"/>
      <c r="F1412" s="617"/>
      <c r="G1412" s="618"/>
      <c r="H1412" s="615"/>
      <c r="I1412" s="615"/>
      <c r="J1412" s="615"/>
      <c r="K1412" s="619"/>
    </row>
    <row r="1413" spans="1:11" s="610" customFormat="1" ht="15.75" hidden="1" x14ac:dyDescent="0.25">
      <c r="A1413" s="614"/>
      <c r="B1413" s="615"/>
      <c r="C1413" s="616"/>
      <c r="D1413" s="615"/>
      <c r="E1413" s="617"/>
      <c r="F1413" s="617"/>
      <c r="G1413" s="618"/>
      <c r="H1413" s="615"/>
      <c r="I1413" s="615"/>
      <c r="J1413" s="615"/>
      <c r="K1413" s="619"/>
    </row>
    <row r="1414" spans="1:11" s="610" customFormat="1" ht="15.75" hidden="1" x14ac:dyDescent="0.25">
      <c r="A1414" s="614"/>
      <c r="B1414" s="615"/>
      <c r="C1414" s="616"/>
      <c r="D1414" s="615"/>
      <c r="E1414" s="617"/>
      <c r="F1414" s="617"/>
      <c r="G1414" s="618"/>
      <c r="H1414" s="615"/>
      <c r="I1414" s="615"/>
      <c r="J1414" s="615"/>
      <c r="K1414" s="619"/>
    </row>
    <row r="1415" spans="1:11" s="610" customFormat="1" ht="15.75" hidden="1" x14ac:dyDescent="0.25">
      <c r="A1415" s="614"/>
      <c r="B1415" s="615"/>
      <c r="C1415" s="616"/>
      <c r="D1415" s="615"/>
      <c r="E1415" s="617"/>
      <c r="F1415" s="617"/>
      <c r="G1415" s="618"/>
      <c r="H1415" s="615"/>
      <c r="I1415" s="615"/>
      <c r="J1415" s="615"/>
      <c r="K1415" s="619"/>
    </row>
    <row r="1416" spans="1:11" s="610" customFormat="1" ht="15.75" hidden="1" x14ac:dyDescent="0.25">
      <c r="A1416" s="614"/>
      <c r="B1416" s="615"/>
      <c r="C1416" s="616"/>
      <c r="D1416" s="615"/>
      <c r="E1416" s="617"/>
      <c r="F1416" s="617"/>
      <c r="G1416" s="618"/>
      <c r="H1416" s="615"/>
      <c r="I1416" s="615"/>
      <c r="J1416" s="615"/>
      <c r="K1416" s="619"/>
    </row>
    <row r="1417" spans="1:11" s="610" customFormat="1" ht="15.75" hidden="1" x14ac:dyDescent="0.25">
      <c r="A1417" s="614"/>
      <c r="B1417" s="615"/>
      <c r="C1417" s="616"/>
      <c r="D1417" s="615"/>
      <c r="E1417" s="617"/>
      <c r="F1417" s="617"/>
      <c r="G1417" s="618"/>
      <c r="H1417" s="615"/>
      <c r="I1417" s="615"/>
      <c r="J1417" s="615"/>
      <c r="K1417" s="619"/>
    </row>
    <row r="1418" spans="1:11" s="610" customFormat="1" ht="15.75" hidden="1" x14ac:dyDescent="0.25">
      <c r="A1418" s="614"/>
      <c r="B1418" s="615"/>
      <c r="C1418" s="616"/>
      <c r="D1418" s="615"/>
      <c r="E1418" s="617"/>
      <c r="F1418" s="617"/>
      <c r="G1418" s="618"/>
      <c r="H1418" s="615"/>
      <c r="I1418" s="615"/>
      <c r="J1418" s="615"/>
      <c r="K1418" s="619"/>
    </row>
    <row r="1419" spans="1:11" s="610" customFormat="1" ht="15.75" hidden="1" x14ac:dyDescent="0.25">
      <c r="A1419" s="614"/>
      <c r="B1419" s="615"/>
      <c r="C1419" s="616"/>
      <c r="D1419" s="615"/>
      <c r="E1419" s="617"/>
      <c r="F1419" s="617"/>
      <c r="G1419" s="618"/>
      <c r="H1419" s="615"/>
      <c r="I1419" s="615"/>
      <c r="J1419" s="615"/>
      <c r="K1419" s="619"/>
    </row>
    <row r="1420" spans="1:11" s="610" customFormat="1" ht="15.75" hidden="1" x14ac:dyDescent="0.25">
      <c r="A1420" s="614"/>
      <c r="B1420" s="615"/>
      <c r="C1420" s="616"/>
      <c r="D1420" s="615"/>
      <c r="E1420" s="617"/>
      <c r="F1420" s="617"/>
      <c r="G1420" s="618"/>
      <c r="H1420" s="615"/>
      <c r="I1420" s="615"/>
      <c r="J1420" s="615"/>
      <c r="K1420" s="619"/>
    </row>
    <row r="1421" spans="1:11" s="610" customFormat="1" ht="15.75" hidden="1" x14ac:dyDescent="0.25">
      <c r="A1421" s="614"/>
      <c r="B1421" s="615"/>
      <c r="C1421" s="616"/>
      <c r="D1421" s="615"/>
      <c r="E1421" s="617"/>
      <c r="F1421" s="617"/>
      <c r="G1421" s="618"/>
      <c r="H1421" s="615"/>
      <c r="I1421" s="615"/>
      <c r="J1421" s="615"/>
      <c r="K1421" s="619"/>
    </row>
    <row r="1422" spans="1:11" s="610" customFormat="1" ht="15.75" hidden="1" x14ac:dyDescent="0.25">
      <c r="A1422" s="614"/>
      <c r="B1422" s="615"/>
      <c r="C1422" s="616"/>
      <c r="D1422" s="615"/>
      <c r="E1422" s="617"/>
      <c r="F1422" s="617"/>
      <c r="G1422" s="618"/>
      <c r="H1422" s="615"/>
      <c r="I1422" s="615"/>
      <c r="J1422" s="615"/>
      <c r="K1422" s="619"/>
    </row>
    <row r="1423" spans="1:11" s="610" customFormat="1" ht="15.75" hidden="1" x14ac:dyDescent="0.25">
      <c r="A1423" s="614"/>
      <c r="B1423" s="615"/>
      <c r="C1423" s="616"/>
      <c r="D1423" s="615"/>
      <c r="E1423" s="617"/>
      <c r="F1423" s="617"/>
      <c r="G1423" s="618"/>
      <c r="H1423" s="615"/>
      <c r="I1423" s="615"/>
      <c r="J1423" s="615"/>
      <c r="K1423" s="619"/>
    </row>
    <row r="1424" spans="1:11" s="610" customFormat="1" ht="15.75" hidden="1" x14ac:dyDescent="0.25">
      <c r="A1424" s="614"/>
      <c r="B1424" s="615"/>
      <c r="C1424" s="616"/>
      <c r="D1424" s="615"/>
      <c r="E1424" s="617"/>
      <c r="F1424" s="617"/>
      <c r="G1424" s="618"/>
      <c r="H1424" s="615"/>
      <c r="I1424" s="615"/>
      <c r="J1424" s="615"/>
      <c r="K1424" s="619"/>
    </row>
    <row r="1425" spans="1:11" s="610" customFormat="1" ht="15.75" hidden="1" x14ac:dyDescent="0.25">
      <c r="A1425" s="614"/>
      <c r="B1425" s="615"/>
      <c r="C1425" s="616"/>
      <c r="D1425" s="615"/>
      <c r="E1425" s="617"/>
      <c r="F1425" s="617"/>
      <c r="G1425" s="618"/>
      <c r="H1425" s="615"/>
      <c r="I1425" s="615"/>
      <c r="J1425" s="615"/>
      <c r="K1425" s="619"/>
    </row>
    <row r="1426" spans="1:11" s="610" customFormat="1" ht="15.75" hidden="1" x14ac:dyDescent="0.25">
      <c r="A1426" s="614"/>
      <c r="B1426" s="615"/>
      <c r="C1426" s="616"/>
      <c r="D1426" s="615"/>
      <c r="E1426" s="617"/>
      <c r="F1426" s="617"/>
      <c r="G1426" s="618"/>
      <c r="H1426" s="615"/>
      <c r="I1426" s="615"/>
      <c r="J1426" s="615"/>
      <c r="K1426" s="619"/>
    </row>
    <row r="1427" spans="1:11" s="610" customFormat="1" ht="15.75" hidden="1" x14ac:dyDescent="0.25">
      <c r="A1427" s="614"/>
      <c r="B1427" s="615"/>
      <c r="C1427" s="616"/>
      <c r="D1427" s="615"/>
      <c r="E1427" s="617"/>
      <c r="F1427" s="617"/>
      <c r="G1427" s="618"/>
      <c r="H1427" s="615"/>
      <c r="I1427" s="615"/>
      <c r="J1427" s="615"/>
      <c r="K1427" s="619"/>
    </row>
    <row r="1428" spans="1:11" s="610" customFormat="1" ht="15.75" hidden="1" x14ac:dyDescent="0.25">
      <c r="A1428" s="614"/>
      <c r="B1428" s="615"/>
      <c r="C1428" s="616"/>
      <c r="D1428" s="615"/>
      <c r="E1428" s="617"/>
      <c r="F1428" s="617"/>
      <c r="G1428" s="618"/>
      <c r="H1428" s="615"/>
      <c r="I1428" s="615"/>
      <c r="J1428" s="615"/>
      <c r="K1428" s="619"/>
    </row>
    <row r="1429" spans="1:11" s="610" customFormat="1" ht="15.75" hidden="1" x14ac:dyDescent="0.25">
      <c r="A1429" s="614"/>
      <c r="B1429" s="615"/>
      <c r="C1429" s="616"/>
      <c r="D1429" s="615"/>
      <c r="E1429" s="617"/>
      <c r="F1429" s="617"/>
      <c r="G1429" s="618"/>
      <c r="H1429" s="615"/>
      <c r="I1429" s="615"/>
      <c r="J1429" s="615"/>
      <c r="K1429" s="619"/>
    </row>
    <row r="1430" spans="1:11" s="610" customFormat="1" ht="15.75" hidden="1" x14ac:dyDescent="0.25">
      <c r="A1430" s="614"/>
      <c r="B1430" s="615"/>
      <c r="C1430" s="616"/>
      <c r="D1430" s="615"/>
      <c r="E1430" s="617"/>
      <c r="F1430" s="617"/>
      <c r="G1430" s="618"/>
      <c r="H1430" s="615"/>
      <c r="I1430" s="615"/>
      <c r="J1430" s="615"/>
      <c r="K1430" s="619"/>
    </row>
    <row r="1431" spans="1:11" s="610" customFormat="1" ht="15.75" hidden="1" x14ac:dyDescent="0.25">
      <c r="A1431" s="614"/>
      <c r="B1431" s="615"/>
      <c r="C1431" s="616"/>
      <c r="D1431" s="615"/>
      <c r="E1431" s="617"/>
      <c r="F1431" s="617"/>
      <c r="G1431" s="618"/>
      <c r="H1431" s="615"/>
      <c r="I1431" s="615"/>
      <c r="J1431" s="615"/>
      <c r="K1431" s="619"/>
    </row>
    <row r="1432" spans="1:11" s="610" customFormat="1" ht="15.75" hidden="1" x14ac:dyDescent="0.25">
      <c r="A1432" s="614"/>
      <c r="B1432" s="615"/>
      <c r="C1432" s="616"/>
      <c r="D1432" s="615"/>
      <c r="E1432" s="617"/>
      <c r="F1432" s="617"/>
      <c r="G1432" s="618"/>
      <c r="H1432" s="615"/>
      <c r="I1432" s="615"/>
      <c r="J1432" s="615"/>
      <c r="K1432" s="619"/>
    </row>
    <row r="1433" spans="1:11" s="610" customFormat="1" ht="15.75" hidden="1" x14ac:dyDescent="0.25">
      <c r="A1433" s="614"/>
      <c r="B1433" s="615"/>
      <c r="C1433" s="616"/>
      <c r="D1433" s="615"/>
      <c r="E1433" s="617"/>
      <c r="F1433" s="617"/>
      <c r="G1433" s="618"/>
      <c r="H1433" s="615"/>
      <c r="I1433" s="615"/>
      <c r="J1433" s="615"/>
      <c r="K1433" s="619"/>
    </row>
    <row r="1434" spans="1:11" s="610" customFormat="1" ht="15.75" hidden="1" x14ac:dyDescent="0.25">
      <c r="A1434" s="614"/>
      <c r="B1434" s="615"/>
      <c r="C1434" s="616"/>
      <c r="D1434" s="615"/>
      <c r="E1434" s="617"/>
      <c r="F1434" s="617"/>
      <c r="G1434" s="618"/>
      <c r="H1434" s="615"/>
      <c r="I1434" s="615"/>
      <c r="J1434" s="615"/>
      <c r="K1434" s="619"/>
    </row>
    <row r="1435" spans="1:11" s="610" customFormat="1" ht="15.75" hidden="1" x14ac:dyDescent="0.25">
      <c r="A1435" s="614"/>
      <c r="B1435" s="615"/>
      <c r="C1435" s="616"/>
      <c r="D1435" s="615"/>
      <c r="E1435" s="617"/>
      <c r="F1435" s="617"/>
      <c r="G1435" s="618"/>
      <c r="H1435" s="615"/>
      <c r="I1435" s="615"/>
      <c r="J1435" s="615"/>
      <c r="K1435" s="619"/>
    </row>
    <row r="1436" spans="1:11" s="610" customFormat="1" ht="15.75" hidden="1" x14ac:dyDescent="0.25">
      <c r="A1436" s="614"/>
      <c r="B1436" s="615"/>
      <c r="C1436" s="616"/>
      <c r="D1436" s="615"/>
      <c r="E1436" s="617"/>
      <c r="F1436" s="617"/>
      <c r="G1436" s="618"/>
      <c r="H1436" s="615"/>
      <c r="I1436" s="615"/>
      <c r="J1436" s="615"/>
      <c r="K1436" s="619"/>
    </row>
    <row r="1437" spans="1:11" s="610" customFormat="1" ht="15.75" hidden="1" x14ac:dyDescent="0.25">
      <c r="A1437" s="614"/>
      <c r="B1437" s="615"/>
      <c r="C1437" s="616"/>
      <c r="D1437" s="615"/>
      <c r="E1437" s="617"/>
      <c r="F1437" s="617"/>
      <c r="G1437" s="618"/>
      <c r="H1437" s="615"/>
      <c r="I1437" s="615"/>
      <c r="J1437" s="615"/>
      <c r="K1437" s="619"/>
    </row>
    <row r="1438" spans="1:11" s="610" customFormat="1" ht="15.75" hidden="1" x14ac:dyDescent="0.25">
      <c r="A1438" s="614"/>
      <c r="B1438" s="615"/>
      <c r="C1438" s="616"/>
      <c r="D1438" s="615"/>
      <c r="E1438" s="617"/>
      <c r="F1438" s="617"/>
      <c r="G1438" s="618"/>
      <c r="H1438" s="615"/>
      <c r="I1438" s="615"/>
      <c r="J1438" s="615"/>
      <c r="K1438" s="619"/>
    </row>
    <row r="1439" spans="1:11" s="610" customFormat="1" ht="15.75" hidden="1" x14ac:dyDescent="0.25">
      <c r="A1439" s="614"/>
      <c r="B1439" s="615"/>
      <c r="C1439" s="616"/>
      <c r="D1439" s="615"/>
      <c r="E1439" s="617"/>
      <c r="F1439" s="617"/>
      <c r="G1439" s="618"/>
      <c r="H1439" s="615"/>
      <c r="I1439" s="615"/>
      <c r="J1439" s="615"/>
      <c r="K1439" s="619"/>
    </row>
    <row r="1440" spans="1:11" s="610" customFormat="1" ht="15.75" hidden="1" x14ac:dyDescent="0.25">
      <c r="A1440" s="614"/>
      <c r="B1440" s="615"/>
      <c r="C1440" s="616"/>
      <c r="D1440" s="615"/>
      <c r="E1440" s="617"/>
      <c r="F1440" s="617"/>
      <c r="G1440" s="618"/>
      <c r="H1440" s="615"/>
      <c r="I1440" s="615"/>
      <c r="J1440" s="615"/>
      <c r="K1440" s="619"/>
    </row>
    <row r="1441" spans="1:11" s="610" customFormat="1" ht="15.75" hidden="1" x14ac:dyDescent="0.25">
      <c r="A1441" s="614"/>
      <c r="B1441" s="615"/>
      <c r="C1441" s="616"/>
      <c r="D1441" s="615"/>
      <c r="E1441" s="617"/>
      <c r="F1441" s="617"/>
      <c r="G1441" s="618"/>
      <c r="H1441" s="615"/>
      <c r="I1441" s="615"/>
      <c r="J1441" s="615"/>
      <c r="K1441" s="619"/>
    </row>
    <row r="1442" spans="1:11" s="610" customFormat="1" ht="15.75" hidden="1" x14ac:dyDescent="0.25">
      <c r="A1442" s="614"/>
      <c r="B1442" s="615"/>
      <c r="C1442" s="616"/>
      <c r="D1442" s="615"/>
      <c r="E1442" s="617"/>
      <c r="F1442" s="617"/>
      <c r="G1442" s="618"/>
      <c r="H1442" s="615"/>
      <c r="I1442" s="615"/>
      <c r="J1442" s="615"/>
      <c r="K1442" s="619"/>
    </row>
    <row r="1443" spans="1:11" s="610" customFormat="1" ht="15.75" hidden="1" x14ac:dyDescent="0.25">
      <c r="A1443" s="614"/>
      <c r="B1443" s="615"/>
      <c r="C1443" s="616"/>
      <c r="D1443" s="615"/>
      <c r="E1443" s="617"/>
      <c r="F1443" s="617"/>
      <c r="G1443" s="618"/>
      <c r="H1443" s="615"/>
      <c r="I1443" s="615"/>
      <c r="J1443" s="615"/>
      <c r="K1443" s="619"/>
    </row>
    <row r="1444" spans="1:11" s="610" customFormat="1" ht="15.75" hidden="1" x14ac:dyDescent="0.25">
      <c r="A1444" s="614"/>
      <c r="B1444" s="615"/>
      <c r="C1444" s="616"/>
      <c r="D1444" s="615"/>
      <c r="E1444" s="617"/>
      <c r="F1444" s="617"/>
      <c r="G1444" s="618"/>
      <c r="H1444" s="615"/>
      <c r="I1444" s="615"/>
      <c r="J1444" s="615"/>
      <c r="K1444" s="619"/>
    </row>
    <row r="1445" spans="1:11" s="610" customFormat="1" ht="15.75" hidden="1" x14ac:dyDescent="0.25">
      <c r="A1445" s="614"/>
      <c r="B1445" s="615"/>
      <c r="C1445" s="616"/>
      <c r="D1445" s="615"/>
      <c r="E1445" s="617"/>
      <c r="F1445" s="617"/>
      <c r="G1445" s="618"/>
      <c r="H1445" s="615"/>
      <c r="I1445" s="615"/>
      <c r="J1445" s="615"/>
      <c r="K1445" s="619"/>
    </row>
    <row r="1446" spans="1:11" s="610" customFormat="1" ht="15.75" hidden="1" x14ac:dyDescent="0.25">
      <c r="A1446" s="614"/>
      <c r="B1446" s="615"/>
      <c r="C1446" s="616"/>
      <c r="D1446" s="615"/>
      <c r="E1446" s="617"/>
      <c r="F1446" s="617"/>
      <c r="G1446" s="618"/>
      <c r="H1446" s="615"/>
      <c r="I1446" s="615"/>
      <c r="J1446" s="615"/>
      <c r="K1446" s="619"/>
    </row>
    <row r="1447" spans="1:11" s="610" customFormat="1" ht="15.75" hidden="1" x14ac:dyDescent="0.25">
      <c r="A1447" s="614"/>
      <c r="B1447" s="615"/>
      <c r="C1447" s="616"/>
      <c r="D1447" s="615"/>
      <c r="E1447" s="617"/>
      <c r="F1447" s="617"/>
      <c r="G1447" s="618"/>
      <c r="H1447" s="615"/>
      <c r="I1447" s="615"/>
      <c r="J1447" s="615"/>
      <c r="K1447" s="619"/>
    </row>
    <row r="1448" spans="1:11" s="610" customFormat="1" ht="15.75" hidden="1" x14ac:dyDescent="0.25">
      <c r="A1448" s="614"/>
      <c r="B1448" s="615"/>
      <c r="C1448" s="616"/>
      <c r="D1448" s="615"/>
      <c r="E1448" s="617"/>
      <c r="F1448" s="617"/>
      <c r="G1448" s="618"/>
      <c r="H1448" s="615"/>
      <c r="I1448" s="615"/>
      <c r="J1448" s="615"/>
      <c r="K1448" s="619"/>
    </row>
    <row r="1449" spans="1:11" s="610" customFormat="1" ht="15.75" hidden="1" x14ac:dyDescent="0.25">
      <c r="A1449" s="614"/>
      <c r="B1449" s="615"/>
      <c r="C1449" s="616"/>
      <c r="D1449" s="615"/>
      <c r="E1449" s="617"/>
      <c r="F1449" s="617"/>
      <c r="G1449" s="618"/>
      <c r="H1449" s="615"/>
      <c r="I1449" s="615"/>
      <c r="J1449" s="615"/>
      <c r="K1449" s="619"/>
    </row>
    <row r="1450" spans="1:11" s="610" customFormat="1" ht="15.75" hidden="1" x14ac:dyDescent="0.25">
      <c r="A1450" s="614"/>
      <c r="B1450" s="615"/>
      <c r="C1450" s="616"/>
      <c r="D1450" s="615"/>
      <c r="E1450" s="617"/>
      <c r="F1450" s="617"/>
      <c r="G1450" s="618"/>
      <c r="H1450" s="615"/>
      <c r="I1450" s="615"/>
      <c r="J1450" s="615"/>
      <c r="K1450" s="619"/>
    </row>
    <row r="1451" spans="1:11" s="610" customFormat="1" ht="15.75" hidden="1" x14ac:dyDescent="0.25">
      <c r="A1451" s="614"/>
      <c r="B1451" s="615"/>
      <c r="C1451" s="616"/>
      <c r="D1451" s="615"/>
      <c r="E1451" s="617"/>
      <c r="F1451" s="617"/>
      <c r="G1451" s="618"/>
      <c r="H1451" s="615"/>
      <c r="I1451" s="615"/>
      <c r="J1451" s="615"/>
      <c r="K1451" s="619"/>
    </row>
    <row r="1452" spans="1:11" s="610" customFormat="1" ht="15.75" hidden="1" x14ac:dyDescent="0.25">
      <c r="A1452" s="614"/>
      <c r="B1452" s="615"/>
      <c r="C1452" s="616"/>
      <c r="D1452" s="615"/>
      <c r="E1452" s="617"/>
      <c r="F1452" s="617"/>
      <c r="G1452" s="618"/>
      <c r="H1452" s="615"/>
      <c r="I1452" s="615"/>
      <c r="J1452" s="615"/>
      <c r="K1452" s="619"/>
    </row>
    <row r="1453" spans="1:11" s="610" customFormat="1" ht="15.75" hidden="1" x14ac:dyDescent="0.25">
      <c r="A1453" s="614"/>
      <c r="B1453" s="615"/>
      <c r="C1453" s="616"/>
      <c r="D1453" s="615"/>
      <c r="E1453" s="617"/>
      <c r="F1453" s="617"/>
      <c r="G1453" s="618"/>
      <c r="H1453" s="615"/>
      <c r="I1453" s="615"/>
      <c r="J1453" s="615"/>
      <c r="K1453" s="619"/>
    </row>
    <row r="1454" spans="1:11" s="610" customFormat="1" ht="15.75" hidden="1" x14ac:dyDescent="0.25">
      <c r="A1454" s="614"/>
      <c r="B1454" s="615"/>
      <c r="C1454" s="616"/>
      <c r="D1454" s="615"/>
      <c r="E1454" s="617"/>
      <c r="F1454" s="617"/>
      <c r="G1454" s="618"/>
      <c r="H1454" s="615"/>
      <c r="I1454" s="615"/>
      <c r="J1454" s="615"/>
      <c r="K1454" s="619"/>
    </row>
    <row r="1455" spans="1:11" s="610" customFormat="1" ht="15.75" hidden="1" x14ac:dyDescent="0.25">
      <c r="A1455" s="614"/>
      <c r="B1455" s="615"/>
      <c r="C1455" s="616"/>
      <c r="D1455" s="615"/>
      <c r="E1455" s="617"/>
      <c r="F1455" s="617"/>
      <c r="G1455" s="618"/>
      <c r="H1455" s="615"/>
      <c r="I1455" s="615"/>
      <c r="J1455" s="615"/>
      <c r="K1455" s="619"/>
    </row>
    <row r="1456" spans="1:11" s="610" customFormat="1" ht="15.75" hidden="1" x14ac:dyDescent="0.25">
      <c r="A1456" s="614"/>
      <c r="B1456" s="615"/>
      <c r="C1456" s="616"/>
      <c r="D1456" s="615"/>
      <c r="E1456" s="617"/>
      <c r="F1456" s="617"/>
      <c r="G1456" s="618"/>
      <c r="H1456" s="615"/>
      <c r="I1456" s="615"/>
      <c r="J1456" s="615"/>
      <c r="K1456" s="619"/>
    </row>
    <row r="1457" spans="1:11" s="610" customFormat="1" ht="15.75" hidden="1" x14ac:dyDescent="0.25">
      <c r="A1457" s="614"/>
      <c r="B1457" s="615"/>
      <c r="C1457" s="616"/>
      <c r="D1457" s="615"/>
      <c r="E1457" s="617"/>
      <c r="F1457" s="617"/>
      <c r="G1457" s="618"/>
      <c r="H1457" s="615"/>
      <c r="I1457" s="615"/>
      <c r="J1457" s="615"/>
      <c r="K1457" s="619"/>
    </row>
    <row r="1458" spans="1:11" s="610" customFormat="1" ht="15.75" hidden="1" x14ac:dyDescent="0.25">
      <c r="A1458" s="614"/>
      <c r="B1458" s="615"/>
      <c r="C1458" s="616"/>
      <c r="D1458" s="615"/>
      <c r="E1458" s="617"/>
      <c r="F1458" s="617"/>
      <c r="G1458" s="618"/>
      <c r="H1458" s="615"/>
      <c r="I1458" s="615"/>
      <c r="J1458" s="615"/>
      <c r="K1458" s="619"/>
    </row>
    <row r="1459" spans="1:11" s="610" customFormat="1" ht="15.75" hidden="1" x14ac:dyDescent="0.25">
      <c r="A1459" s="614"/>
      <c r="B1459" s="615"/>
      <c r="C1459" s="616"/>
      <c r="D1459" s="615"/>
      <c r="E1459" s="617"/>
      <c r="F1459" s="617"/>
      <c r="G1459" s="618"/>
      <c r="H1459" s="615"/>
      <c r="I1459" s="615"/>
      <c r="J1459" s="615"/>
      <c r="K1459" s="619"/>
    </row>
    <row r="1460" spans="1:11" s="610" customFormat="1" ht="15.75" hidden="1" x14ac:dyDescent="0.25">
      <c r="A1460" s="614"/>
      <c r="B1460" s="615"/>
      <c r="C1460" s="616"/>
      <c r="D1460" s="615"/>
      <c r="E1460" s="617"/>
      <c r="F1460" s="617"/>
      <c r="G1460" s="618"/>
      <c r="H1460" s="615"/>
      <c r="I1460" s="615"/>
      <c r="J1460" s="615"/>
      <c r="K1460" s="619"/>
    </row>
    <row r="1461" spans="1:11" s="610" customFormat="1" ht="15.75" hidden="1" x14ac:dyDescent="0.25">
      <c r="A1461" s="614"/>
      <c r="B1461" s="615"/>
      <c r="C1461" s="616"/>
      <c r="D1461" s="615"/>
      <c r="E1461" s="617"/>
      <c r="F1461" s="617"/>
      <c r="G1461" s="618"/>
      <c r="H1461" s="615"/>
      <c r="I1461" s="615"/>
      <c r="J1461" s="615"/>
      <c r="K1461" s="619"/>
    </row>
    <row r="1462" spans="1:11" s="610" customFormat="1" ht="15.75" hidden="1" x14ac:dyDescent="0.25">
      <c r="A1462" s="614"/>
      <c r="B1462" s="615"/>
      <c r="C1462" s="616"/>
      <c r="D1462" s="615"/>
      <c r="E1462" s="617"/>
      <c r="F1462" s="617"/>
      <c r="G1462" s="618"/>
      <c r="H1462" s="615"/>
      <c r="I1462" s="615"/>
      <c r="J1462" s="615"/>
      <c r="K1462" s="619"/>
    </row>
    <row r="1463" spans="1:11" s="610" customFormat="1" ht="15.75" hidden="1" x14ac:dyDescent="0.25">
      <c r="A1463" s="614"/>
      <c r="B1463" s="615"/>
      <c r="C1463" s="616"/>
      <c r="D1463" s="615"/>
      <c r="E1463" s="617"/>
      <c r="F1463" s="617"/>
      <c r="G1463" s="618"/>
      <c r="H1463" s="615"/>
      <c r="I1463" s="615"/>
      <c r="J1463" s="615"/>
      <c r="K1463" s="619"/>
    </row>
    <row r="1464" spans="1:11" s="610" customFormat="1" ht="15.75" hidden="1" x14ac:dyDescent="0.25">
      <c r="A1464" s="614"/>
      <c r="B1464" s="615"/>
      <c r="C1464" s="616"/>
      <c r="D1464" s="615"/>
      <c r="E1464" s="617"/>
      <c r="F1464" s="617"/>
      <c r="G1464" s="618"/>
      <c r="H1464" s="615"/>
      <c r="I1464" s="615"/>
      <c r="J1464" s="615"/>
      <c r="K1464" s="619"/>
    </row>
    <row r="1465" spans="1:11" s="610" customFormat="1" ht="15.75" hidden="1" x14ac:dyDescent="0.25">
      <c r="A1465" s="614"/>
      <c r="B1465" s="615"/>
      <c r="C1465" s="616"/>
      <c r="D1465" s="615"/>
      <c r="E1465" s="617"/>
      <c r="F1465" s="617"/>
      <c r="G1465" s="618"/>
      <c r="H1465" s="615"/>
      <c r="I1465" s="615"/>
      <c r="J1465" s="615"/>
      <c r="K1465" s="619"/>
    </row>
    <row r="1466" spans="1:11" s="610" customFormat="1" ht="15.75" hidden="1" x14ac:dyDescent="0.25">
      <c r="A1466" s="614"/>
      <c r="B1466" s="615"/>
      <c r="C1466" s="616"/>
      <c r="D1466" s="615"/>
      <c r="E1466" s="617"/>
      <c r="F1466" s="617"/>
      <c r="G1466" s="618"/>
      <c r="H1466" s="615"/>
      <c r="I1466" s="615"/>
      <c r="J1466" s="615"/>
      <c r="K1466" s="619"/>
    </row>
    <row r="1467" spans="1:11" s="610" customFormat="1" ht="15.75" hidden="1" x14ac:dyDescent="0.25">
      <c r="A1467" s="614"/>
      <c r="B1467" s="615"/>
      <c r="C1467" s="616"/>
      <c r="D1467" s="615"/>
      <c r="E1467" s="617"/>
      <c r="F1467" s="617"/>
      <c r="G1467" s="618"/>
      <c r="H1467" s="615"/>
      <c r="I1467" s="615"/>
      <c r="J1467" s="615"/>
      <c r="K1467" s="619"/>
    </row>
    <row r="1468" spans="1:11" s="610" customFormat="1" ht="15.75" hidden="1" x14ac:dyDescent="0.25">
      <c r="A1468" s="614"/>
      <c r="B1468" s="615"/>
      <c r="C1468" s="616"/>
      <c r="D1468" s="615"/>
      <c r="E1468" s="617"/>
      <c r="F1468" s="617"/>
      <c r="G1468" s="618"/>
      <c r="H1468" s="615"/>
      <c r="I1468" s="615"/>
      <c r="J1468" s="615"/>
      <c r="K1468" s="619"/>
    </row>
    <row r="1469" spans="1:11" s="610" customFormat="1" ht="15.75" hidden="1" x14ac:dyDescent="0.25">
      <c r="A1469" s="614"/>
      <c r="B1469" s="615"/>
      <c r="C1469" s="616"/>
      <c r="D1469" s="615"/>
      <c r="E1469" s="617"/>
      <c r="F1469" s="617"/>
      <c r="G1469" s="618"/>
      <c r="H1469" s="615"/>
      <c r="I1469" s="615"/>
      <c r="J1469" s="615"/>
      <c r="K1469" s="619"/>
    </row>
    <row r="1470" spans="1:11" s="610" customFormat="1" ht="15.75" hidden="1" x14ac:dyDescent="0.25">
      <c r="A1470" s="614"/>
      <c r="B1470" s="615"/>
      <c r="C1470" s="616"/>
      <c r="D1470" s="615"/>
      <c r="E1470" s="617"/>
      <c r="F1470" s="617"/>
      <c r="G1470" s="618"/>
      <c r="H1470" s="615"/>
      <c r="I1470" s="615"/>
      <c r="J1470" s="615"/>
      <c r="K1470" s="619"/>
    </row>
    <row r="1471" spans="1:11" s="610" customFormat="1" ht="15.75" hidden="1" x14ac:dyDescent="0.25">
      <c r="A1471" s="614"/>
      <c r="B1471" s="615"/>
      <c r="C1471" s="616"/>
      <c r="D1471" s="615"/>
      <c r="E1471" s="617"/>
      <c r="F1471" s="617"/>
      <c r="G1471" s="618"/>
      <c r="H1471" s="615"/>
      <c r="I1471" s="615"/>
      <c r="J1471" s="615"/>
      <c r="K1471" s="619"/>
    </row>
    <row r="1472" spans="1:11" s="610" customFormat="1" ht="15.75" hidden="1" x14ac:dyDescent="0.25">
      <c r="A1472" s="614"/>
      <c r="B1472" s="615"/>
      <c r="C1472" s="616"/>
      <c r="D1472" s="615"/>
      <c r="E1472" s="617"/>
      <c r="F1472" s="617"/>
      <c r="G1472" s="618"/>
      <c r="H1472" s="615"/>
      <c r="I1472" s="615"/>
      <c r="J1472" s="615"/>
      <c r="K1472" s="619"/>
    </row>
    <row r="1473" spans="1:11" s="610" customFormat="1" ht="15.75" hidden="1" x14ac:dyDescent="0.25">
      <c r="A1473" s="614"/>
      <c r="B1473" s="615"/>
      <c r="C1473" s="616"/>
      <c r="D1473" s="615"/>
      <c r="E1473" s="617"/>
      <c r="F1473" s="617"/>
      <c r="G1473" s="618"/>
      <c r="H1473" s="615"/>
      <c r="I1473" s="615"/>
      <c r="J1473" s="615"/>
      <c r="K1473" s="619"/>
    </row>
    <row r="1474" spans="1:11" s="610" customFormat="1" ht="15.75" hidden="1" x14ac:dyDescent="0.25">
      <c r="A1474" s="614"/>
      <c r="B1474" s="615"/>
      <c r="C1474" s="616"/>
      <c r="D1474" s="615"/>
      <c r="E1474" s="617"/>
      <c r="F1474" s="617"/>
      <c r="G1474" s="618"/>
      <c r="H1474" s="615"/>
      <c r="I1474" s="615"/>
      <c r="J1474" s="615"/>
      <c r="K1474" s="619"/>
    </row>
    <row r="1475" spans="1:11" s="610" customFormat="1" ht="15.75" hidden="1" x14ac:dyDescent="0.25">
      <c r="A1475" s="614"/>
      <c r="B1475" s="615"/>
      <c r="C1475" s="616"/>
      <c r="D1475" s="615"/>
      <c r="E1475" s="617"/>
      <c r="F1475" s="617"/>
      <c r="G1475" s="618"/>
      <c r="H1475" s="615"/>
      <c r="I1475" s="615"/>
      <c r="J1475" s="615"/>
      <c r="K1475" s="619"/>
    </row>
    <row r="1476" spans="1:11" s="610" customFormat="1" ht="15.75" hidden="1" x14ac:dyDescent="0.25">
      <c r="A1476" s="614"/>
      <c r="B1476" s="615"/>
      <c r="C1476" s="616"/>
      <c r="D1476" s="615"/>
      <c r="E1476" s="617"/>
      <c r="F1476" s="617"/>
      <c r="G1476" s="618"/>
      <c r="H1476" s="615"/>
      <c r="I1476" s="615"/>
      <c r="J1476" s="615"/>
      <c r="K1476" s="619"/>
    </row>
    <row r="1477" spans="1:11" s="610" customFormat="1" ht="15.75" hidden="1" x14ac:dyDescent="0.25">
      <c r="A1477" s="614"/>
      <c r="B1477" s="615"/>
      <c r="C1477" s="616"/>
      <c r="D1477" s="615"/>
      <c r="E1477" s="617"/>
      <c r="F1477" s="617"/>
      <c r="G1477" s="618"/>
      <c r="H1477" s="615"/>
      <c r="I1477" s="615"/>
      <c r="J1477" s="615"/>
      <c r="K1477" s="619"/>
    </row>
    <row r="1478" spans="1:11" s="610" customFormat="1" ht="15.75" hidden="1" x14ac:dyDescent="0.25">
      <c r="A1478" s="614"/>
      <c r="B1478" s="615"/>
      <c r="C1478" s="616"/>
      <c r="D1478" s="615"/>
      <c r="E1478" s="617"/>
      <c r="F1478" s="617"/>
      <c r="G1478" s="618"/>
      <c r="H1478" s="615"/>
      <c r="I1478" s="615"/>
      <c r="J1478" s="615"/>
      <c r="K1478" s="619"/>
    </row>
    <row r="1479" spans="1:11" s="610" customFormat="1" ht="15.75" hidden="1" x14ac:dyDescent="0.25">
      <c r="A1479" s="614"/>
      <c r="B1479" s="615"/>
      <c r="C1479" s="616"/>
      <c r="D1479" s="615"/>
      <c r="E1479" s="617"/>
      <c r="F1479" s="617"/>
      <c r="G1479" s="618"/>
      <c r="H1479" s="615"/>
      <c r="I1479" s="615"/>
      <c r="J1479" s="615"/>
      <c r="K1479" s="619"/>
    </row>
    <row r="1480" spans="1:11" s="610" customFormat="1" ht="15.75" hidden="1" x14ac:dyDescent="0.25">
      <c r="A1480" s="614"/>
      <c r="B1480" s="615"/>
      <c r="C1480" s="616"/>
      <c r="D1480" s="615"/>
      <c r="E1480" s="617"/>
      <c r="F1480" s="617"/>
      <c r="G1480" s="618"/>
      <c r="H1480" s="615"/>
      <c r="I1480" s="615"/>
      <c r="J1480" s="615"/>
      <c r="K1480" s="619"/>
    </row>
    <row r="1481" spans="1:11" s="610" customFormat="1" ht="15.75" hidden="1" x14ac:dyDescent="0.25">
      <c r="A1481" s="614"/>
      <c r="B1481" s="615"/>
      <c r="C1481" s="616"/>
      <c r="D1481" s="615"/>
      <c r="E1481" s="617"/>
      <c r="F1481" s="617"/>
      <c r="G1481" s="618"/>
      <c r="H1481" s="615"/>
      <c r="I1481" s="615"/>
      <c r="J1481" s="615"/>
      <c r="K1481" s="619"/>
    </row>
    <row r="1482" spans="1:11" s="610" customFormat="1" ht="15.75" hidden="1" x14ac:dyDescent="0.25">
      <c r="A1482" s="614"/>
      <c r="B1482" s="615"/>
      <c r="C1482" s="616"/>
      <c r="D1482" s="615"/>
      <c r="E1482" s="617"/>
      <c r="F1482" s="617"/>
      <c r="G1482" s="618"/>
      <c r="H1482" s="615"/>
      <c r="I1482" s="615"/>
      <c r="J1482" s="615"/>
      <c r="K1482" s="619"/>
    </row>
    <row r="1483" spans="1:11" s="610" customFormat="1" ht="15.75" hidden="1" x14ac:dyDescent="0.25">
      <c r="A1483" s="614"/>
      <c r="B1483" s="615"/>
      <c r="C1483" s="616"/>
      <c r="D1483" s="615"/>
      <c r="E1483" s="617"/>
      <c r="F1483" s="617"/>
      <c r="G1483" s="618"/>
      <c r="H1483" s="615"/>
      <c r="I1483" s="615"/>
      <c r="J1483" s="615"/>
      <c r="K1483" s="619"/>
    </row>
    <row r="1484" spans="1:11" s="610" customFormat="1" ht="15.75" hidden="1" x14ac:dyDescent="0.25">
      <c r="A1484" s="614"/>
      <c r="B1484" s="615"/>
      <c r="C1484" s="616"/>
      <c r="D1484" s="615"/>
      <c r="E1484" s="617"/>
      <c r="F1484" s="617"/>
      <c r="G1484" s="618"/>
      <c r="H1484" s="615"/>
      <c r="I1484" s="615"/>
      <c r="J1484" s="615"/>
      <c r="K1484" s="619"/>
    </row>
    <row r="1485" spans="1:11" s="610" customFormat="1" ht="15.75" hidden="1" x14ac:dyDescent="0.25">
      <c r="A1485" s="614"/>
      <c r="B1485" s="615"/>
      <c r="C1485" s="616"/>
      <c r="D1485" s="615"/>
      <c r="E1485" s="617"/>
      <c r="F1485" s="617"/>
      <c r="G1485" s="618"/>
      <c r="H1485" s="615"/>
      <c r="I1485" s="615"/>
      <c r="J1485" s="615"/>
      <c r="K1485" s="619"/>
    </row>
    <row r="1486" spans="1:11" s="610" customFormat="1" ht="15.75" hidden="1" x14ac:dyDescent="0.25">
      <c r="A1486" s="614"/>
      <c r="B1486" s="615"/>
      <c r="C1486" s="616"/>
      <c r="D1486" s="615"/>
      <c r="E1486" s="617"/>
      <c r="F1486" s="617"/>
      <c r="G1486" s="618"/>
      <c r="H1486" s="615"/>
      <c r="I1486" s="615"/>
      <c r="J1486" s="615"/>
      <c r="K1486" s="619"/>
    </row>
    <row r="1487" spans="1:11" s="610" customFormat="1" ht="15.75" hidden="1" x14ac:dyDescent="0.25">
      <c r="A1487" s="614"/>
      <c r="B1487" s="615"/>
      <c r="C1487" s="616"/>
      <c r="D1487" s="615"/>
      <c r="E1487" s="617"/>
      <c r="F1487" s="617"/>
      <c r="G1487" s="618"/>
      <c r="H1487" s="615"/>
      <c r="I1487" s="615"/>
      <c r="J1487" s="615"/>
      <c r="K1487" s="619"/>
    </row>
    <row r="1488" spans="1:11" s="610" customFormat="1" ht="15.75" hidden="1" x14ac:dyDescent="0.25">
      <c r="A1488" s="614"/>
      <c r="B1488" s="615"/>
      <c r="C1488" s="616"/>
      <c r="D1488" s="615"/>
      <c r="E1488" s="617"/>
      <c r="F1488" s="617"/>
      <c r="G1488" s="618"/>
      <c r="H1488" s="615"/>
      <c r="I1488" s="615"/>
      <c r="J1488" s="615"/>
      <c r="K1488" s="619"/>
    </row>
    <row r="1489" spans="1:11" s="610" customFormat="1" ht="15.75" hidden="1" x14ac:dyDescent="0.25">
      <c r="A1489" s="614"/>
      <c r="B1489" s="615"/>
      <c r="C1489" s="616"/>
      <c r="D1489" s="615"/>
      <c r="E1489" s="617"/>
      <c r="F1489" s="617"/>
      <c r="G1489" s="618"/>
      <c r="H1489" s="615"/>
      <c r="I1489" s="615"/>
      <c r="J1489" s="615"/>
      <c r="K1489" s="619"/>
    </row>
    <row r="1490" spans="1:11" s="610" customFormat="1" ht="15.75" hidden="1" x14ac:dyDescent="0.25">
      <c r="A1490" s="614"/>
      <c r="B1490" s="615"/>
      <c r="C1490" s="616"/>
      <c r="D1490" s="615"/>
      <c r="E1490" s="617"/>
      <c r="F1490" s="617"/>
      <c r="G1490" s="618"/>
      <c r="H1490" s="615"/>
      <c r="I1490" s="615"/>
      <c r="J1490" s="615"/>
      <c r="K1490" s="619"/>
    </row>
    <row r="1491" spans="1:11" s="610" customFormat="1" ht="15.75" hidden="1" x14ac:dyDescent="0.25">
      <c r="A1491" s="614"/>
      <c r="B1491" s="615"/>
      <c r="C1491" s="616"/>
      <c r="D1491" s="615"/>
      <c r="E1491" s="617"/>
      <c r="F1491" s="617"/>
      <c r="G1491" s="618"/>
      <c r="H1491" s="615"/>
      <c r="I1491" s="615"/>
      <c r="J1491" s="615"/>
      <c r="K1491" s="619"/>
    </row>
    <row r="1492" spans="1:11" s="610" customFormat="1" ht="15.75" hidden="1" x14ac:dyDescent="0.25">
      <c r="A1492" s="614"/>
      <c r="B1492" s="615"/>
      <c r="C1492" s="616"/>
      <c r="D1492" s="615"/>
      <c r="E1492" s="617"/>
      <c r="F1492" s="617"/>
      <c r="G1492" s="618"/>
      <c r="H1492" s="615"/>
      <c r="I1492" s="615"/>
      <c r="J1492" s="615"/>
      <c r="K1492" s="619"/>
    </row>
    <row r="1493" spans="1:11" s="610" customFormat="1" ht="15.75" hidden="1" x14ac:dyDescent="0.25">
      <c r="A1493" s="614"/>
      <c r="B1493" s="615"/>
      <c r="C1493" s="616"/>
      <c r="D1493" s="615"/>
      <c r="E1493" s="617"/>
      <c r="F1493" s="617"/>
      <c r="G1493" s="618"/>
      <c r="H1493" s="615"/>
      <c r="I1493" s="615"/>
      <c r="J1493" s="615"/>
      <c r="K1493" s="619"/>
    </row>
    <row r="1494" spans="1:11" s="610" customFormat="1" ht="15.75" hidden="1" x14ac:dyDescent="0.25">
      <c r="A1494" s="614"/>
      <c r="B1494" s="615"/>
      <c r="C1494" s="616"/>
      <c r="D1494" s="615"/>
      <c r="E1494" s="617"/>
      <c r="F1494" s="617"/>
      <c r="G1494" s="618"/>
      <c r="H1494" s="615"/>
      <c r="I1494" s="615"/>
      <c r="J1494" s="615"/>
      <c r="K1494" s="619"/>
    </row>
    <row r="1495" spans="1:11" s="610" customFormat="1" ht="15.75" hidden="1" x14ac:dyDescent="0.25">
      <c r="A1495" s="614"/>
      <c r="B1495" s="615"/>
      <c r="C1495" s="616"/>
      <c r="D1495" s="615"/>
      <c r="E1495" s="617"/>
      <c r="F1495" s="617"/>
      <c r="G1495" s="618"/>
      <c r="H1495" s="615"/>
      <c r="I1495" s="615"/>
      <c r="J1495" s="615"/>
      <c r="K1495" s="619"/>
    </row>
    <row r="1496" spans="1:11" s="610" customFormat="1" ht="15.75" hidden="1" x14ac:dyDescent="0.25">
      <c r="A1496" s="614"/>
      <c r="B1496" s="615"/>
      <c r="C1496" s="616"/>
      <c r="D1496" s="615"/>
      <c r="E1496" s="617"/>
      <c r="F1496" s="617"/>
      <c r="G1496" s="618"/>
      <c r="H1496" s="615"/>
      <c r="I1496" s="615"/>
      <c r="J1496" s="615"/>
      <c r="K1496" s="619"/>
    </row>
    <row r="1497" spans="1:11" s="610" customFormat="1" ht="15.75" hidden="1" x14ac:dyDescent="0.25">
      <c r="A1497" s="614"/>
      <c r="B1497" s="615"/>
      <c r="C1497" s="616"/>
      <c r="D1497" s="615"/>
      <c r="E1497" s="617"/>
      <c r="F1497" s="617"/>
      <c r="G1497" s="618"/>
      <c r="H1497" s="615"/>
      <c r="I1497" s="615"/>
      <c r="J1497" s="615"/>
      <c r="K1497" s="619"/>
    </row>
    <row r="1498" spans="1:11" s="610" customFormat="1" ht="15.75" hidden="1" x14ac:dyDescent="0.25">
      <c r="A1498" s="614"/>
      <c r="B1498" s="615"/>
      <c r="C1498" s="616"/>
      <c r="D1498" s="615"/>
      <c r="E1498" s="617"/>
      <c r="F1498" s="617"/>
      <c r="G1498" s="618"/>
      <c r="H1498" s="615"/>
      <c r="I1498" s="615"/>
      <c r="J1498" s="615"/>
      <c r="K1498" s="619"/>
    </row>
    <row r="1499" spans="1:11" s="610" customFormat="1" ht="15.75" hidden="1" x14ac:dyDescent="0.25">
      <c r="A1499" s="614"/>
      <c r="B1499" s="615"/>
      <c r="C1499" s="616"/>
      <c r="D1499" s="615"/>
      <c r="E1499" s="617"/>
      <c r="F1499" s="617"/>
      <c r="G1499" s="618"/>
      <c r="H1499" s="615"/>
      <c r="I1499" s="615"/>
      <c r="J1499" s="615"/>
      <c r="K1499" s="619"/>
    </row>
    <row r="1500" spans="1:11" s="610" customFormat="1" ht="15.75" hidden="1" x14ac:dyDescent="0.25">
      <c r="A1500" s="614"/>
      <c r="B1500" s="615"/>
      <c r="C1500" s="616"/>
      <c r="D1500" s="615"/>
      <c r="E1500" s="617"/>
      <c r="F1500" s="617"/>
      <c r="G1500" s="618"/>
      <c r="H1500" s="615"/>
      <c r="I1500" s="615"/>
      <c r="J1500" s="615"/>
      <c r="K1500" s="619"/>
    </row>
    <row r="1501" spans="1:11" s="610" customFormat="1" ht="15.75" hidden="1" x14ac:dyDescent="0.25">
      <c r="A1501" s="614"/>
      <c r="B1501" s="615"/>
      <c r="C1501" s="616"/>
      <c r="D1501" s="615"/>
      <c r="E1501" s="617"/>
      <c r="F1501" s="617"/>
      <c r="G1501" s="618"/>
      <c r="H1501" s="615"/>
      <c r="I1501" s="615"/>
      <c r="J1501" s="615"/>
      <c r="K1501" s="619"/>
    </row>
    <row r="1502" spans="1:11" s="610" customFormat="1" ht="15.75" hidden="1" x14ac:dyDescent="0.25">
      <c r="A1502" s="614"/>
      <c r="B1502" s="615"/>
      <c r="C1502" s="616"/>
      <c r="D1502" s="615"/>
      <c r="E1502" s="617"/>
      <c r="F1502" s="617"/>
      <c r="G1502" s="618"/>
      <c r="H1502" s="615"/>
      <c r="I1502" s="615"/>
      <c r="J1502" s="615"/>
      <c r="K1502" s="619"/>
    </row>
    <row r="1503" spans="1:11" s="610" customFormat="1" ht="15.75" hidden="1" x14ac:dyDescent="0.25">
      <c r="A1503" s="614"/>
      <c r="B1503" s="615"/>
      <c r="C1503" s="616"/>
      <c r="D1503" s="615"/>
      <c r="E1503" s="617"/>
      <c r="F1503" s="617"/>
      <c r="G1503" s="618"/>
      <c r="H1503" s="615"/>
      <c r="I1503" s="615"/>
      <c r="J1503" s="615"/>
      <c r="K1503" s="619"/>
    </row>
    <row r="1504" spans="1:11" s="610" customFormat="1" ht="15.75" hidden="1" x14ac:dyDescent="0.25">
      <c r="A1504" s="614"/>
      <c r="B1504" s="615"/>
      <c r="C1504" s="616"/>
      <c r="D1504" s="615"/>
      <c r="E1504" s="617"/>
      <c r="F1504" s="617"/>
      <c r="G1504" s="618"/>
      <c r="H1504" s="615"/>
      <c r="I1504" s="615"/>
      <c r="J1504" s="615"/>
      <c r="K1504" s="619"/>
    </row>
    <row r="1505" spans="1:11" s="610" customFormat="1" ht="15.75" hidden="1" x14ac:dyDescent="0.25">
      <c r="A1505" s="614"/>
      <c r="B1505" s="615"/>
      <c r="C1505" s="616"/>
      <c r="D1505" s="615"/>
      <c r="E1505" s="617"/>
      <c r="F1505" s="617"/>
      <c r="G1505" s="618"/>
      <c r="H1505" s="615"/>
      <c r="I1505" s="615"/>
      <c r="J1505" s="615"/>
      <c r="K1505" s="619"/>
    </row>
    <row r="1506" spans="1:11" s="610" customFormat="1" ht="15.75" hidden="1" x14ac:dyDescent="0.25">
      <c r="A1506" s="614"/>
      <c r="B1506" s="615"/>
      <c r="C1506" s="616"/>
      <c r="D1506" s="615"/>
      <c r="E1506" s="617"/>
      <c r="F1506" s="617"/>
      <c r="G1506" s="618"/>
      <c r="H1506" s="615"/>
      <c r="I1506" s="615"/>
      <c r="J1506" s="615"/>
      <c r="K1506" s="619"/>
    </row>
    <row r="1507" spans="1:11" s="610" customFormat="1" ht="15.75" hidden="1" x14ac:dyDescent="0.25">
      <c r="A1507" s="614"/>
      <c r="B1507" s="615"/>
      <c r="C1507" s="616"/>
      <c r="D1507" s="615"/>
      <c r="E1507" s="617"/>
      <c r="F1507" s="617"/>
      <c r="G1507" s="618"/>
      <c r="H1507" s="615"/>
      <c r="I1507" s="615"/>
      <c r="J1507" s="615"/>
      <c r="K1507" s="619"/>
    </row>
    <row r="1508" spans="1:11" s="610" customFormat="1" ht="15.75" hidden="1" x14ac:dyDescent="0.25">
      <c r="A1508" s="614"/>
      <c r="B1508" s="615"/>
      <c r="C1508" s="616"/>
      <c r="D1508" s="615"/>
      <c r="E1508" s="617"/>
      <c r="F1508" s="617"/>
      <c r="G1508" s="618"/>
      <c r="H1508" s="615"/>
      <c r="I1508" s="615"/>
      <c r="J1508" s="615"/>
      <c r="K1508" s="619"/>
    </row>
    <row r="1509" spans="1:11" s="610" customFormat="1" ht="15.75" hidden="1" x14ac:dyDescent="0.25">
      <c r="A1509" s="614"/>
      <c r="B1509" s="615"/>
      <c r="C1509" s="616"/>
      <c r="D1509" s="615"/>
      <c r="E1509" s="617"/>
      <c r="F1509" s="617"/>
      <c r="G1509" s="618"/>
      <c r="H1509" s="615"/>
      <c r="I1509" s="615"/>
      <c r="J1509" s="615"/>
      <c r="K1509" s="619"/>
    </row>
    <row r="1510" spans="1:11" s="610" customFormat="1" ht="15.75" hidden="1" x14ac:dyDescent="0.25">
      <c r="A1510" s="614"/>
      <c r="B1510" s="615"/>
      <c r="C1510" s="616"/>
      <c r="D1510" s="615"/>
      <c r="E1510" s="617"/>
      <c r="F1510" s="617"/>
      <c r="G1510" s="618"/>
      <c r="H1510" s="615"/>
      <c r="I1510" s="615"/>
      <c r="J1510" s="615"/>
      <c r="K1510" s="619"/>
    </row>
    <row r="1511" spans="1:11" s="610" customFormat="1" ht="15.75" hidden="1" x14ac:dyDescent="0.25">
      <c r="A1511" s="614"/>
      <c r="B1511" s="615"/>
      <c r="C1511" s="616"/>
      <c r="D1511" s="615"/>
      <c r="E1511" s="617"/>
      <c r="F1511" s="617"/>
      <c r="G1511" s="618"/>
      <c r="H1511" s="615"/>
      <c r="I1511" s="615"/>
      <c r="J1511" s="615"/>
      <c r="K1511" s="619"/>
    </row>
    <row r="1512" spans="1:11" s="610" customFormat="1" ht="15.75" hidden="1" x14ac:dyDescent="0.25">
      <c r="A1512" s="614"/>
      <c r="B1512" s="615"/>
      <c r="C1512" s="616"/>
      <c r="D1512" s="615"/>
      <c r="E1512" s="617"/>
      <c r="F1512" s="617"/>
      <c r="G1512" s="618"/>
      <c r="H1512" s="615"/>
      <c r="I1512" s="615"/>
      <c r="J1512" s="615"/>
      <c r="K1512" s="619"/>
    </row>
    <row r="1513" spans="1:11" s="610" customFormat="1" ht="15.75" hidden="1" x14ac:dyDescent="0.25">
      <c r="A1513" s="614"/>
      <c r="B1513" s="615"/>
      <c r="C1513" s="616"/>
      <c r="D1513" s="615"/>
      <c r="E1513" s="617"/>
      <c r="F1513" s="617"/>
      <c r="G1513" s="618"/>
      <c r="H1513" s="615"/>
      <c r="I1513" s="615"/>
      <c r="J1513" s="615"/>
      <c r="K1513" s="619"/>
    </row>
    <row r="1514" spans="1:11" s="610" customFormat="1" ht="15.75" hidden="1" x14ac:dyDescent="0.25">
      <c r="A1514" s="614"/>
      <c r="B1514" s="615"/>
      <c r="C1514" s="616"/>
      <c r="D1514" s="615"/>
      <c r="E1514" s="617"/>
      <c r="F1514" s="617"/>
      <c r="G1514" s="618"/>
      <c r="H1514" s="615"/>
      <c r="I1514" s="615"/>
      <c r="J1514" s="615"/>
      <c r="K1514" s="619"/>
    </row>
    <row r="1515" spans="1:11" s="610" customFormat="1" ht="15.75" hidden="1" x14ac:dyDescent="0.25">
      <c r="A1515" s="614"/>
      <c r="B1515" s="615"/>
      <c r="C1515" s="616"/>
      <c r="D1515" s="615"/>
      <c r="E1515" s="617"/>
      <c r="F1515" s="617"/>
      <c r="G1515" s="618"/>
      <c r="H1515" s="615"/>
      <c r="I1515" s="615"/>
      <c r="J1515" s="615"/>
      <c r="K1515" s="619"/>
    </row>
    <row r="1516" spans="1:11" s="610" customFormat="1" ht="15.75" hidden="1" x14ac:dyDescent="0.25">
      <c r="A1516" s="614"/>
      <c r="B1516" s="615"/>
      <c r="C1516" s="616"/>
      <c r="D1516" s="615"/>
      <c r="E1516" s="617"/>
      <c r="F1516" s="617"/>
      <c r="G1516" s="618"/>
      <c r="H1516" s="615"/>
      <c r="I1516" s="615"/>
      <c r="J1516" s="615"/>
      <c r="K1516" s="619"/>
    </row>
    <row r="1517" spans="1:11" s="610" customFormat="1" ht="15.75" hidden="1" x14ac:dyDescent="0.25">
      <c r="A1517" s="614"/>
      <c r="B1517" s="615"/>
      <c r="C1517" s="616"/>
      <c r="D1517" s="615"/>
      <c r="E1517" s="617"/>
      <c r="F1517" s="617"/>
      <c r="G1517" s="618"/>
      <c r="H1517" s="615"/>
      <c r="I1517" s="615"/>
      <c r="J1517" s="615"/>
      <c r="K1517" s="619"/>
    </row>
    <row r="1518" spans="1:11" s="610" customFormat="1" ht="15.75" hidden="1" x14ac:dyDescent="0.25">
      <c r="A1518" s="614"/>
      <c r="B1518" s="615"/>
      <c r="C1518" s="616"/>
      <c r="D1518" s="615"/>
      <c r="E1518" s="617"/>
      <c r="F1518" s="617"/>
      <c r="G1518" s="618"/>
      <c r="H1518" s="615"/>
      <c r="I1518" s="615"/>
      <c r="J1518" s="615"/>
      <c r="K1518" s="619"/>
    </row>
    <row r="1519" spans="1:11" s="610" customFormat="1" ht="15.75" hidden="1" x14ac:dyDescent="0.25">
      <c r="A1519" s="614"/>
      <c r="B1519" s="615"/>
      <c r="C1519" s="616"/>
      <c r="D1519" s="615"/>
      <c r="E1519" s="617"/>
      <c r="F1519" s="617"/>
      <c r="G1519" s="618"/>
      <c r="H1519" s="615"/>
      <c r="I1519" s="615"/>
      <c r="J1519" s="615"/>
      <c r="K1519" s="619"/>
    </row>
    <row r="1520" spans="1:11" s="610" customFormat="1" ht="15.75" hidden="1" x14ac:dyDescent="0.25">
      <c r="A1520" s="614"/>
      <c r="B1520" s="615"/>
      <c r="C1520" s="616"/>
      <c r="D1520" s="615"/>
      <c r="E1520" s="617"/>
      <c r="F1520" s="617"/>
      <c r="G1520" s="618"/>
      <c r="H1520" s="615"/>
      <c r="I1520" s="615"/>
      <c r="J1520" s="615"/>
      <c r="K1520" s="619"/>
    </row>
    <row r="1521" spans="1:11" s="610" customFormat="1" ht="15.75" hidden="1" x14ac:dyDescent="0.25">
      <c r="A1521" s="614"/>
      <c r="B1521" s="615"/>
      <c r="C1521" s="616"/>
      <c r="D1521" s="615"/>
      <c r="E1521" s="617"/>
      <c r="F1521" s="617"/>
      <c r="G1521" s="618"/>
      <c r="H1521" s="615"/>
      <c r="I1521" s="615"/>
      <c r="J1521" s="615"/>
      <c r="K1521" s="619"/>
    </row>
    <row r="1522" spans="1:11" s="610" customFormat="1" ht="15.75" hidden="1" x14ac:dyDescent="0.25">
      <c r="A1522" s="614"/>
      <c r="B1522" s="615"/>
      <c r="C1522" s="616"/>
      <c r="D1522" s="615"/>
      <c r="E1522" s="617"/>
      <c r="F1522" s="617"/>
      <c r="G1522" s="618"/>
      <c r="H1522" s="615"/>
      <c r="I1522" s="615"/>
      <c r="J1522" s="615"/>
      <c r="K1522" s="619"/>
    </row>
    <row r="1523" spans="1:11" s="610" customFormat="1" ht="15.75" hidden="1" x14ac:dyDescent="0.25">
      <c r="A1523" s="614"/>
      <c r="B1523" s="615"/>
      <c r="C1523" s="616"/>
      <c r="D1523" s="615"/>
      <c r="E1523" s="617"/>
      <c r="F1523" s="617"/>
      <c r="G1523" s="618"/>
      <c r="H1523" s="615"/>
      <c r="I1523" s="615"/>
      <c r="J1523" s="615"/>
      <c r="K1523" s="619"/>
    </row>
    <row r="1524" spans="1:11" s="610" customFormat="1" ht="15.75" hidden="1" x14ac:dyDescent="0.25">
      <c r="A1524" s="614"/>
      <c r="B1524" s="615"/>
      <c r="C1524" s="616"/>
      <c r="D1524" s="615"/>
      <c r="E1524" s="617"/>
      <c r="F1524" s="617"/>
      <c r="G1524" s="618"/>
      <c r="H1524" s="615"/>
      <c r="I1524" s="615"/>
      <c r="J1524" s="615"/>
      <c r="K1524" s="619"/>
    </row>
    <row r="1525" spans="1:11" s="610" customFormat="1" ht="15.75" hidden="1" x14ac:dyDescent="0.25">
      <c r="A1525" s="614"/>
      <c r="B1525" s="615"/>
      <c r="C1525" s="616"/>
      <c r="D1525" s="615"/>
      <c r="E1525" s="617"/>
      <c r="F1525" s="617"/>
      <c r="G1525" s="618"/>
      <c r="H1525" s="615"/>
      <c r="I1525" s="615"/>
      <c r="J1525" s="615"/>
      <c r="K1525" s="619"/>
    </row>
    <row r="1526" spans="1:11" s="610" customFormat="1" ht="15.75" hidden="1" x14ac:dyDescent="0.25">
      <c r="A1526" s="614"/>
      <c r="B1526" s="615"/>
      <c r="C1526" s="616"/>
      <c r="D1526" s="615"/>
      <c r="E1526" s="617"/>
      <c r="F1526" s="617"/>
      <c r="G1526" s="618"/>
      <c r="H1526" s="615"/>
      <c r="I1526" s="615"/>
      <c r="J1526" s="615"/>
      <c r="K1526" s="619"/>
    </row>
    <row r="1527" spans="1:11" s="610" customFormat="1" ht="15.75" hidden="1" x14ac:dyDescent="0.25">
      <c r="A1527" s="614"/>
      <c r="B1527" s="615"/>
      <c r="C1527" s="616"/>
      <c r="D1527" s="615"/>
      <c r="E1527" s="617"/>
      <c r="F1527" s="617"/>
      <c r="G1527" s="618"/>
      <c r="H1527" s="615"/>
      <c r="I1527" s="615"/>
      <c r="J1527" s="615"/>
      <c r="K1527" s="619"/>
    </row>
    <row r="1528" spans="1:11" s="610" customFormat="1" ht="15.75" hidden="1" x14ac:dyDescent="0.25">
      <c r="A1528" s="614"/>
      <c r="B1528" s="615"/>
      <c r="C1528" s="616"/>
      <c r="D1528" s="615"/>
      <c r="E1528" s="617"/>
      <c r="F1528" s="617"/>
      <c r="G1528" s="618"/>
      <c r="H1528" s="615"/>
      <c r="I1528" s="615"/>
      <c r="J1528" s="615"/>
      <c r="K1528" s="619"/>
    </row>
    <row r="1529" spans="1:11" s="610" customFormat="1" ht="15.75" hidden="1" x14ac:dyDescent="0.25">
      <c r="A1529" s="614"/>
      <c r="B1529" s="615"/>
      <c r="C1529" s="616"/>
      <c r="D1529" s="615"/>
      <c r="E1529" s="617"/>
      <c r="F1529" s="617"/>
      <c r="G1529" s="618"/>
      <c r="H1529" s="615"/>
      <c r="I1529" s="615"/>
      <c r="J1529" s="615"/>
      <c r="K1529" s="619"/>
    </row>
    <row r="1530" spans="1:11" s="610" customFormat="1" ht="15.75" hidden="1" x14ac:dyDescent="0.25">
      <c r="A1530" s="614"/>
      <c r="B1530" s="615"/>
      <c r="C1530" s="616"/>
      <c r="D1530" s="615"/>
      <c r="E1530" s="617"/>
      <c r="F1530" s="617"/>
      <c r="G1530" s="618"/>
      <c r="H1530" s="615"/>
      <c r="I1530" s="615"/>
      <c r="J1530" s="615"/>
      <c r="K1530" s="619"/>
    </row>
    <row r="1531" spans="1:11" s="610" customFormat="1" ht="15.75" hidden="1" x14ac:dyDescent="0.25">
      <c r="A1531" s="614"/>
      <c r="B1531" s="615"/>
      <c r="C1531" s="616"/>
      <c r="D1531" s="615"/>
      <c r="E1531" s="617"/>
      <c r="F1531" s="617"/>
      <c r="G1531" s="618"/>
      <c r="H1531" s="615"/>
      <c r="I1531" s="615"/>
      <c r="J1531" s="615"/>
      <c r="K1531" s="619"/>
    </row>
    <row r="1532" spans="1:11" s="610" customFormat="1" ht="15.75" hidden="1" x14ac:dyDescent="0.25">
      <c r="A1532" s="614"/>
      <c r="B1532" s="615"/>
      <c r="C1532" s="616"/>
      <c r="D1532" s="615"/>
      <c r="E1532" s="617"/>
      <c r="F1532" s="617"/>
      <c r="G1532" s="618"/>
      <c r="H1532" s="615"/>
      <c r="I1532" s="615"/>
      <c r="J1532" s="615"/>
      <c r="K1532" s="619"/>
    </row>
    <row r="1533" spans="1:11" s="610" customFormat="1" ht="15.75" hidden="1" x14ac:dyDescent="0.25">
      <c r="A1533" s="614"/>
      <c r="B1533" s="615"/>
      <c r="C1533" s="616"/>
      <c r="D1533" s="615"/>
      <c r="E1533" s="617"/>
      <c r="F1533" s="617"/>
      <c r="G1533" s="618"/>
      <c r="H1533" s="615"/>
      <c r="I1533" s="615"/>
      <c r="J1533" s="615"/>
      <c r="K1533" s="619"/>
    </row>
    <row r="1534" spans="1:11" s="610" customFormat="1" ht="15.75" hidden="1" x14ac:dyDescent="0.25">
      <c r="A1534" s="614"/>
      <c r="B1534" s="615"/>
      <c r="C1534" s="616"/>
      <c r="D1534" s="615"/>
      <c r="E1534" s="617"/>
      <c r="F1534" s="617"/>
      <c r="G1534" s="618"/>
      <c r="H1534" s="615"/>
      <c r="I1534" s="615"/>
      <c r="J1534" s="615"/>
      <c r="K1534" s="619"/>
    </row>
    <row r="1535" spans="1:11" s="610" customFormat="1" ht="15.75" hidden="1" x14ac:dyDescent="0.25">
      <c r="A1535" s="614"/>
      <c r="B1535" s="615"/>
      <c r="C1535" s="616"/>
      <c r="D1535" s="615"/>
      <c r="E1535" s="617"/>
      <c r="F1535" s="617"/>
      <c r="G1535" s="618"/>
      <c r="H1535" s="615"/>
      <c r="I1535" s="615"/>
      <c r="J1535" s="615"/>
      <c r="K1535" s="619"/>
    </row>
    <row r="1536" spans="1:11" s="610" customFormat="1" ht="15.75" hidden="1" x14ac:dyDescent="0.25">
      <c r="A1536" s="614"/>
      <c r="B1536" s="615"/>
      <c r="C1536" s="616"/>
      <c r="D1536" s="615"/>
      <c r="E1536" s="617"/>
      <c r="F1536" s="617"/>
      <c r="G1536" s="618"/>
      <c r="H1536" s="615"/>
      <c r="I1536" s="615"/>
      <c r="J1536" s="615"/>
      <c r="K1536" s="619"/>
    </row>
    <row r="1537" spans="1:11" s="610" customFormat="1" ht="15.75" hidden="1" x14ac:dyDescent="0.25">
      <c r="A1537" s="614"/>
      <c r="B1537" s="615"/>
      <c r="C1537" s="616"/>
      <c r="D1537" s="615"/>
      <c r="E1537" s="617"/>
      <c r="F1537" s="617"/>
      <c r="G1537" s="618"/>
      <c r="H1537" s="615"/>
      <c r="I1537" s="615"/>
      <c r="J1537" s="615"/>
      <c r="K1537" s="619"/>
    </row>
    <row r="1538" spans="1:11" s="610" customFormat="1" ht="15.75" hidden="1" x14ac:dyDescent="0.25">
      <c r="A1538" s="614"/>
      <c r="B1538" s="615"/>
      <c r="C1538" s="616"/>
      <c r="D1538" s="615"/>
      <c r="E1538" s="617"/>
      <c r="F1538" s="617"/>
      <c r="G1538" s="618"/>
      <c r="H1538" s="615"/>
      <c r="I1538" s="615"/>
      <c r="J1538" s="615"/>
      <c r="K1538" s="619"/>
    </row>
    <row r="1539" spans="1:11" s="610" customFormat="1" ht="15.75" hidden="1" x14ac:dyDescent="0.25">
      <c r="A1539" s="614"/>
      <c r="B1539" s="615"/>
      <c r="C1539" s="616"/>
      <c r="D1539" s="615"/>
      <c r="E1539" s="617"/>
      <c r="F1539" s="617"/>
      <c r="G1539" s="618"/>
      <c r="H1539" s="615"/>
      <c r="I1539" s="615"/>
      <c r="J1539" s="615"/>
      <c r="K1539" s="619"/>
    </row>
    <row r="1540" spans="1:11" s="610" customFormat="1" ht="15.75" hidden="1" x14ac:dyDescent="0.25">
      <c r="A1540" s="614"/>
      <c r="B1540" s="615"/>
      <c r="C1540" s="616"/>
      <c r="D1540" s="615"/>
      <c r="E1540" s="617"/>
      <c r="F1540" s="617"/>
      <c r="G1540" s="618"/>
      <c r="H1540" s="615"/>
      <c r="I1540" s="615"/>
      <c r="J1540" s="615"/>
      <c r="K1540" s="619"/>
    </row>
    <row r="1541" spans="1:11" s="610" customFormat="1" ht="15.75" hidden="1" x14ac:dyDescent="0.25">
      <c r="A1541" s="614"/>
      <c r="B1541" s="615"/>
      <c r="C1541" s="616"/>
      <c r="D1541" s="615"/>
      <c r="E1541" s="617"/>
      <c r="F1541" s="617"/>
      <c r="G1541" s="618"/>
      <c r="H1541" s="615"/>
      <c r="I1541" s="615"/>
      <c r="J1541" s="615"/>
      <c r="K1541" s="619"/>
    </row>
    <row r="1542" spans="1:11" s="610" customFormat="1" ht="15.75" hidden="1" x14ac:dyDescent="0.25">
      <c r="A1542" s="614"/>
      <c r="B1542" s="615"/>
      <c r="C1542" s="616"/>
      <c r="D1542" s="615"/>
      <c r="E1542" s="617"/>
      <c r="F1542" s="617"/>
      <c r="G1542" s="618"/>
      <c r="H1542" s="615"/>
      <c r="I1542" s="615"/>
      <c r="J1542" s="615"/>
      <c r="K1542" s="619"/>
    </row>
    <row r="1543" spans="1:11" s="610" customFormat="1" ht="15.75" hidden="1" x14ac:dyDescent="0.25">
      <c r="A1543" s="614"/>
      <c r="B1543" s="615"/>
      <c r="C1543" s="616"/>
      <c r="D1543" s="615"/>
      <c r="E1543" s="617"/>
      <c r="F1543" s="617"/>
      <c r="G1543" s="618"/>
      <c r="H1543" s="615"/>
      <c r="I1543" s="615"/>
      <c r="J1543" s="615"/>
      <c r="K1543" s="619"/>
    </row>
    <row r="1544" spans="1:11" s="610" customFormat="1" ht="15.75" hidden="1" x14ac:dyDescent="0.25">
      <c r="A1544" s="614"/>
      <c r="B1544" s="615"/>
      <c r="C1544" s="616"/>
      <c r="D1544" s="615"/>
      <c r="E1544" s="617"/>
      <c r="F1544" s="617"/>
      <c r="G1544" s="618"/>
      <c r="H1544" s="615"/>
      <c r="I1544" s="615"/>
      <c r="J1544" s="615"/>
      <c r="K1544" s="619"/>
    </row>
    <row r="1545" spans="1:11" s="610" customFormat="1" ht="15.75" hidden="1" x14ac:dyDescent="0.25">
      <c r="A1545" s="614"/>
      <c r="B1545" s="615"/>
      <c r="C1545" s="616"/>
      <c r="D1545" s="615"/>
      <c r="E1545" s="617"/>
      <c r="F1545" s="617"/>
      <c r="G1545" s="618"/>
      <c r="H1545" s="615"/>
      <c r="I1545" s="615"/>
      <c r="J1545" s="615"/>
      <c r="K1545" s="619"/>
    </row>
    <row r="1546" spans="1:11" s="610" customFormat="1" ht="15.75" hidden="1" x14ac:dyDescent="0.25">
      <c r="A1546" s="614"/>
      <c r="B1546" s="615"/>
      <c r="C1546" s="616"/>
      <c r="D1546" s="615"/>
      <c r="E1546" s="617"/>
      <c r="F1546" s="617"/>
      <c r="G1546" s="618"/>
      <c r="H1546" s="615"/>
      <c r="I1546" s="615"/>
      <c r="J1546" s="615"/>
      <c r="K1546" s="619"/>
    </row>
    <row r="1547" spans="1:11" s="610" customFormat="1" ht="15.75" hidden="1" x14ac:dyDescent="0.25">
      <c r="A1547" s="614"/>
      <c r="B1547" s="615"/>
      <c r="C1547" s="616"/>
      <c r="D1547" s="615"/>
      <c r="E1547" s="617"/>
      <c r="F1547" s="617"/>
      <c r="G1547" s="618"/>
      <c r="H1547" s="615"/>
      <c r="I1547" s="615"/>
      <c r="J1547" s="615"/>
      <c r="K1547" s="619"/>
    </row>
    <row r="1548" spans="1:11" s="610" customFormat="1" ht="15.75" hidden="1" x14ac:dyDescent="0.25">
      <c r="A1548" s="614"/>
      <c r="B1548" s="615"/>
      <c r="C1548" s="616"/>
      <c r="D1548" s="615"/>
      <c r="E1548" s="617"/>
      <c r="F1548" s="617"/>
      <c r="G1548" s="618"/>
      <c r="H1548" s="615"/>
      <c r="I1548" s="615"/>
      <c r="J1548" s="615"/>
      <c r="K1548" s="619"/>
    </row>
    <row r="1549" spans="1:11" s="610" customFormat="1" ht="15.75" hidden="1" x14ac:dyDescent="0.25">
      <c r="A1549" s="614"/>
      <c r="B1549" s="615"/>
      <c r="C1549" s="616"/>
      <c r="D1549" s="615"/>
      <c r="E1549" s="617"/>
      <c r="F1549" s="617"/>
      <c r="G1549" s="618"/>
      <c r="H1549" s="615"/>
      <c r="I1549" s="615"/>
      <c r="J1549" s="615"/>
      <c r="K1549" s="619"/>
    </row>
    <row r="1550" spans="1:11" s="610" customFormat="1" ht="15.75" hidden="1" x14ac:dyDescent="0.25">
      <c r="A1550" s="614"/>
      <c r="B1550" s="615"/>
      <c r="C1550" s="616"/>
      <c r="D1550" s="615"/>
      <c r="E1550" s="617"/>
      <c r="F1550" s="617"/>
      <c r="G1550" s="618"/>
      <c r="H1550" s="615"/>
      <c r="I1550" s="615"/>
      <c r="J1550" s="615"/>
      <c r="K1550" s="619"/>
    </row>
    <row r="1551" spans="1:11" s="610" customFormat="1" ht="15.75" hidden="1" x14ac:dyDescent="0.25">
      <c r="A1551" s="614"/>
      <c r="B1551" s="615"/>
      <c r="C1551" s="616"/>
      <c r="D1551" s="615"/>
      <c r="E1551" s="617"/>
      <c r="F1551" s="617"/>
      <c r="G1551" s="618"/>
      <c r="H1551" s="615"/>
      <c r="I1551" s="615"/>
      <c r="J1551" s="615"/>
      <c r="K1551" s="619"/>
    </row>
    <row r="1552" spans="1:11" s="610" customFormat="1" ht="15.75" hidden="1" x14ac:dyDescent="0.25">
      <c r="A1552" s="614"/>
      <c r="B1552" s="615"/>
      <c r="C1552" s="616"/>
      <c r="D1552" s="615"/>
      <c r="E1552" s="617"/>
      <c r="F1552" s="617"/>
      <c r="G1552" s="618"/>
      <c r="H1552" s="615"/>
      <c r="I1552" s="615"/>
      <c r="J1552" s="615"/>
      <c r="K1552" s="619"/>
    </row>
    <row r="1553" spans="1:11" s="610" customFormat="1" ht="15.75" hidden="1" x14ac:dyDescent="0.25">
      <c r="A1553" s="614"/>
      <c r="B1553" s="615"/>
      <c r="C1553" s="616"/>
      <c r="D1553" s="615"/>
      <c r="E1553" s="617"/>
      <c r="F1553" s="617"/>
      <c r="G1553" s="618"/>
      <c r="H1553" s="615"/>
      <c r="I1553" s="615"/>
      <c r="J1553" s="615"/>
      <c r="K1553" s="619"/>
    </row>
    <row r="1554" spans="1:11" s="610" customFormat="1" ht="15.75" hidden="1" x14ac:dyDescent="0.25">
      <c r="A1554" s="614"/>
      <c r="B1554" s="615"/>
      <c r="C1554" s="616"/>
      <c r="D1554" s="615"/>
      <c r="E1554" s="617"/>
      <c r="F1554" s="617"/>
      <c r="G1554" s="618"/>
      <c r="H1554" s="615"/>
      <c r="I1554" s="615"/>
      <c r="J1554" s="615"/>
      <c r="K1554" s="619"/>
    </row>
    <row r="1555" spans="1:11" s="610" customFormat="1" ht="15.75" hidden="1" x14ac:dyDescent="0.25">
      <c r="A1555" s="614"/>
      <c r="B1555" s="615"/>
      <c r="C1555" s="616"/>
      <c r="D1555" s="615"/>
      <c r="E1555" s="617"/>
      <c r="F1555" s="617"/>
      <c r="G1555" s="618"/>
      <c r="H1555" s="615"/>
      <c r="I1555" s="615"/>
      <c r="J1555" s="615"/>
      <c r="K1555" s="619"/>
    </row>
    <row r="1556" spans="1:11" s="610" customFormat="1" ht="15.75" hidden="1" x14ac:dyDescent="0.25">
      <c r="A1556" s="614"/>
      <c r="B1556" s="615"/>
      <c r="C1556" s="616"/>
      <c r="D1556" s="615"/>
      <c r="E1556" s="617"/>
      <c r="F1556" s="617"/>
      <c r="G1556" s="618"/>
      <c r="H1556" s="615"/>
      <c r="I1556" s="615"/>
      <c r="J1556" s="615"/>
      <c r="K1556" s="619"/>
    </row>
    <row r="1557" spans="1:11" s="610" customFormat="1" ht="15.75" hidden="1" x14ac:dyDescent="0.25">
      <c r="A1557" s="614"/>
      <c r="B1557" s="615"/>
      <c r="C1557" s="616"/>
      <c r="D1557" s="615"/>
      <c r="E1557" s="617"/>
      <c r="F1557" s="617"/>
      <c r="G1557" s="618"/>
      <c r="H1557" s="615"/>
      <c r="I1557" s="615"/>
      <c r="J1557" s="615"/>
      <c r="K1557" s="619"/>
    </row>
    <row r="1558" spans="1:11" s="610" customFormat="1" ht="15.75" hidden="1" x14ac:dyDescent="0.25">
      <c r="A1558" s="614"/>
      <c r="B1558" s="615"/>
      <c r="C1558" s="616"/>
      <c r="D1558" s="615"/>
      <c r="E1558" s="617"/>
      <c r="F1558" s="617"/>
      <c r="G1558" s="618"/>
      <c r="H1558" s="615"/>
      <c r="I1558" s="615"/>
      <c r="J1558" s="615"/>
      <c r="K1558" s="619"/>
    </row>
    <row r="1559" spans="1:11" s="610" customFormat="1" ht="15.75" hidden="1" x14ac:dyDescent="0.25">
      <c r="A1559" s="614"/>
      <c r="B1559" s="615"/>
      <c r="C1559" s="616"/>
      <c r="D1559" s="615"/>
      <c r="E1559" s="617"/>
      <c r="F1559" s="617"/>
      <c r="G1559" s="618"/>
      <c r="H1559" s="615"/>
      <c r="I1559" s="615"/>
      <c r="J1559" s="615"/>
      <c r="K1559" s="619"/>
    </row>
    <row r="1560" spans="1:11" s="610" customFormat="1" ht="15.75" hidden="1" x14ac:dyDescent="0.25">
      <c r="A1560" s="614"/>
      <c r="B1560" s="615"/>
      <c r="C1560" s="616"/>
      <c r="D1560" s="615"/>
      <c r="E1560" s="617"/>
      <c r="F1560" s="617"/>
      <c r="G1560" s="618"/>
      <c r="H1560" s="615"/>
      <c r="I1560" s="615"/>
      <c r="J1560" s="615"/>
      <c r="K1560" s="619"/>
    </row>
    <row r="1561" spans="1:11" s="610" customFormat="1" ht="15.75" hidden="1" x14ac:dyDescent="0.25">
      <c r="A1561" s="614"/>
      <c r="B1561" s="615"/>
      <c r="C1561" s="616"/>
      <c r="D1561" s="615"/>
      <c r="E1561" s="617"/>
      <c r="F1561" s="617"/>
      <c r="G1561" s="618"/>
      <c r="H1561" s="615"/>
      <c r="I1561" s="615"/>
      <c r="J1561" s="615"/>
      <c r="K1561" s="619"/>
    </row>
    <row r="1562" spans="1:11" s="610" customFormat="1" ht="15.75" hidden="1" x14ac:dyDescent="0.25">
      <c r="A1562" s="614"/>
      <c r="B1562" s="615"/>
      <c r="C1562" s="616"/>
      <c r="D1562" s="615"/>
      <c r="E1562" s="617"/>
      <c r="F1562" s="617"/>
      <c r="G1562" s="618"/>
      <c r="H1562" s="615"/>
      <c r="I1562" s="615"/>
      <c r="J1562" s="615"/>
      <c r="K1562" s="619"/>
    </row>
    <row r="1563" spans="1:11" s="610" customFormat="1" ht="15.75" hidden="1" x14ac:dyDescent="0.25">
      <c r="A1563" s="614"/>
      <c r="B1563" s="615"/>
      <c r="C1563" s="616"/>
      <c r="D1563" s="615"/>
      <c r="E1563" s="617"/>
      <c r="F1563" s="617"/>
      <c r="G1563" s="618"/>
      <c r="H1563" s="615"/>
      <c r="I1563" s="615"/>
      <c r="J1563" s="615"/>
      <c r="K1563" s="619"/>
    </row>
    <row r="1564" spans="1:11" s="610" customFormat="1" ht="15.75" hidden="1" x14ac:dyDescent="0.25">
      <c r="A1564" s="614"/>
      <c r="B1564" s="615"/>
      <c r="C1564" s="616"/>
      <c r="D1564" s="615"/>
      <c r="E1564" s="617"/>
      <c r="F1564" s="617"/>
      <c r="G1564" s="618"/>
      <c r="H1564" s="615"/>
      <c r="I1564" s="615"/>
      <c r="J1564" s="615"/>
      <c r="K1564" s="619"/>
    </row>
    <row r="1565" spans="1:11" s="610" customFormat="1" ht="15.75" hidden="1" x14ac:dyDescent="0.25">
      <c r="A1565" s="614"/>
      <c r="B1565" s="615"/>
      <c r="C1565" s="616"/>
      <c r="D1565" s="615"/>
      <c r="E1565" s="617"/>
      <c r="F1565" s="617"/>
      <c r="G1565" s="618"/>
      <c r="H1565" s="615"/>
      <c r="I1565" s="615"/>
      <c r="J1565" s="615"/>
      <c r="K1565" s="619"/>
    </row>
    <row r="1566" spans="1:11" s="610" customFormat="1" ht="15.75" hidden="1" x14ac:dyDescent="0.25">
      <c r="A1566" s="614"/>
      <c r="B1566" s="615"/>
      <c r="C1566" s="616"/>
      <c r="D1566" s="615"/>
      <c r="E1566" s="617"/>
      <c r="F1566" s="617"/>
      <c r="G1566" s="618"/>
      <c r="H1566" s="615"/>
      <c r="I1566" s="615"/>
      <c r="J1566" s="615"/>
      <c r="K1566" s="619"/>
    </row>
    <row r="1567" spans="1:11" s="610" customFormat="1" ht="15.75" hidden="1" x14ac:dyDescent="0.25">
      <c r="A1567" s="614"/>
      <c r="B1567" s="615"/>
      <c r="C1567" s="616"/>
      <c r="D1567" s="615"/>
      <c r="E1567" s="617"/>
      <c r="F1567" s="617"/>
      <c r="G1567" s="618"/>
      <c r="H1567" s="615"/>
      <c r="I1567" s="615"/>
      <c r="J1567" s="615"/>
      <c r="K1567" s="619"/>
    </row>
    <row r="1568" spans="1:11" s="610" customFormat="1" ht="15.75" hidden="1" x14ac:dyDescent="0.25">
      <c r="A1568" s="614"/>
      <c r="B1568" s="615"/>
      <c r="C1568" s="616"/>
      <c r="D1568" s="615"/>
      <c r="E1568" s="617"/>
      <c r="F1568" s="617"/>
      <c r="G1568" s="618"/>
      <c r="H1568" s="615"/>
      <c r="I1568" s="615"/>
      <c r="J1568" s="615"/>
      <c r="K1568" s="619"/>
    </row>
    <row r="1569" spans="1:11" s="610" customFormat="1" ht="15.75" hidden="1" x14ac:dyDescent="0.25">
      <c r="A1569" s="614"/>
      <c r="B1569" s="615"/>
      <c r="C1569" s="616"/>
      <c r="D1569" s="615"/>
      <c r="E1569" s="617"/>
      <c r="F1569" s="617"/>
      <c r="G1569" s="618"/>
      <c r="H1569" s="615"/>
      <c r="I1569" s="615"/>
      <c r="J1569" s="615"/>
      <c r="K1569" s="619"/>
    </row>
    <row r="1570" spans="1:11" s="610" customFormat="1" ht="15.75" hidden="1" x14ac:dyDescent="0.25">
      <c r="A1570" s="614"/>
      <c r="B1570" s="615"/>
      <c r="C1570" s="616"/>
      <c r="D1570" s="615"/>
      <c r="E1570" s="617"/>
      <c r="F1570" s="617"/>
      <c r="G1570" s="618"/>
      <c r="H1570" s="615"/>
      <c r="I1570" s="615"/>
      <c r="J1570" s="615"/>
      <c r="K1570" s="619"/>
    </row>
    <row r="1571" spans="1:11" s="610" customFormat="1" ht="15.75" hidden="1" x14ac:dyDescent="0.25">
      <c r="A1571" s="614"/>
      <c r="B1571" s="615"/>
      <c r="C1571" s="616"/>
      <c r="D1571" s="615"/>
      <c r="E1571" s="617"/>
      <c r="F1571" s="617"/>
      <c r="G1571" s="618"/>
      <c r="H1571" s="615"/>
      <c r="I1571" s="615"/>
      <c r="J1571" s="615"/>
      <c r="K1571" s="619"/>
    </row>
    <row r="1572" spans="1:11" s="610" customFormat="1" ht="15.75" hidden="1" x14ac:dyDescent="0.25">
      <c r="A1572" s="614"/>
      <c r="B1572" s="615"/>
      <c r="C1572" s="616"/>
      <c r="D1572" s="615"/>
      <c r="E1572" s="617"/>
      <c r="F1572" s="617"/>
      <c r="G1572" s="618"/>
      <c r="H1572" s="615"/>
      <c r="I1572" s="615"/>
      <c r="J1572" s="615"/>
      <c r="K1572" s="619"/>
    </row>
    <row r="1573" spans="1:11" s="610" customFormat="1" ht="15.75" hidden="1" x14ac:dyDescent="0.25">
      <c r="A1573" s="614"/>
      <c r="B1573" s="615"/>
      <c r="C1573" s="616"/>
      <c r="D1573" s="615"/>
      <c r="E1573" s="617"/>
      <c r="F1573" s="617"/>
      <c r="G1573" s="618"/>
      <c r="H1573" s="615"/>
      <c r="I1573" s="615"/>
      <c r="J1573" s="615"/>
      <c r="K1573" s="619"/>
    </row>
    <row r="1574" spans="1:11" s="610" customFormat="1" ht="15.75" hidden="1" x14ac:dyDescent="0.25">
      <c r="A1574" s="614"/>
      <c r="B1574" s="615"/>
      <c r="C1574" s="616"/>
      <c r="D1574" s="615"/>
      <c r="E1574" s="617"/>
      <c r="F1574" s="617"/>
      <c r="G1574" s="618"/>
      <c r="H1574" s="615"/>
      <c r="I1574" s="615"/>
      <c r="J1574" s="615"/>
      <c r="K1574" s="619"/>
    </row>
    <row r="1575" spans="1:11" s="610" customFormat="1" ht="15.75" hidden="1" x14ac:dyDescent="0.25">
      <c r="A1575" s="614"/>
      <c r="B1575" s="615"/>
      <c r="C1575" s="616"/>
      <c r="D1575" s="615"/>
      <c r="E1575" s="617"/>
      <c r="F1575" s="617"/>
      <c r="G1575" s="618"/>
      <c r="H1575" s="615"/>
      <c r="I1575" s="615"/>
      <c r="J1575" s="615"/>
      <c r="K1575" s="619"/>
    </row>
    <row r="1576" spans="1:11" s="610" customFormat="1" ht="15.75" hidden="1" x14ac:dyDescent="0.25">
      <c r="A1576" s="614"/>
      <c r="B1576" s="615"/>
      <c r="C1576" s="616"/>
      <c r="D1576" s="615"/>
      <c r="E1576" s="617"/>
      <c r="F1576" s="617"/>
      <c r="G1576" s="618"/>
      <c r="H1576" s="615"/>
      <c r="I1576" s="615"/>
      <c r="J1576" s="615"/>
      <c r="K1576" s="619"/>
    </row>
    <row r="1577" spans="1:11" s="610" customFormat="1" ht="15.75" hidden="1" x14ac:dyDescent="0.25">
      <c r="A1577" s="614"/>
      <c r="B1577" s="615"/>
      <c r="C1577" s="616"/>
      <c r="D1577" s="615"/>
      <c r="E1577" s="617"/>
      <c r="F1577" s="617"/>
      <c r="G1577" s="618"/>
      <c r="H1577" s="615"/>
      <c r="I1577" s="615"/>
      <c r="J1577" s="615"/>
      <c r="K1577" s="619"/>
    </row>
    <row r="1578" spans="1:11" s="610" customFormat="1" ht="15.75" hidden="1" x14ac:dyDescent="0.25">
      <c r="A1578" s="614"/>
      <c r="B1578" s="615"/>
      <c r="C1578" s="616"/>
      <c r="D1578" s="615"/>
      <c r="E1578" s="617"/>
      <c r="F1578" s="617"/>
      <c r="G1578" s="618"/>
      <c r="H1578" s="615"/>
      <c r="I1578" s="615"/>
      <c r="J1578" s="615"/>
      <c r="K1578" s="619"/>
    </row>
    <row r="1579" spans="1:11" s="610" customFormat="1" ht="15.75" hidden="1" x14ac:dyDescent="0.25">
      <c r="A1579" s="614"/>
      <c r="B1579" s="615"/>
      <c r="C1579" s="616"/>
      <c r="D1579" s="615"/>
      <c r="E1579" s="617"/>
      <c r="F1579" s="617"/>
      <c r="G1579" s="618"/>
      <c r="H1579" s="615"/>
      <c r="I1579" s="615"/>
      <c r="J1579" s="615"/>
      <c r="K1579" s="619"/>
    </row>
    <row r="1580" spans="1:11" s="610" customFormat="1" ht="15.75" hidden="1" x14ac:dyDescent="0.25">
      <c r="A1580" s="614"/>
      <c r="B1580" s="615"/>
      <c r="C1580" s="616"/>
      <c r="D1580" s="615"/>
      <c r="E1580" s="617"/>
      <c r="F1580" s="617"/>
      <c r="G1580" s="618"/>
      <c r="H1580" s="615"/>
      <c r="I1580" s="615"/>
      <c r="J1580" s="615"/>
      <c r="K1580" s="619"/>
    </row>
    <row r="1581" spans="1:11" s="610" customFormat="1" ht="15.75" hidden="1" x14ac:dyDescent="0.25">
      <c r="A1581" s="614"/>
      <c r="B1581" s="615"/>
      <c r="C1581" s="616"/>
      <c r="D1581" s="615"/>
      <c r="E1581" s="617"/>
      <c r="F1581" s="617"/>
      <c r="G1581" s="618"/>
      <c r="H1581" s="615"/>
      <c r="I1581" s="615"/>
      <c r="J1581" s="615"/>
      <c r="K1581" s="619"/>
    </row>
    <row r="1582" spans="1:11" s="610" customFormat="1" ht="15.75" hidden="1" x14ac:dyDescent="0.25">
      <c r="A1582" s="614"/>
      <c r="B1582" s="615"/>
      <c r="C1582" s="616"/>
      <c r="D1582" s="615"/>
      <c r="E1582" s="617"/>
      <c r="F1582" s="617"/>
      <c r="G1582" s="618"/>
      <c r="H1582" s="615"/>
      <c r="I1582" s="615"/>
      <c r="J1582" s="615"/>
      <c r="K1582" s="619"/>
    </row>
    <row r="1583" spans="1:11" s="610" customFormat="1" ht="15.75" hidden="1" x14ac:dyDescent="0.25">
      <c r="A1583" s="614"/>
      <c r="B1583" s="615"/>
      <c r="C1583" s="616"/>
      <c r="D1583" s="615"/>
      <c r="E1583" s="617"/>
      <c r="F1583" s="617"/>
      <c r="G1583" s="618"/>
      <c r="H1583" s="615"/>
      <c r="I1583" s="615"/>
      <c r="J1583" s="615"/>
      <c r="K1583" s="619"/>
    </row>
    <row r="1584" spans="1:11" s="610" customFormat="1" ht="15.75" hidden="1" x14ac:dyDescent="0.25">
      <c r="A1584" s="614"/>
      <c r="B1584" s="615"/>
      <c r="C1584" s="616"/>
      <c r="D1584" s="615"/>
      <c r="E1584" s="617"/>
      <c r="F1584" s="617"/>
      <c r="G1584" s="618"/>
      <c r="H1584" s="615"/>
      <c r="I1584" s="615"/>
      <c r="J1584" s="615"/>
      <c r="K1584" s="619"/>
    </row>
    <row r="1585" spans="1:11" s="610" customFormat="1" ht="15.75" hidden="1" x14ac:dyDescent="0.25">
      <c r="A1585" s="614"/>
      <c r="B1585" s="615"/>
      <c r="C1585" s="616"/>
      <c r="D1585" s="615"/>
      <c r="E1585" s="617"/>
      <c r="F1585" s="617"/>
      <c r="G1585" s="618"/>
      <c r="H1585" s="615"/>
      <c r="I1585" s="615"/>
      <c r="J1585" s="615"/>
      <c r="K1585" s="619"/>
    </row>
    <row r="1586" spans="1:11" s="610" customFormat="1" ht="15.75" hidden="1" x14ac:dyDescent="0.25">
      <c r="A1586" s="614"/>
      <c r="B1586" s="615"/>
      <c r="C1586" s="616"/>
      <c r="D1586" s="615"/>
      <c r="E1586" s="617"/>
      <c r="F1586" s="617"/>
      <c r="G1586" s="618"/>
      <c r="H1586" s="615"/>
      <c r="I1586" s="615"/>
      <c r="J1586" s="615"/>
      <c r="K1586" s="619"/>
    </row>
    <row r="1587" spans="1:11" s="610" customFormat="1" ht="15.75" hidden="1" x14ac:dyDescent="0.25">
      <c r="A1587" s="614"/>
      <c r="B1587" s="615"/>
      <c r="C1587" s="616"/>
      <c r="D1587" s="615"/>
      <c r="E1587" s="617"/>
      <c r="F1587" s="617"/>
      <c r="G1587" s="618"/>
      <c r="H1587" s="615"/>
      <c r="I1587" s="615"/>
      <c r="J1587" s="615"/>
      <c r="K1587" s="619"/>
    </row>
    <row r="1588" spans="1:11" s="610" customFormat="1" ht="15.75" hidden="1" x14ac:dyDescent="0.25">
      <c r="A1588" s="614"/>
      <c r="B1588" s="615"/>
      <c r="C1588" s="616"/>
      <c r="D1588" s="615"/>
      <c r="E1588" s="617"/>
      <c r="F1588" s="617"/>
      <c r="G1588" s="618"/>
      <c r="H1588" s="615"/>
      <c r="I1588" s="615"/>
      <c r="J1588" s="615"/>
      <c r="K1588" s="619"/>
    </row>
    <row r="1589" spans="1:11" s="610" customFormat="1" ht="15.75" hidden="1" x14ac:dyDescent="0.25">
      <c r="A1589" s="614"/>
      <c r="B1589" s="615"/>
      <c r="C1589" s="616"/>
      <c r="D1589" s="615"/>
      <c r="E1589" s="617"/>
      <c r="F1589" s="617"/>
      <c r="G1589" s="618"/>
      <c r="H1589" s="615"/>
      <c r="I1589" s="615"/>
      <c r="J1589" s="615"/>
      <c r="K1589" s="619"/>
    </row>
    <row r="1590" spans="1:11" s="610" customFormat="1" ht="15.75" hidden="1" x14ac:dyDescent="0.25">
      <c r="A1590" s="614"/>
      <c r="B1590" s="615"/>
      <c r="C1590" s="616"/>
      <c r="D1590" s="615"/>
      <c r="E1590" s="617"/>
      <c r="F1590" s="617"/>
      <c r="G1590" s="618"/>
      <c r="H1590" s="615"/>
      <c r="I1590" s="615"/>
      <c r="J1590" s="615"/>
      <c r="K1590" s="619"/>
    </row>
    <row r="1591" spans="1:11" s="610" customFormat="1" ht="15.75" hidden="1" x14ac:dyDescent="0.25">
      <c r="A1591" s="614"/>
      <c r="B1591" s="615"/>
      <c r="C1591" s="616"/>
      <c r="D1591" s="615"/>
      <c r="E1591" s="617"/>
      <c r="F1591" s="617"/>
      <c r="G1591" s="618"/>
      <c r="H1591" s="615"/>
      <c r="I1591" s="615"/>
      <c r="J1591" s="615"/>
      <c r="K1591" s="619"/>
    </row>
    <row r="1592" spans="1:11" s="610" customFormat="1" ht="15.75" hidden="1" x14ac:dyDescent="0.25">
      <c r="A1592" s="614"/>
      <c r="B1592" s="615"/>
      <c r="C1592" s="616"/>
      <c r="D1592" s="615"/>
      <c r="E1592" s="617"/>
      <c r="F1592" s="617"/>
      <c r="G1592" s="618"/>
      <c r="H1592" s="615"/>
      <c r="I1592" s="615"/>
      <c r="J1592" s="615"/>
      <c r="K1592" s="619"/>
    </row>
    <row r="1593" spans="1:11" s="610" customFormat="1" ht="15.75" hidden="1" x14ac:dyDescent="0.25">
      <c r="A1593" s="614"/>
      <c r="B1593" s="615"/>
      <c r="C1593" s="616"/>
      <c r="D1593" s="615"/>
      <c r="E1593" s="617"/>
      <c r="F1593" s="617"/>
      <c r="G1593" s="618"/>
      <c r="H1593" s="615"/>
      <c r="I1593" s="615"/>
      <c r="J1593" s="615"/>
      <c r="K1593" s="619"/>
    </row>
    <row r="1594" spans="1:11" s="610" customFormat="1" ht="15.75" hidden="1" x14ac:dyDescent="0.25">
      <c r="A1594" s="614"/>
      <c r="B1594" s="615"/>
      <c r="C1594" s="616"/>
      <c r="D1594" s="615"/>
      <c r="E1594" s="617"/>
      <c r="F1594" s="617"/>
      <c r="G1594" s="618"/>
      <c r="H1594" s="615"/>
      <c r="I1594" s="615"/>
      <c r="J1594" s="615"/>
      <c r="K1594" s="619"/>
    </row>
    <row r="1595" spans="1:11" s="610" customFormat="1" ht="15.75" hidden="1" x14ac:dyDescent="0.25">
      <c r="A1595" s="614"/>
      <c r="B1595" s="615"/>
      <c r="C1595" s="616"/>
      <c r="D1595" s="615"/>
      <c r="E1595" s="617"/>
      <c r="F1595" s="617"/>
      <c r="G1595" s="618"/>
      <c r="H1595" s="615"/>
      <c r="I1595" s="615"/>
      <c r="J1595" s="615"/>
      <c r="K1595" s="619"/>
    </row>
    <row r="1596" spans="1:11" s="610" customFormat="1" ht="15.75" hidden="1" x14ac:dyDescent="0.25">
      <c r="A1596" s="614"/>
      <c r="B1596" s="615"/>
      <c r="C1596" s="616"/>
      <c r="D1596" s="615"/>
      <c r="E1596" s="617"/>
      <c r="F1596" s="617"/>
      <c r="G1596" s="618"/>
      <c r="H1596" s="615"/>
      <c r="I1596" s="615"/>
      <c r="J1596" s="615"/>
      <c r="K1596" s="619"/>
    </row>
    <row r="1597" spans="1:11" s="610" customFormat="1" ht="15.75" hidden="1" x14ac:dyDescent="0.25">
      <c r="A1597" s="614"/>
      <c r="B1597" s="615"/>
      <c r="C1597" s="616"/>
      <c r="D1597" s="615"/>
      <c r="E1597" s="617"/>
      <c r="F1597" s="617"/>
      <c r="G1597" s="618"/>
      <c r="H1597" s="615"/>
      <c r="I1597" s="615"/>
      <c r="J1597" s="615"/>
      <c r="K1597" s="619"/>
    </row>
    <row r="1598" spans="1:11" s="610" customFormat="1" ht="15.75" hidden="1" x14ac:dyDescent="0.25">
      <c r="A1598" s="614"/>
      <c r="B1598" s="615"/>
      <c r="C1598" s="616"/>
      <c r="D1598" s="615"/>
      <c r="E1598" s="617"/>
      <c r="F1598" s="617"/>
      <c r="G1598" s="618"/>
      <c r="H1598" s="615"/>
      <c r="I1598" s="615"/>
      <c r="J1598" s="615"/>
      <c r="K1598" s="619"/>
    </row>
    <row r="1599" spans="1:11" s="610" customFormat="1" ht="15.75" hidden="1" x14ac:dyDescent="0.25">
      <c r="A1599" s="614"/>
      <c r="B1599" s="615"/>
      <c r="C1599" s="616"/>
      <c r="D1599" s="615"/>
      <c r="E1599" s="617"/>
      <c r="F1599" s="617"/>
      <c r="G1599" s="618"/>
      <c r="H1599" s="615"/>
      <c r="I1599" s="615"/>
      <c r="J1599" s="615"/>
      <c r="K1599" s="619"/>
    </row>
    <row r="1600" spans="1:11" s="610" customFormat="1" ht="15.75" hidden="1" x14ac:dyDescent="0.25">
      <c r="A1600" s="614"/>
      <c r="B1600" s="615"/>
      <c r="C1600" s="616"/>
      <c r="D1600" s="615"/>
      <c r="E1600" s="617"/>
      <c r="F1600" s="617"/>
      <c r="G1600" s="618"/>
      <c r="H1600" s="615"/>
      <c r="I1600" s="615"/>
      <c r="J1600" s="615"/>
      <c r="K1600" s="619"/>
    </row>
    <row r="1601" spans="1:11" s="610" customFormat="1" ht="15.75" hidden="1" x14ac:dyDescent="0.25">
      <c r="A1601" s="614"/>
      <c r="B1601" s="615"/>
      <c r="C1601" s="616"/>
      <c r="D1601" s="615"/>
      <c r="E1601" s="617"/>
      <c r="F1601" s="617"/>
      <c r="G1601" s="618"/>
      <c r="H1601" s="615"/>
      <c r="I1601" s="615"/>
      <c r="J1601" s="615"/>
      <c r="K1601" s="619"/>
    </row>
    <row r="1602" spans="1:11" s="610" customFormat="1" ht="15.75" hidden="1" x14ac:dyDescent="0.25">
      <c r="A1602" s="614"/>
      <c r="B1602" s="615"/>
      <c r="C1602" s="616"/>
      <c r="D1602" s="615"/>
      <c r="E1602" s="617"/>
      <c r="F1602" s="617"/>
      <c r="G1602" s="618"/>
      <c r="H1602" s="615"/>
      <c r="I1602" s="615"/>
      <c r="J1602" s="615"/>
      <c r="K1602" s="619"/>
    </row>
    <row r="1603" spans="1:11" s="610" customFormat="1" ht="15.75" hidden="1" x14ac:dyDescent="0.25">
      <c r="A1603" s="614"/>
      <c r="B1603" s="615"/>
      <c r="C1603" s="616"/>
      <c r="D1603" s="615"/>
      <c r="E1603" s="617"/>
      <c r="F1603" s="617"/>
      <c r="G1603" s="618"/>
      <c r="H1603" s="615"/>
      <c r="I1603" s="615"/>
      <c r="J1603" s="615"/>
      <c r="K1603" s="619"/>
    </row>
    <row r="1604" spans="1:11" s="610" customFormat="1" ht="15.75" hidden="1" x14ac:dyDescent="0.25">
      <c r="A1604" s="614"/>
      <c r="B1604" s="615"/>
      <c r="C1604" s="616"/>
      <c r="D1604" s="615"/>
      <c r="E1604" s="617"/>
      <c r="F1604" s="617"/>
      <c r="G1604" s="618"/>
      <c r="H1604" s="615"/>
      <c r="I1604" s="615"/>
      <c r="J1604" s="615"/>
      <c r="K1604" s="619"/>
    </row>
    <row r="1605" spans="1:11" s="610" customFormat="1" ht="15.75" hidden="1" x14ac:dyDescent="0.25">
      <c r="A1605" s="614"/>
      <c r="B1605" s="615"/>
      <c r="C1605" s="616"/>
      <c r="D1605" s="615"/>
      <c r="E1605" s="617"/>
      <c r="F1605" s="617"/>
      <c r="G1605" s="618"/>
      <c r="H1605" s="615"/>
      <c r="I1605" s="615"/>
      <c r="J1605" s="615"/>
      <c r="K1605" s="619"/>
    </row>
    <row r="1606" spans="1:11" s="610" customFormat="1" ht="15.75" hidden="1" x14ac:dyDescent="0.25">
      <c r="A1606" s="614"/>
      <c r="B1606" s="615"/>
      <c r="C1606" s="616"/>
      <c r="D1606" s="615"/>
      <c r="E1606" s="617"/>
      <c r="F1606" s="617"/>
      <c r="G1606" s="618"/>
      <c r="H1606" s="615"/>
      <c r="I1606" s="615"/>
      <c r="J1606" s="615"/>
      <c r="K1606" s="619"/>
    </row>
    <row r="1607" spans="1:11" s="610" customFormat="1" ht="15.75" hidden="1" x14ac:dyDescent="0.25">
      <c r="A1607" s="614"/>
      <c r="B1607" s="615"/>
      <c r="C1607" s="616"/>
      <c r="D1607" s="615"/>
      <c r="E1607" s="617"/>
      <c r="F1607" s="617"/>
      <c r="G1607" s="618"/>
      <c r="H1607" s="615"/>
      <c r="I1607" s="615"/>
      <c r="J1607" s="615"/>
      <c r="K1607" s="619"/>
    </row>
    <row r="1608" spans="1:11" s="610" customFormat="1" ht="15.75" hidden="1" x14ac:dyDescent="0.25">
      <c r="A1608" s="614"/>
      <c r="B1608" s="615"/>
      <c r="C1608" s="616"/>
      <c r="D1608" s="615"/>
      <c r="E1608" s="617"/>
      <c r="F1608" s="617"/>
      <c r="G1608" s="618"/>
      <c r="H1608" s="615"/>
      <c r="I1608" s="615"/>
      <c r="J1608" s="615"/>
      <c r="K1608" s="619"/>
    </row>
    <row r="1609" spans="1:11" s="610" customFormat="1" ht="15.75" hidden="1" x14ac:dyDescent="0.25">
      <c r="A1609" s="614"/>
      <c r="B1609" s="615"/>
      <c r="C1609" s="616"/>
      <c r="D1609" s="615"/>
      <c r="E1609" s="617"/>
      <c r="F1609" s="617"/>
      <c r="G1609" s="618"/>
      <c r="H1609" s="615"/>
      <c r="I1609" s="615"/>
      <c r="J1609" s="615"/>
      <c r="K1609" s="619"/>
    </row>
    <row r="1610" spans="1:11" s="610" customFormat="1" ht="15.75" hidden="1" x14ac:dyDescent="0.25">
      <c r="A1610" s="614"/>
      <c r="B1610" s="615"/>
      <c r="C1610" s="616"/>
      <c r="D1610" s="615"/>
      <c r="E1610" s="617"/>
      <c r="F1610" s="617"/>
      <c r="G1610" s="618"/>
      <c r="H1610" s="615"/>
      <c r="I1610" s="615"/>
      <c r="J1610" s="615"/>
      <c r="K1610" s="619"/>
    </row>
    <row r="1611" spans="1:11" s="610" customFormat="1" ht="15.75" hidden="1" x14ac:dyDescent="0.25">
      <c r="A1611" s="614"/>
      <c r="B1611" s="615"/>
      <c r="C1611" s="616"/>
      <c r="D1611" s="615"/>
      <c r="E1611" s="617"/>
      <c r="F1611" s="617"/>
      <c r="G1611" s="618"/>
      <c r="H1611" s="615"/>
      <c r="I1611" s="615"/>
      <c r="J1611" s="615"/>
      <c r="K1611" s="619"/>
    </row>
    <row r="1612" spans="1:11" s="610" customFormat="1" ht="15.75" hidden="1" x14ac:dyDescent="0.25">
      <c r="A1612" s="614"/>
      <c r="B1612" s="615"/>
      <c r="C1612" s="616"/>
      <c r="D1612" s="615"/>
      <c r="E1612" s="617"/>
      <c r="F1612" s="617"/>
      <c r="G1612" s="618"/>
      <c r="H1612" s="615"/>
      <c r="I1612" s="615"/>
      <c r="J1612" s="615"/>
      <c r="K1612" s="619"/>
    </row>
    <row r="1613" spans="1:11" s="610" customFormat="1" ht="15.75" hidden="1" x14ac:dyDescent="0.25">
      <c r="A1613" s="614"/>
      <c r="B1613" s="615"/>
      <c r="C1613" s="616"/>
      <c r="D1613" s="615"/>
      <c r="E1613" s="617"/>
      <c r="F1613" s="617"/>
      <c r="G1613" s="618"/>
      <c r="H1613" s="615"/>
      <c r="I1613" s="615"/>
      <c r="J1613" s="615"/>
      <c r="K1613" s="619"/>
    </row>
    <row r="1614" spans="1:11" s="610" customFormat="1" ht="15.75" hidden="1" x14ac:dyDescent="0.25">
      <c r="A1614" s="614"/>
      <c r="B1614" s="615"/>
      <c r="C1614" s="616"/>
      <c r="D1614" s="615"/>
      <c r="E1614" s="617"/>
      <c r="F1614" s="617"/>
      <c r="G1614" s="618"/>
      <c r="H1614" s="615"/>
      <c r="I1614" s="615"/>
      <c r="J1614" s="615"/>
      <c r="K1614" s="619"/>
    </row>
    <row r="1615" spans="1:11" s="610" customFormat="1" ht="15.75" hidden="1" x14ac:dyDescent="0.25">
      <c r="A1615" s="614"/>
      <c r="B1615" s="615"/>
      <c r="C1615" s="616"/>
      <c r="D1615" s="615"/>
      <c r="E1615" s="617"/>
      <c r="F1615" s="617"/>
      <c r="G1615" s="618"/>
      <c r="H1615" s="615"/>
      <c r="I1615" s="615"/>
      <c r="J1615" s="615"/>
      <c r="K1615" s="619"/>
    </row>
    <row r="1616" spans="1:11" s="610" customFormat="1" ht="15.75" hidden="1" x14ac:dyDescent="0.25">
      <c r="A1616" s="614"/>
      <c r="B1616" s="615"/>
      <c r="C1616" s="616"/>
      <c r="D1616" s="615"/>
      <c r="E1616" s="617"/>
      <c r="F1616" s="617"/>
      <c r="G1616" s="618"/>
      <c r="H1616" s="615"/>
      <c r="I1616" s="615"/>
      <c r="J1616" s="615"/>
      <c r="K1616" s="619"/>
    </row>
    <row r="1617" spans="1:11" s="610" customFormat="1" ht="15.75" hidden="1" x14ac:dyDescent="0.25">
      <c r="A1617" s="614"/>
      <c r="B1617" s="615"/>
      <c r="C1617" s="616"/>
      <c r="D1617" s="615"/>
      <c r="E1617" s="617"/>
      <c r="F1617" s="617"/>
      <c r="G1617" s="618"/>
      <c r="H1617" s="615"/>
      <c r="I1617" s="615"/>
      <c r="J1617" s="615"/>
      <c r="K1617" s="619"/>
    </row>
    <row r="1618" spans="1:11" s="610" customFormat="1" ht="15.75" hidden="1" x14ac:dyDescent="0.25">
      <c r="A1618" s="614"/>
      <c r="B1618" s="615"/>
      <c r="C1618" s="616"/>
      <c r="D1618" s="615"/>
      <c r="E1618" s="617"/>
      <c r="F1618" s="617"/>
      <c r="G1618" s="618"/>
      <c r="H1618" s="615"/>
      <c r="I1618" s="615"/>
      <c r="J1618" s="615"/>
      <c r="K1618" s="619"/>
    </row>
    <row r="1619" spans="1:11" s="610" customFormat="1" ht="15.75" hidden="1" x14ac:dyDescent="0.25">
      <c r="A1619" s="614"/>
      <c r="B1619" s="615"/>
      <c r="C1619" s="616"/>
      <c r="D1619" s="615"/>
      <c r="E1619" s="617"/>
      <c r="F1619" s="617"/>
      <c r="G1619" s="618"/>
      <c r="H1619" s="615"/>
      <c r="I1619" s="615"/>
      <c r="J1619" s="615"/>
      <c r="K1619" s="619"/>
    </row>
    <row r="1620" spans="1:11" s="610" customFormat="1" ht="15.75" hidden="1" x14ac:dyDescent="0.25">
      <c r="A1620" s="614"/>
      <c r="B1620" s="615"/>
      <c r="C1620" s="616"/>
      <c r="D1620" s="615"/>
      <c r="E1620" s="617"/>
      <c r="F1620" s="617"/>
      <c r="G1620" s="618"/>
      <c r="H1620" s="615"/>
      <c r="I1620" s="615"/>
      <c r="J1620" s="615"/>
      <c r="K1620" s="619"/>
    </row>
    <row r="1621" spans="1:11" s="610" customFormat="1" ht="15.75" hidden="1" x14ac:dyDescent="0.25">
      <c r="A1621" s="614"/>
      <c r="B1621" s="615"/>
      <c r="C1621" s="616"/>
      <c r="D1621" s="615"/>
      <c r="E1621" s="617"/>
      <c r="F1621" s="617"/>
      <c r="G1621" s="618"/>
      <c r="H1621" s="615"/>
      <c r="I1621" s="615"/>
      <c r="J1621" s="615"/>
      <c r="K1621" s="619"/>
    </row>
    <row r="1622" spans="1:11" s="610" customFormat="1" ht="15.75" hidden="1" x14ac:dyDescent="0.25">
      <c r="A1622" s="614"/>
      <c r="B1622" s="615"/>
      <c r="C1622" s="616"/>
      <c r="D1622" s="615"/>
      <c r="E1622" s="617"/>
      <c r="F1622" s="617"/>
      <c r="G1622" s="618"/>
      <c r="H1622" s="615"/>
      <c r="I1622" s="615"/>
      <c r="J1622" s="615"/>
      <c r="K1622" s="619"/>
    </row>
    <row r="1623" spans="1:11" s="610" customFormat="1" ht="15.75" hidden="1" x14ac:dyDescent="0.25">
      <c r="A1623" s="614"/>
      <c r="B1623" s="615"/>
      <c r="C1623" s="616"/>
      <c r="D1623" s="615"/>
      <c r="E1623" s="617"/>
      <c r="F1623" s="617"/>
      <c r="G1623" s="618"/>
      <c r="H1623" s="615"/>
      <c r="I1623" s="615"/>
      <c r="J1623" s="615"/>
      <c r="K1623" s="619"/>
    </row>
    <row r="1624" spans="1:11" s="610" customFormat="1" ht="15.75" hidden="1" x14ac:dyDescent="0.25">
      <c r="A1624" s="614"/>
      <c r="B1624" s="615"/>
      <c r="C1624" s="616"/>
      <c r="D1624" s="615"/>
      <c r="E1624" s="617"/>
      <c r="F1624" s="617"/>
      <c r="G1624" s="618"/>
      <c r="H1624" s="615"/>
      <c r="I1624" s="615"/>
      <c r="J1624" s="615"/>
      <c r="K1624" s="619"/>
    </row>
    <row r="1625" spans="1:11" s="610" customFormat="1" ht="15.75" hidden="1" x14ac:dyDescent="0.25">
      <c r="A1625" s="614"/>
      <c r="B1625" s="615"/>
      <c r="C1625" s="616"/>
      <c r="D1625" s="615"/>
      <c r="E1625" s="617"/>
      <c r="F1625" s="617"/>
      <c r="G1625" s="618"/>
      <c r="H1625" s="615"/>
      <c r="I1625" s="615"/>
      <c r="J1625" s="615"/>
      <c r="K1625" s="619"/>
    </row>
    <row r="1626" spans="1:11" s="610" customFormat="1" ht="15.75" hidden="1" x14ac:dyDescent="0.25">
      <c r="A1626" s="614"/>
      <c r="B1626" s="615"/>
      <c r="C1626" s="616"/>
      <c r="D1626" s="615"/>
      <c r="E1626" s="617"/>
      <c r="F1626" s="617"/>
      <c r="G1626" s="618"/>
      <c r="H1626" s="615"/>
      <c r="I1626" s="615"/>
      <c r="J1626" s="615"/>
      <c r="K1626" s="619"/>
    </row>
    <row r="1627" spans="1:11" s="610" customFormat="1" ht="15.75" hidden="1" x14ac:dyDescent="0.25">
      <c r="A1627" s="614"/>
      <c r="B1627" s="615"/>
      <c r="C1627" s="616"/>
      <c r="D1627" s="615"/>
      <c r="E1627" s="617"/>
      <c r="F1627" s="617"/>
      <c r="G1627" s="618"/>
      <c r="H1627" s="615"/>
      <c r="I1627" s="615"/>
      <c r="J1627" s="615"/>
      <c r="K1627" s="619"/>
    </row>
    <row r="1628" spans="1:11" s="610" customFormat="1" ht="15.75" hidden="1" x14ac:dyDescent="0.25">
      <c r="A1628" s="614"/>
      <c r="B1628" s="615"/>
      <c r="C1628" s="616"/>
      <c r="D1628" s="615"/>
      <c r="E1628" s="617"/>
      <c r="F1628" s="617"/>
      <c r="G1628" s="618"/>
      <c r="H1628" s="615"/>
      <c r="I1628" s="615"/>
      <c r="J1628" s="615"/>
      <c r="K1628" s="619"/>
    </row>
    <row r="1629" spans="1:11" s="610" customFormat="1" ht="15.75" hidden="1" x14ac:dyDescent="0.25">
      <c r="A1629" s="614"/>
      <c r="B1629" s="615"/>
      <c r="C1629" s="616"/>
      <c r="D1629" s="615"/>
      <c r="E1629" s="617"/>
      <c r="F1629" s="617"/>
      <c r="G1629" s="618"/>
      <c r="H1629" s="615"/>
      <c r="I1629" s="615"/>
      <c r="J1629" s="615"/>
      <c r="K1629" s="619"/>
    </row>
    <row r="1630" spans="1:11" s="610" customFormat="1" ht="15.75" hidden="1" x14ac:dyDescent="0.25">
      <c r="A1630" s="614"/>
      <c r="B1630" s="615"/>
      <c r="C1630" s="616"/>
      <c r="D1630" s="615"/>
      <c r="E1630" s="617"/>
      <c r="F1630" s="617"/>
      <c r="G1630" s="618"/>
      <c r="H1630" s="615"/>
      <c r="I1630" s="615"/>
      <c r="J1630" s="615"/>
      <c r="K1630" s="619"/>
    </row>
    <row r="1631" spans="1:11" s="610" customFormat="1" ht="15.75" hidden="1" x14ac:dyDescent="0.25">
      <c r="A1631" s="614"/>
      <c r="B1631" s="615"/>
      <c r="C1631" s="616"/>
      <c r="D1631" s="615"/>
      <c r="E1631" s="617"/>
      <c r="F1631" s="617"/>
      <c r="G1631" s="618"/>
      <c r="H1631" s="615"/>
      <c r="I1631" s="615"/>
      <c r="J1631" s="615"/>
      <c r="K1631" s="619"/>
    </row>
    <row r="1632" spans="1:11" s="610" customFormat="1" ht="15.75" hidden="1" x14ac:dyDescent="0.25">
      <c r="A1632" s="614"/>
      <c r="B1632" s="615"/>
      <c r="C1632" s="616"/>
      <c r="D1632" s="615"/>
      <c r="E1632" s="617"/>
      <c r="F1632" s="617"/>
      <c r="G1632" s="618"/>
      <c r="H1632" s="615"/>
      <c r="I1632" s="615"/>
      <c r="J1632" s="615"/>
      <c r="K1632" s="619"/>
    </row>
    <row r="1633" spans="1:11" s="610" customFormat="1" ht="15.75" hidden="1" x14ac:dyDescent="0.25">
      <c r="A1633" s="614"/>
      <c r="B1633" s="615"/>
      <c r="C1633" s="616"/>
      <c r="D1633" s="615"/>
      <c r="E1633" s="617"/>
      <c r="F1633" s="617"/>
      <c r="G1633" s="618"/>
      <c r="H1633" s="615"/>
      <c r="I1633" s="615"/>
      <c r="J1633" s="615"/>
      <c r="K1633" s="619"/>
    </row>
    <row r="1634" spans="1:11" s="610" customFormat="1" ht="15.75" hidden="1" x14ac:dyDescent="0.25">
      <c r="A1634" s="614"/>
      <c r="B1634" s="615"/>
      <c r="C1634" s="616"/>
      <c r="D1634" s="615"/>
      <c r="E1634" s="617"/>
      <c r="F1634" s="617"/>
      <c r="G1634" s="618"/>
      <c r="H1634" s="615"/>
      <c r="I1634" s="615"/>
      <c r="J1634" s="615"/>
      <c r="K1634" s="619"/>
    </row>
    <row r="1635" spans="1:11" s="610" customFormat="1" ht="15.75" hidden="1" x14ac:dyDescent="0.25">
      <c r="A1635" s="614"/>
      <c r="B1635" s="615"/>
      <c r="C1635" s="616"/>
      <c r="D1635" s="615"/>
      <c r="E1635" s="617"/>
      <c r="F1635" s="617"/>
      <c r="G1635" s="618"/>
      <c r="H1635" s="615"/>
      <c r="I1635" s="615"/>
      <c r="J1635" s="615"/>
      <c r="K1635" s="619"/>
    </row>
    <row r="1636" spans="1:11" s="610" customFormat="1" ht="15.75" hidden="1" x14ac:dyDescent="0.25">
      <c r="A1636" s="614"/>
      <c r="B1636" s="615"/>
      <c r="C1636" s="616"/>
      <c r="D1636" s="615"/>
      <c r="E1636" s="617"/>
      <c r="F1636" s="617"/>
      <c r="G1636" s="618"/>
      <c r="H1636" s="615"/>
      <c r="I1636" s="615"/>
      <c r="J1636" s="615"/>
      <c r="K1636" s="619"/>
    </row>
    <row r="1637" spans="1:11" s="610" customFormat="1" ht="15.75" hidden="1" x14ac:dyDescent="0.25">
      <c r="A1637" s="614"/>
      <c r="B1637" s="615"/>
      <c r="C1637" s="616"/>
      <c r="D1637" s="615"/>
      <c r="E1637" s="617"/>
      <c r="F1637" s="617"/>
      <c r="G1637" s="618"/>
      <c r="H1637" s="615"/>
      <c r="I1637" s="615"/>
      <c r="J1637" s="615"/>
      <c r="K1637" s="619"/>
    </row>
    <row r="1638" spans="1:11" s="610" customFormat="1" ht="15.75" hidden="1" x14ac:dyDescent="0.25">
      <c r="A1638" s="614"/>
      <c r="B1638" s="615"/>
      <c r="C1638" s="616"/>
      <c r="D1638" s="615"/>
      <c r="E1638" s="617"/>
      <c r="F1638" s="617"/>
      <c r="G1638" s="618"/>
      <c r="H1638" s="615"/>
      <c r="I1638" s="615"/>
      <c r="J1638" s="615"/>
      <c r="K1638" s="619"/>
    </row>
    <row r="1639" spans="1:11" s="610" customFormat="1" ht="15.75" hidden="1" x14ac:dyDescent="0.25">
      <c r="A1639" s="614"/>
      <c r="B1639" s="615"/>
      <c r="C1639" s="616"/>
      <c r="D1639" s="615"/>
      <c r="E1639" s="617"/>
      <c r="F1639" s="617"/>
      <c r="G1639" s="618"/>
      <c r="H1639" s="615"/>
      <c r="I1639" s="615"/>
      <c r="J1639" s="615"/>
      <c r="K1639" s="619"/>
    </row>
    <row r="1640" spans="1:11" s="610" customFormat="1" ht="15.75" hidden="1" x14ac:dyDescent="0.25">
      <c r="A1640" s="614"/>
      <c r="B1640" s="615"/>
      <c r="C1640" s="616"/>
      <c r="D1640" s="615"/>
      <c r="E1640" s="617"/>
      <c r="F1640" s="617"/>
      <c r="G1640" s="618"/>
      <c r="H1640" s="615"/>
      <c r="I1640" s="615"/>
      <c r="J1640" s="615"/>
      <c r="K1640" s="619"/>
    </row>
    <row r="1641" spans="1:11" s="610" customFormat="1" ht="15.75" hidden="1" x14ac:dyDescent="0.25">
      <c r="A1641" s="614"/>
      <c r="B1641" s="615"/>
      <c r="C1641" s="616"/>
      <c r="D1641" s="615"/>
      <c r="E1641" s="617"/>
      <c r="F1641" s="617"/>
      <c r="G1641" s="618"/>
      <c r="H1641" s="615"/>
      <c r="I1641" s="615"/>
      <c r="J1641" s="615"/>
      <c r="K1641" s="619"/>
    </row>
    <row r="1642" spans="1:11" s="610" customFormat="1" ht="15.75" hidden="1" x14ac:dyDescent="0.25">
      <c r="A1642" s="614"/>
      <c r="B1642" s="615"/>
      <c r="C1642" s="616"/>
      <c r="D1642" s="615"/>
      <c r="E1642" s="617"/>
      <c r="F1642" s="617"/>
      <c r="G1642" s="618"/>
      <c r="H1642" s="615"/>
      <c r="I1642" s="615"/>
      <c r="J1642" s="615"/>
      <c r="K1642" s="619"/>
    </row>
    <row r="1643" spans="1:11" s="610" customFormat="1" ht="15.75" hidden="1" x14ac:dyDescent="0.25">
      <c r="A1643" s="614"/>
      <c r="B1643" s="615"/>
      <c r="C1643" s="616"/>
      <c r="D1643" s="615"/>
      <c r="E1643" s="617"/>
      <c r="F1643" s="617"/>
      <c r="G1643" s="618"/>
      <c r="H1643" s="615"/>
      <c r="I1643" s="615"/>
      <c r="J1643" s="615"/>
      <c r="K1643" s="619"/>
    </row>
    <row r="1644" spans="1:11" s="610" customFormat="1" ht="15.75" hidden="1" x14ac:dyDescent="0.25">
      <c r="A1644" s="614"/>
      <c r="B1644" s="615"/>
      <c r="C1644" s="616"/>
      <c r="D1644" s="615"/>
      <c r="E1644" s="617"/>
      <c r="F1644" s="617"/>
      <c r="G1644" s="618"/>
      <c r="H1644" s="615"/>
      <c r="I1644" s="615"/>
      <c r="J1644" s="615"/>
      <c r="K1644" s="619"/>
    </row>
    <row r="1645" spans="1:11" s="610" customFormat="1" ht="15.75" hidden="1" x14ac:dyDescent="0.25">
      <c r="A1645" s="614"/>
      <c r="B1645" s="615"/>
      <c r="C1645" s="616"/>
      <c r="D1645" s="615"/>
      <c r="E1645" s="617"/>
      <c r="F1645" s="617"/>
      <c r="G1645" s="618"/>
      <c r="H1645" s="615"/>
      <c r="I1645" s="615"/>
      <c r="J1645" s="615"/>
      <c r="K1645" s="619"/>
    </row>
    <row r="1646" spans="1:11" s="610" customFormat="1" ht="15.75" hidden="1" x14ac:dyDescent="0.25">
      <c r="A1646" s="614"/>
      <c r="B1646" s="615"/>
      <c r="C1646" s="616"/>
      <c r="D1646" s="615"/>
      <c r="E1646" s="617"/>
      <c r="F1646" s="617"/>
      <c r="G1646" s="618"/>
      <c r="H1646" s="615"/>
      <c r="I1646" s="615"/>
      <c r="J1646" s="615"/>
      <c r="K1646" s="619"/>
    </row>
    <row r="1647" spans="1:11" s="610" customFormat="1" ht="15.75" hidden="1" x14ac:dyDescent="0.25">
      <c r="A1647" s="614"/>
      <c r="B1647" s="615"/>
      <c r="C1647" s="616"/>
      <c r="D1647" s="615"/>
      <c r="E1647" s="617"/>
      <c r="F1647" s="617"/>
      <c r="G1647" s="618"/>
      <c r="H1647" s="615"/>
      <c r="I1647" s="615"/>
      <c r="J1647" s="615"/>
      <c r="K1647" s="619"/>
    </row>
    <row r="1648" spans="1:11" s="610" customFormat="1" ht="15.75" hidden="1" x14ac:dyDescent="0.25">
      <c r="A1648" s="614"/>
      <c r="B1648" s="615"/>
      <c r="C1648" s="616"/>
      <c r="D1648" s="615"/>
      <c r="E1648" s="617"/>
      <c r="F1648" s="617"/>
      <c r="G1648" s="618"/>
      <c r="H1648" s="615"/>
      <c r="I1648" s="615"/>
      <c r="J1648" s="615"/>
      <c r="K1648" s="619"/>
    </row>
    <row r="1649" spans="1:11" s="610" customFormat="1" ht="15.75" hidden="1" x14ac:dyDescent="0.25">
      <c r="A1649" s="614"/>
      <c r="B1649" s="615"/>
      <c r="C1649" s="616"/>
      <c r="D1649" s="615"/>
      <c r="E1649" s="617"/>
      <c r="F1649" s="617"/>
      <c r="G1649" s="618"/>
      <c r="H1649" s="615"/>
      <c r="I1649" s="615"/>
      <c r="J1649" s="615"/>
      <c r="K1649" s="619"/>
    </row>
    <row r="1650" spans="1:11" s="610" customFormat="1" ht="15.75" hidden="1" x14ac:dyDescent="0.25">
      <c r="A1650" s="614"/>
      <c r="B1650" s="615"/>
      <c r="C1650" s="616"/>
      <c r="D1650" s="615"/>
      <c r="E1650" s="617"/>
      <c r="F1650" s="617"/>
      <c r="G1650" s="618"/>
      <c r="H1650" s="615"/>
      <c r="I1650" s="615"/>
      <c r="J1650" s="615"/>
      <c r="K1650" s="619"/>
    </row>
    <row r="1651" spans="1:11" s="610" customFormat="1" ht="15.75" hidden="1" x14ac:dyDescent="0.25">
      <c r="A1651" s="614"/>
      <c r="B1651" s="615"/>
      <c r="C1651" s="616"/>
      <c r="D1651" s="615"/>
      <c r="E1651" s="617"/>
      <c r="F1651" s="617"/>
      <c r="G1651" s="618"/>
      <c r="H1651" s="615"/>
      <c r="I1651" s="615"/>
      <c r="J1651" s="615"/>
      <c r="K1651" s="619"/>
    </row>
    <row r="1652" spans="1:11" s="610" customFormat="1" ht="15.75" hidden="1" x14ac:dyDescent="0.25">
      <c r="A1652" s="614"/>
      <c r="B1652" s="615"/>
      <c r="C1652" s="616"/>
      <c r="D1652" s="615"/>
      <c r="E1652" s="617"/>
      <c r="F1652" s="617"/>
      <c r="G1652" s="618"/>
      <c r="H1652" s="615"/>
      <c r="I1652" s="615"/>
      <c r="J1652" s="615"/>
      <c r="K1652" s="619"/>
    </row>
    <row r="1653" spans="1:11" s="610" customFormat="1" ht="15.75" hidden="1" x14ac:dyDescent="0.25">
      <c r="A1653" s="614"/>
      <c r="B1653" s="615"/>
      <c r="C1653" s="616"/>
      <c r="D1653" s="615"/>
      <c r="E1653" s="617"/>
      <c r="F1653" s="617"/>
      <c r="G1653" s="618"/>
      <c r="H1653" s="615"/>
      <c r="I1653" s="615"/>
      <c r="J1653" s="615"/>
      <c r="K1653" s="619"/>
    </row>
    <row r="1654" spans="1:11" s="610" customFormat="1" ht="15.75" hidden="1" x14ac:dyDescent="0.25">
      <c r="A1654" s="614"/>
      <c r="B1654" s="615"/>
      <c r="C1654" s="616"/>
      <c r="D1654" s="615"/>
      <c r="E1654" s="617"/>
      <c r="F1654" s="617"/>
      <c r="G1654" s="618"/>
      <c r="H1654" s="615"/>
      <c r="I1654" s="615"/>
      <c r="J1654" s="615"/>
      <c r="K1654" s="619"/>
    </row>
    <row r="1655" spans="1:11" s="610" customFormat="1" ht="15.75" hidden="1" x14ac:dyDescent="0.25">
      <c r="A1655" s="614"/>
      <c r="B1655" s="615"/>
      <c r="C1655" s="616"/>
      <c r="D1655" s="615"/>
      <c r="E1655" s="617"/>
      <c r="F1655" s="617"/>
      <c r="G1655" s="618"/>
      <c r="H1655" s="615"/>
      <c r="I1655" s="615"/>
      <c r="J1655" s="615"/>
      <c r="K1655" s="619"/>
    </row>
    <row r="1656" spans="1:11" s="610" customFormat="1" ht="15.75" hidden="1" x14ac:dyDescent="0.25">
      <c r="A1656" s="614"/>
      <c r="B1656" s="615"/>
      <c r="C1656" s="616"/>
      <c r="D1656" s="615"/>
      <c r="E1656" s="617"/>
      <c r="F1656" s="617"/>
      <c r="G1656" s="618"/>
      <c r="H1656" s="615"/>
      <c r="I1656" s="615"/>
      <c r="J1656" s="615"/>
      <c r="K1656" s="619"/>
    </row>
    <row r="1657" spans="1:11" s="610" customFormat="1" ht="15.75" hidden="1" x14ac:dyDescent="0.25">
      <c r="A1657" s="614"/>
      <c r="B1657" s="615"/>
      <c r="C1657" s="616"/>
      <c r="D1657" s="615"/>
      <c r="E1657" s="617"/>
      <c r="F1657" s="617"/>
      <c r="G1657" s="618"/>
      <c r="H1657" s="615"/>
      <c r="I1657" s="615"/>
      <c r="J1657" s="615"/>
      <c r="K1657" s="619"/>
    </row>
    <row r="1658" spans="1:11" s="610" customFormat="1" ht="15.75" hidden="1" x14ac:dyDescent="0.25">
      <c r="A1658" s="614"/>
      <c r="B1658" s="615"/>
      <c r="C1658" s="616"/>
      <c r="D1658" s="615"/>
      <c r="E1658" s="617"/>
      <c r="F1658" s="617"/>
      <c r="G1658" s="618"/>
      <c r="H1658" s="615"/>
      <c r="I1658" s="615"/>
      <c r="J1658" s="615"/>
      <c r="K1658" s="619"/>
    </row>
    <row r="1659" spans="1:11" s="610" customFormat="1" ht="15.75" hidden="1" x14ac:dyDescent="0.25">
      <c r="A1659" s="614"/>
      <c r="B1659" s="615"/>
      <c r="C1659" s="616"/>
      <c r="D1659" s="615"/>
      <c r="E1659" s="617"/>
      <c r="F1659" s="617"/>
      <c r="G1659" s="618"/>
      <c r="H1659" s="615"/>
      <c r="I1659" s="615"/>
      <c r="J1659" s="615"/>
      <c r="K1659" s="619"/>
    </row>
    <row r="1660" spans="1:11" s="610" customFormat="1" ht="15.75" hidden="1" x14ac:dyDescent="0.25">
      <c r="A1660" s="614"/>
      <c r="B1660" s="615"/>
      <c r="C1660" s="616"/>
      <c r="D1660" s="615"/>
      <c r="E1660" s="617"/>
      <c r="F1660" s="617"/>
      <c r="G1660" s="618"/>
      <c r="H1660" s="615"/>
      <c r="I1660" s="615"/>
      <c r="J1660" s="615"/>
      <c r="K1660" s="619"/>
    </row>
    <row r="1661" spans="1:11" s="610" customFormat="1" ht="15.75" hidden="1" x14ac:dyDescent="0.25">
      <c r="A1661" s="614"/>
      <c r="B1661" s="615"/>
      <c r="C1661" s="616"/>
      <c r="D1661" s="615"/>
      <c r="E1661" s="617"/>
      <c r="F1661" s="617"/>
      <c r="G1661" s="618"/>
      <c r="H1661" s="615"/>
      <c r="I1661" s="615"/>
      <c r="J1661" s="615"/>
      <c r="K1661" s="619"/>
    </row>
    <row r="1662" spans="1:11" s="610" customFormat="1" ht="15.75" hidden="1" x14ac:dyDescent="0.25">
      <c r="A1662" s="614"/>
      <c r="B1662" s="615"/>
      <c r="C1662" s="616"/>
      <c r="D1662" s="615"/>
      <c r="E1662" s="617"/>
      <c r="F1662" s="617"/>
      <c r="G1662" s="618"/>
      <c r="H1662" s="615"/>
      <c r="I1662" s="615"/>
      <c r="J1662" s="615"/>
      <c r="K1662" s="619"/>
    </row>
    <row r="1663" spans="1:11" s="610" customFormat="1" ht="15.75" hidden="1" x14ac:dyDescent="0.25">
      <c r="A1663" s="614"/>
      <c r="B1663" s="615"/>
      <c r="C1663" s="616"/>
      <c r="D1663" s="615"/>
      <c r="E1663" s="617"/>
      <c r="F1663" s="617"/>
      <c r="G1663" s="618"/>
      <c r="H1663" s="615"/>
      <c r="I1663" s="615"/>
      <c r="J1663" s="615"/>
      <c r="K1663" s="619"/>
    </row>
    <row r="1664" spans="1:11" s="610" customFormat="1" ht="15.75" hidden="1" x14ac:dyDescent="0.25">
      <c r="A1664" s="614"/>
      <c r="B1664" s="615"/>
      <c r="C1664" s="616"/>
      <c r="D1664" s="615"/>
      <c r="E1664" s="617"/>
      <c r="F1664" s="617"/>
      <c r="G1664" s="618"/>
      <c r="H1664" s="615"/>
      <c r="I1664" s="615"/>
      <c r="J1664" s="615"/>
      <c r="K1664" s="619"/>
    </row>
    <row r="1665" spans="1:11" s="610" customFormat="1" ht="15.75" hidden="1" x14ac:dyDescent="0.25">
      <c r="A1665" s="614"/>
      <c r="B1665" s="615"/>
      <c r="C1665" s="616"/>
      <c r="D1665" s="615"/>
      <c r="E1665" s="617"/>
      <c r="F1665" s="617"/>
      <c r="G1665" s="618"/>
      <c r="H1665" s="615"/>
      <c r="I1665" s="615"/>
      <c r="J1665" s="615"/>
      <c r="K1665" s="619"/>
    </row>
    <row r="1666" spans="1:11" s="610" customFormat="1" ht="15.75" hidden="1" x14ac:dyDescent="0.25">
      <c r="A1666" s="614"/>
      <c r="B1666" s="615"/>
      <c r="C1666" s="616"/>
      <c r="D1666" s="615"/>
      <c r="E1666" s="617"/>
      <c r="F1666" s="617"/>
      <c r="G1666" s="618"/>
      <c r="H1666" s="615"/>
      <c r="I1666" s="615"/>
      <c r="J1666" s="615"/>
      <c r="K1666" s="619"/>
    </row>
    <row r="1667" spans="1:11" s="610" customFormat="1" ht="15.75" hidden="1" x14ac:dyDescent="0.25">
      <c r="A1667" s="614"/>
      <c r="B1667" s="615"/>
      <c r="C1667" s="616"/>
      <c r="D1667" s="615"/>
      <c r="E1667" s="617"/>
      <c r="F1667" s="617"/>
      <c r="G1667" s="618"/>
      <c r="H1667" s="615"/>
      <c r="I1667" s="615"/>
      <c r="J1667" s="615"/>
      <c r="K1667" s="619"/>
    </row>
    <row r="1668" spans="1:11" s="610" customFormat="1" ht="15.75" hidden="1" x14ac:dyDescent="0.25">
      <c r="A1668" s="614"/>
      <c r="B1668" s="615"/>
      <c r="C1668" s="616"/>
      <c r="D1668" s="615"/>
      <c r="E1668" s="617"/>
      <c r="F1668" s="617"/>
      <c r="G1668" s="618"/>
      <c r="H1668" s="615"/>
      <c r="I1668" s="615"/>
      <c r="J1668" s="615"/>
      <c r="K1668" s="619"/>
    </row>
    <row r="1669" spans="1:11" s="610" customFormat="1" ht="15.75" hidden="1" x14ac:dyDescent="0.25">
      <c r="A1669" s="614"/>
      <c r="B1669" s="615"/>
      <c r="C1669" s="616"/>
      <c r="D1669" s="615"/>
      <c r="E1669" s="617"/>
      <c r="F1669" s="617"/>
      <c r="G1669" s="618"/>
      <c r="H1669" s="615"/>
      <c r="I1669" s="615"/>
      <c r="J1669" s="615"/>
      <c r="K1669" s="619"/>
    </row>
    <row r="1670" spans="1:11" s="610" customFormat="1" ht="15.75" hidden="1" x14ac:dyDescent="0.25">
      <c r="A1670" s="614"/>
      <c r="B1670" s="615"/>
      <c r="C1670" s="616"/>
      <c r="D1670" s="615"/>
      <c r="E1670" s="617"/>
      <c r="F1670" s="617"/>
      <c r="G1670" s="618"/>
      <c r="H1670" s="615"/>
      <c r="I1670" s="615"/>
      <c r="J1670" s="615"/>
      <c r="K1670" s="619"/>
    </row>
    <row r="1671" spans="1:11" s="610" customFormat="1" ht="15.75" hidden="1" x14ac:dyDescent="0.25">
      <c r="A1671" s="614"/>
      <c r="B1671" s="615"/>
      <c r="C1671" s="616"/>
      <c r="D1671" s="615"/>
      <c r="E1671" s="617"/>
      <c r="F1671" s="617"/>
      <c r="G1671" s="618"/>
      <c r="H1671" s="615"/>
      <c r="I1671" s="615"/>
      <c r="J1671" s="615"/>
      <c r="K1671" s="619"/>
    </row>
    <row r="1672" spans="1:11" s="610" customFormat="1" ht="15.75" hidden="1" x14ac:dyDescent="0.25">
      <c r="A1672" s="614"/>
      <c r="B1672" s="615"/>
      <c r="C1672" s="616"/>
      <c r="D1672" s="615"/>
      <c r="E1672" s="617"/>
      <c r="F1672" s="617"/>
      <c r="G1672" s="618"/>
      <c r="H1672" s="615"/>
      <c r="I1672" s="615"/>
      <c r="J1672" s="615"/>
      <c r="K1672" s="619"/>
    </row>
    <row r="1673" spans="1:11" s="610" customFormat="1" ht="15.75" hidden="1" x14ac:dyDescent="0.25">
      <c r="A1673" s="614"/>
      <c r="B1673" s="615"/>
      <c r="C1673" s="616"/>
      <c r="D1673" s="615"/>
      <c r="E1673" s="617"/>
      <c r="F1673" s="617"/>
      <c r="G1673" s="618"/>
      <c r="H1673" s="615"/>
      <c r="I1673" s="615"/>
      <c r="J1673" s="615"/>
      <c r="K1673" s="619"/>
    </row>
    <row r="1674" spans="1:11" s="610" customFormat="1" ht="15.75" hidden="1" x14ac:dyDescent="0.25">
      <c r="A1674" s="614"/>
      <c r="B1674" s="615"/>
      <c r="C1674" s="616"/>
      <c r="D1674" s="615"/>
      <c r="E1674" s="617"/>
      <c r="F1674" s="617"/>
      <c r="G1674" s="618"/>
      <c r="H1674" s="615"/>
      <c r="I1674" s="615"/>
      <c r="J1674" s="615"/>
      <c r="K1674" s="619"/>
    </row>
    <row r="1675" spans="1:11" s="610" customFormat="1" ht="15.75" hidden="1" x14ac:dyDescent="0.25">
      <c r="A1675" s="614"/>
      <c r="B1675" s="615"/>
      <c r="C1675" s="616"/>
      <c r="D1675" s="615"/>
      <c r="E1675" s="617"/>
      <c r="F1675" s="617"/>
      <c r="G1675" s="618"/>
      <c r="H1675" s="615"/>
      <c r="I1675" s="615"/>
      <c r="J1675" s="615"/>
      <c r="K1675" s="619"/>
    </row>
    <row r="1676" spans="1:11" s="610" customFormat="1" ht="15.75" hidden="1" x14ac:dyDescent="0.25">
      <c r="A1676" s="614"/>
      <c r="B1676" s="615"/>
      <c r="C1676" s="616"/>
      <c r="D1676" s="615"/>
      <c r="E1676" s="617"/>
      <c r="F1676" s="617"/>
      <c r="G1676" s="618"/>
      <c r="H1676" s="615"/>
      <c r="I1676" s="615"/>
      <c r="J1676" s="615"/>
      <c r="K1676" s="619"/>
    </row>
    <row r="1677" spans="1:11" s="610" customFormat="1" ht="15.75" hidden="1" x14ac:dyDescent="0.25">
      <c r="A1677" s="614"/>
      <c r="B1677" s="615"/>
      <c r="C1677" s="616"/>
      <c r="D1677" s="615"/>
      <c r="E1677" s="617"/>
      <c r="F1677" s="617"/>
      <c r="G1677" s="618"/>
      <c r="H1677" s="615"/>
      <c r="I1677" s="615"/>
      <c r="J1677" s="615"/>
      <c r="K1677" s="619"/>
    </row>
    <row r="1678" spans="1:11" s="610" customFormat="1" ht="15.75" hidden="1" x14ac:dyDescent="0.25">
      <c r="A1678" s="614"/>
      <c r="B1678" s="615"/>
      <c r="C1678" s="616"/>
      <c r="D1678" s="615"/>
      <c r="E1678" s="617"/>
      <c r="F1678" s="617"/>
      <c r="G1678" s="618"/>
      <c r="H1678" s="615"/>
      <c r="I1678" s="615"/>
      <c r="J1678" s="615"/>
      <c r="K1678" s="619"/>
    </row>
    <row r="1679" spans="1:11" s="610" customFormat="1" ht="15.75" hidden="1" x14ac:dyDescent="0.25">
      <c r="A1679" s="614"/>
      <c r="B1679" s="615"/>
      <c r="C1679" s="616"/>
      <c r="D1679" s="615"/>
      <c r="E1679" s="617"/>
      <c r="F1679" s="617"/>
      <c r="G1679" s="618"/>
      <c r="H1679" s="615"/>
      <c r="I1679" s="615"/>
      <c r="J1679" s="615"/>
      <c r="K1679" s="619"/>
    </row>
    <row r="1680" spans="1:11" s="610" customFormat="1" ht="15.75" hidden="1" x14ac:dyDescent="0.25">
      <c r="A1680" s="614"/>
      <c r="B1680" s="615"/>
      <c r="C1680" s="616"/>
      <c r="D1680" s="615"/>
      <c r="E1680" s="617"/>
      <c r="F1680" s="617"/>
      <c r="G1680" s="618"/>
      <c r="H1680" s="615"/>
      <c r="I1680" s="615"/>
      <c r="J1680" s="615"/>
      <c r="K1680" s="619"/>
    </row>
    <row r="1681" spans="1:11" s="610" customFormat="1" ht="15.75" hidden="1" x14ac:dyDescent="0.25">
      <c r="A1681" s="614"/>
      <c r="B1681" s="615"/>
      <c r="C1681" s="616"/>
      <c r="D1681" s="615"/>
      <c r="E1681" s="617"/>
      <c r="F1681" s="617"/>
      <c r="G1681" s="618"/>
      <c r="H1681" s="615"/>
      <c r="I1681" s="615"/>
      <c r="J1681" s="615"/>
      <c r="K1681" s="619"/>
    </row>
    <row r="1682" spans="1:11" s="610" customFormat="1" ht="15.75" hidden="1" x14ac:dyDescent="0.25">
      <c r="A1682" s="614"/>
      <c r="B1682" s="615"/>
      <c r="C1682" s="616"/>
      <c r="D1682" s="615"/>
      <c r="E1682" s="617"/>
      <c r="F1682" s="617"/>
      <c r="G1682" s="618"/>
      <c r="H1682" s="615"/>
      <c r="I1682" s="615"/>
      <c r="J1682" s="615"/>
      <c r="K1682" s="619"/>
    </row>
    <row r="1683" spans="1:11" s="610" customFormat="1" ht="15.75" hidden="1" x14ac:dyDescent="0.25">
      <c r="A1683" s="614"/>
      <c r="B1683" s="615"/>
      <c r="C1683" s="616"/>
      <c r="D1683" s="615"/>
      <c r="E1683" s="617"/>
      <c r="F1683" s="617"/>
      <c r="G1683" s="618"/>
      <c r="H1683" s="615"/>
      <c r="I1683" s="615"/>
      <c r="J1683" s="615"/>
      <c r="K1683" s="619"/>
    </row>
    <row r="1684" spans="1:11" s="610" customFormat="1" ht="15.75" hidden="1" x14ac:dyDescent="0.25">
      <c r="A1684" s="614"/>
      <c r="B1684" s="615"/>
      <c r="C1684" s="616"/>
      <c r="D1684" s="615"/>
      <c r="E1684" s="617"/>
      <c r="F1684" s="617"/>
      <c r="G1684" s="618"/>
      <c r="H1684" s="615"/>
      <c r="I1684" s="615"/>
      <c r="J1684" s="615"/>
      <c r="K1684" s="619"/>
    </row>
    <row r="1685" spans="1:11" s="610" customFormat="1" ht="15.75" hidden="1" x14ac:dyDescent="0.25">
      <c r="A1685" s="614"/>
      <c r="B1685" s="615"/>
      <c r="C1685" s="616"/>
      <c r="D1685" s="615"/>
      <c r="E1685" s="617"/>
      <c r="F1685" s="617"/>
      <c r="G1685" s="618"/>
      <c r="H1685" s="615"/>
      <c r="I1685" s="615"/>
      <c r="J1685" s="615"/>
      <c r="K1685" s="619"/>
    </row>
    <row r="1686" spans="1:11" s="610" customFormat="1" ht="15.75" hidden="1" x14ac:dyDescent="0.25">
      <c r="A1686" s="614"/>
      <c r="B1686" s="615"/>
      <c r="C1686" s="616"/>
      <c r="D1686" s="615"/>
      <c r="E1686" s="617"/>
      <c r="F1686" s="617"/>
      <c r="G1686" s="618"/>
      <c r="H1686" s="615"/>
      <c r="I1686" s="615"/>
      <c r="J1686" s="615"/>
      <c r="K1686" s="619"/>
    </row>
    <row r="1687" spans="1:11" s="610" customFormat="1" ht="15.75" hidden="1" x14ac:dyDescent="0.25">
      <c r="A1687" s="614"/>
      <c r="B1687" s="615"/>
      <c r="C1687" s="616"/>
      <c r="D1687" s="615"/>
      <c r="E1687" s="617"/>
      <c r="F1687" s="617"/>
      <c r="G1687" s="618"/>
      <c r="H1687" s="615"/>
      <c r="I1687" s="615"/>
      <c r="J1687" s="615"/>
      <c r="K1687" s="619"/>
    </row>
    <row r="1688" spans="1:11" s="610" customFormat="1" ht="15.75" hidden="1" x14ac:dyDescent="0.25">
      <c r="A1688" s="614"/>
      <c r="B1688" s="615"/>
      <c r="C1688" s="616"/>
      <c r="D1688" s="615"/>
      <c r="E1688" s="617"/>
      <c r="F1688" s="617"/>
      <c r="G1688" s="618"/>
      <c r="H1688" s="615"/>
      <c r="I1688" s="615"/>
      <c r="J1688" s="615"/>
      <c r="K1688" s="619"/>
    </row>
    <row r="1689" spans="1:11" s="610" customFormat="1" ht="15.75" hidden="1" x14ac:dyDescent="0.25">
      <c r="A1689" s="614"/>
      <c r="B1689" s="615"/>
      <c r="C1689" s="616"/>
      <c r="D1689" s="615"/>
      <c r="E1689" s="617"/>
      <c r="F1689" s="617"/>
      <c r="G1689" s="618"/>
      <c r="H1689" s="615"/>
      <c r="I1689" s="615"/>
      <c r="J1689" s="615"/>
      <c r="K1689" s="619"/>
    </row>
    <row r="1690" spans="1:11" s="610" customFormat="1" ht="15.75" hidden="1" x14ac:dyDescent="0.25">
      <c r="A1690" s="614"/>
      <c r="B1690" s="615"/>
      <c r="C1690" s="616"/>
      <c r="D1690" s="615"/>
      <c r="E1690" s="617"/>
      <c r="F1690" s="617"/>
      <c r="G1690" s="618"/>
      <c r="H1690" s="615"/>
      <c r="I1690" s="615"/>
      <c r="J1690" s="615"/>
      <c r="K1690" s="619"/>
    </row>
    <row r="1691" spans="1:11" s="610" customFormat="1" ht="15.75" hidden="1" x14ac:dyDescent="0.25">
      <c r="A1691" s="614"/>
      <c r="B1691" s="615"/>
      <c r="C1691" s="616"/>
      <c r="D1691" s="615"/>
      <c r="E1691" s="617"/>
      <c r="F1691" s="617"/>
      <c r="G1691" s="618"/>
      <c r="H1691" s="615"/>
      <c r="I1691" s="615"/>
      <c r="J1691" s="615"/>
      <c r="K1691" s="619"/>
    </row>
    <row r="1692" spans="1:11" s="610" customFormat="1" ht="15.75" hidden="1" x14ac:dyDescent="0.25">
      <c r="A1692" s="614"/>
      <c r="B1692" s="615"/>
      <c r="C1692" s="616"/>
      <c r="D1692" s="615"/>
      <c r="E1692" s="617"/>
      <c r="F1692" s="617"/>
      <c r="G1692" s="618"/>
      <c r="H1692" s="615"/>
      <c r="I1692" s="615"/>
      <c r="J1692" s="615"/>
      <c r="K1692" s="619"/>
    </row>
    <row r="1693" spans="1:11" s="610" customFormat="1" ht="15.75" hidden="1" x14ac:dyDescent="0.25">
      <c r="A1693" s="614"/>
      <c r="B1693" s="615"/>
      <c r="C1693" s="616"/>
      <c r="D1693" s="615"/>
      <c r="E1693" s="617"/>
      <c r="F1693" s="617"/>
      <c r="G1693" s="618"/>
      <c r="H1693" s="615"/>
      <c r="I1693" s="615"/>
      <c r="J1693" s="615"/>
      <c r="K1693" s="619"/>
    </row>
    <row r="1694" spans="1:11" s="610" customFormat="1" ht="15.75" hidden="1" x14ac:dyDescent="0.25">
      <c r="A1694" s="614"/>
      <c r="B1694" s="615"/>
      <c r="C1694" s="616"/>
      <c r="D1694" s="615"/>
      <c r="E1694" s="617"/>
      <c r="F1694" s="617"/>
      <c r="G1694" s="618"/>
      <c r="H1694" s="615"/>
      <c r="I1694" s="615"/>
      <c r="J1694" s="615"/>
      <c r="K1694" s="619"/>
    </row>
    <row r="1695" spans="1:11" s="610" customFormat="1" ht="15.75" hidden="1" x14ac:dyDescent="0.25">
      <c r="A1695" s="614"/>
      <c r="B1695" s="615"/>
      <c r="C1695" s="616"/>
      <c r="D1695" s="615"/>
      <c r="E1695" s="617"/>
      <c r="F1695" s="617"/>
      <c r="G1695" s="618"/>
      <c r="H1695" s="615"/>
      <c r="I1695" s="615"/>
      <c r="J1695" s="615"/>
      <c r="K1695" s="619"/>
    </row>
    <row r="1696" spans="1:11" s="610" customFormat="1" ht="15.75" hidden="1" x14ac:dyDescent="0.25">
      <c r="A1696" s="614"/>
      <c r="B1696" s="615"/>
      <c r="C1696" s="616"/>
      <c r="D1696" s="615"/>
      <c r="E1696" s="617"/>
      <c r="F1696" s="617"/>
      <c r="G1696" s="618"/>
      <c r="H1696" s="615"/>
      <c r="I1696" s="615"/>
      <c r="J1696" s="615"/>
      <c r="K1696" s="619"/>
    </row>
    <row r="1697" spans="1:11" s="610" customFormat="1" ht="15.75" hidden="1" x14ac:dyDescent="0.25">
      <c r="A1697" s="614"/>
      <c r="B1697" s="615"/>
      <c r="C1697" s="616"/>
      <c r="D1697" s="615"/>
      <c r="E1697" s="617"/>
      <c r="F1697" s="617"/>
      <c r="G1697" s="618"/>
      <c r="H1697" s="615"/>
      <c r="I1697" s="615"/>
      <c r="J1697" s="615"/>
      <c r="K1697" s="619"/>
    </row>
    <row r="1698" spans="1:11" s="610" customFormat="1" ht="15.75" hidden="1" x14ac:dyDescent="0.25">
      <c r="A1698" s="614"/>
      <c r="B1698" s="615"/>
      <c r="C1698" s="616"/>
      <c r="D1698" s="615"/>
      <c r="E1698" s="617"/>
      <c r="F1698" s="617"/>
      <c r="G1698" s="618"/>
      <c r="H1698" s="615"/>
      <c r="I1698" s="615"/>
      <c r="J1698" s="615"/>
      <c r="K1698" s="619"/>
    </row>
    <row r="1699" spans="1:11" s="610" customFormat="1" ht="15.75" hidden="1" x14ac:dyDescent="0.25">
      <c r="A1699" s="614"/>
      <c r="B1699" s="615"/>
      <c r="C1699" s="616"/>
      <c r="D1699" s="615"/>
      <c r="E1699" s="617"/>
      <c r="F1699" s="617"/>
      <c r="G1699" s="618"/>
      <c r="H1699" s="615"/>
      <c r="I1699" s="615"/>
      <c r="J1699" s="615"/>
      <c r="K1699" s="619"/>
    </row>
    <row r="1700" spans="1:11" s="610" customFormat="1" ht="15.75" hidden="1" x14ac:dyDescent="0.25">
      <c r="A1700" s="614"/>
      <c r="B1700" s="615"/>
      <c r="C1700" s="616"/>
      <c r="D1700" s="615"/>
      <c r="E1700" s="617"/>
      <c r="F1700" s="617"/>
      <c r="G1700" s="618"/>
      <c r="H1700" s="615"/>
      <c r="I1700" s="615"/>
      <c r="J1700" s="615"/>
      <c r="K1700" s="619"/>
    </row>
    <row r="1701" spans="1:11" s="610" customFormat="1" ht="15.75" hidden="1" x14ac:dyDescent="0.25">
      <c r="A1701" s="614"/>
      <c r="B1701" s="615"/>
      <c r="C1701" s="616"/>
      <c r="D1701" s="615"/>
      <c r="E1701" s="617"/>
      <c r="F1701" s="617"/>
      <c r="G1701" s="618"/>
      <c r="H1701" s="615"/>
      <c r="I1701" s="615"/>
      <c r="J1701" s="615"/>
      <c r="K1701" s="619"/>
    </row>
    <row r="1702" spans="1:11" s="610" customFormat="1" ht="15.75" hidden="1" x14ac:dyDescent="0.25">
      <c r="A1702" s="614"/>
      <c r="B1702" s="615"/>
      <c r="C1702" s="616"/>
      <c r="D1702" s="615"/>
      <c r="E1702" s="617"/>
      <c r="F1702" s="617"/>
      <c r="G1702" s="618"/>
      <c r="H1702" s="615"/>
      <c r="I1702" s="615"/>
      <c r="J1702" s="615"/>
      <c r="K1702" s="619"/>
    </row>
    <row r="1703" spans="1:11" s="610" customFormat="1" ht="15.75" hidden="1" x14ac:dyDescent="0.25">
      <c r="A1703" s="614"/>
      <c r="B1703" s="615"/>
      <c r="C1703" s="616"/>
      <c r="D1703" s="615"/>
      <c r="E1703" s="617"/>
      <c r="F1703" s="617"/>
      <c r="G1703" s="618"/>
      <c r="H1703" s="615"/>
      <c r="I1703" s="615"/>
      <c r="J1703" s="615"/>
      <c r="K1703" s="619"/>
    </row>
    <row r="1704" spans="1:11" s="610" customFormat="1" ht="15.75" hidden="1" x14ac:dyDescent="0.25">
      <c r="A1704" s="614"/>
      <c r="B1704" s="615"/>
      <c r="C1704" s="616"/>
      <c r="D1704" s="615"/>
      <c r="E1704" s="617"/>
      <c r="F1704" s="617"/>
      <c r="G1704" s="618"/>
      <c r="H1704" s="615"/>
      <c r="I1704" s="615"/>
      <c r="J1704" s="615"/>
      <c r="K1704" s="619"/>
    </row>
    <row r="1705" spans="1:11" s="610" customFormat="1" ht="15.75" hidden="1" x14ac:dyDescent="0.25">
      <c r="A1705" s="614"/>
      <c r="B1705" s="615"/>
      <c r="C1705" s="616"/>
      <c r="D1705" s="615"/>
      <c r="E1705" s="617"/>
      <c r="F1705" s="617"/>
      <c r="G1705" s="618"/>
      <c r="H1705" s="615"/>
      <c r="I1705" s="615"/>
      <c r="J1705" s="615"/>
      <c r="K1705" s="619"/>
    </row>
    <row r="1706" spans="1:11" s="610" customFormat="1" ht="15.75" hidden="1" x14ac:dyDescent="0.25">
      <c r="A1706" s="614"/>
      <c r="B1706" s="615"/>
      <c r="C1706" s="616"/>
      <c r="D1706" s="615"/>
      <c r="E1706" s="617"/>
      <c r="F1706" s="617"/>
      <c r="G1706" s="618"/>
      <c r="H1706" s="615"/>
      <c r="I1706" s="615"/>
      <c r="J1706" s="615"/>
      <c r="K1706" s="619"/>
    </row>
    <row r="1707" spans="1:11" s="610" customFormat="1" ht="15.75" hidden="1" x14ac:dyDescent="0.25">
      <c r="A1707" s="614"/>
      <c r="B1707" s="615"/>
      <c r="C1707" s="616"/>
      <c r="D1707" s="615"/>
      <c r="E1707" s="617"/>
      <c r="F1707" s="617"/>
      <c r="G1707" s="618"/>
      <c r="H1707" s="615"/>
      <c r="I1707" s="615"/>
      <c r="J1707" s="615"/>
      <c r="K1707" s="619"/>
    </row>
    <row r="1708" spans="1:11" s="610" customFormat="1" ht="15.75" hidden="1" x14ac:dyDescent="0.25">
      <c r="A1708" s="614"/>
      <c r="B1708" s="615"/>
      <c r="C1708" s="616"/>
      <c r="D1708" s="615"/>
      <c r="E1708" s="617"/>
      <c r="F1708" s="617"/>
      <c r="G1708" s="618"/>
      <c r="H1708" s="615"/>
      <c r="I1708" s="615"/>
      <c r="J1708" s="615"/>
      <c r="K1708" s="619"/>
    </row>
    <row r="1709" spans="1:11" s="610" customFormat="1" ht="15.75" hidden="1" x14ac:dyDescent="0.25">
      <c r="A1709" s="614"/>
      <c r="B1709" s="615"/>
      <c r="C1709" s="616"/>
      <c r="D1709" s="615"/>
      <c r="E1709" s="617"/>
      <c r="F1709" s="617"/>
      <c r="G1709" s="618"/>
      <c r="H1709" s="615"/>
      <c r="I1709" s="615"/>
      <c r="J1709" s="615"/>
      <c r="K1709" s="619"/>
    </row>
    <row r="1710" spans="1:11" s="610" customFormat="1" ht="15.75" hidden="1" x14ac:dyDescent="0.25">
      <c r="A1710" s="614"/>
      <c r="B1710" s="615"/>
      <c r="C1710" s="616"/>
      <c r="D1710" s="615"/>
      <c r="E1710" s="617"/>
      <c r="F1710" s="617"/>
      <c r="G1710" s="618"/>
      <c r="H1710" s="615"/>
      <c r="I1710" s="615"/>
      <c r="J1710" s="615"/>
      <c r="K1710" s="619"/>
    </row>
    <row r="1711" spans="1:11" s="610" customFormat="1" ht="15.75" hidden="1" x14ac:dyDescent="0.25">
      <c r="A1711" s="614"/>
      <c r="B1711" s="615"/>
      <c r="C1711" s="616"/>
      <c r="D1711" s="615"/>
      <c r="E1711" s="617"/>
      <c r="F1711" s="617"/>
      <c r="G1711" s="618"/>
      <c r="H1711" s="615"/>
      <c r="I1711" s="615"/>
      <c r="J1711" s="615"/>
      <c r="K1711" s="619"/>
    </row>
    <row r="1712" spans="1:11" s="610" customFormat="1" ht="15.75" hidden="1" x14ac:dyDescent="0.25">
      <c r="A1712" s="614"/>
      <c r="B1712" s="615"/>
      <c r="C1712" s="616"/>
      <c r="D1712" s="615"/>
      <c r="E1712" s="617"/>
      <c r="F1712" s="617"/>
      <c r="G1712" s="618"/>
      <c r="H1712" s="615"/>
      <c r="I1712" s="615"/>
      <c r="J1712" s="615"/>
      <c r="K1712" s="619"/>
    </row>
    <row r="1713" spans="1:11" s="610" customFormat="1" ht="15.75" hidden="1" x14ac:dyDescent="0.25">
      <c r="A1713" s="614"/>
      <c r="B1713" s="615"/>
      <c r="C1713" s="616"/>
      <c r="D1713" s="615"/>
      <c r="E1713" s="617"/>
      <c r="F1713" s="617"/>
      <c r="G1713" s="618"/>
      <c r="H1713" s="615"/>
      <c r="I1713" s="615"/>
      <c r="J1713" s="615"/>
      <c r="K1713" s="619"/>
    </row>
    <row r="1714" spans="1:11" s="610" customFormat="1" ht="15.75" hidden="1" x14ac:dyDescent="0.25">
      <c r="A1714" s="614"/>
      <c r="B1714" s="615"/>
      <c r="C1714" s="616"/>
      <c r="D1714" s="615"/>
      <c r="E1714" s="617"/>
      <c r="F1714" s="617"/>
      <c r="G1714" s="618"/>
      <c r="H1714" s="615"/>
      <c r="I1714" s="615"/>
      <c r="J1714" s="615"/>
      <c r="K1714" s="619"/>
    </row>
    <row r="1715" spans="1:11" s="610" customFormat="1" ht="15.75" hidden="1" x14ac:dyDescent="0.25">
      <c r="A1715" s="614"/>
      <c r="B1715" s="615"/>
      <c r="C1715" s="616"/>
      <c r="D1715" s="615"/>
      <c r="E1715" s="617"/>
      <c r="F1715" s="617"/>
      <c r="G1715" s="618"/>
      <c r="H1715" s="615"/>
      <c r="I1715" s="615"/>
      <c r="J1715" s="615"/>
      <c r="K1715" s="619"/>
    </row>
    <row r="1716" spans="1:11" s="610" customFormat="1" ht="15.75" hidden="1" x14ac:dyDescent="0.25">
      <c r="A1716" s="614"/>
      <c r="B1716" s="615"/>
      <c r="C1716" s="616"/>
      <c r="D1716" s="615"/>
      <c r="E1716" s="617"/>
      <c r="F1716" s="617"/>
      <c r="G1716" s="618"/>
      <c r="H1716" s="615"/>
      <c r="I1716" s="615"/>
      <c r="J1716" s="615"/>
      <c r="K1716" s="619"/>
    </row>
    <row r="1717" spans="1:11" s="610" customFormat="1" ht="15.75" hidden="1" x14ac:dyDescent="0.25">
      <c r="A1717" s="614"/>
      <c r="B1717" s="615"/>
      <c r="C1717" s="616"/>
      <c r="D1717" s="615"/>
      <c r="E1717" s="617"/>
      <c r="F1717" s="617"/>
      <c r="G1717" s="618"/>
      <c r="H1717" s="615"/>
      <c r="I1717" s="615"/>
      <c r="J1717" s="615"/>
      <c r="K1717" s="619"/>
    </row>
    <row r="1718" spans="1:11" s="610" customFormat="1" ht="15.75" hidden="1" x14ac:dyDescent="0.25">
      <c r="A1718" s="614"/>
      <c r="B1718" s="615"/>
      <c r="C1718" s="616"/>
      <c r="D1718" s="615"/>
      <c r="E1718" s="617"/>
      <c r="F1718" s="617"/>
      <c r="G1718" s="618"/>
      <c r="H1718" s="615"/>
      <c r="I1718" s="615"/>
      <c r="J1718" s="615"/>
      <c r="K1718" s="619"/>
    </row>
    <row r="1719" spans="1:11" s="610" customFormat="1" ht="15.75" hidden="1" x14ac:dyDescent="0.25">
      <c r="A1719" s="614"/>
      <c r="B1719" s="615"/>
      <c r="C1719" s="616"/>
      <c r="D1719" s="615"/>
      <c r="E1719" s="617"/>
      <c r="F1719" s="617"/>
      <c r="G1719" s="618"/>
      <c r="H1719" s="615"/>
      <c r="I1719" s="615"/>
      <c r="J1719" s="615"/>
      <c r="K1719" s="619"/>
    </row>
    <row r="1720" spans="1:11" s="610" customFormat="1" ht="15.75" hidden="1" x14ac:dyDescent="0.25">
      <c r="A1720" s="614"/>
      <c r="B1720" s="615"/>
      <c r="C1720" s="616"/>
      <c r="D1720" s="615"/>
      <c r="E1720" s="617"/>
      <c r="F1720" s="617"/>
      <c r="G1720" s="618"/>
      <c r="H1720" s="615"/>
      <c r="I1720" s="615"/>
      <c r="J1720" s="615"/>
      <c r="K1720" s="619"/>
    </row>
    <row r="1721" spans="1:11" s="610" customFormat="1" ht="15.75" hidden="1" x14ac:dyDescent="0.25">
      <c r="A1721" s="614"/>
      <c r="B1721" s="615"/>
      <c r="C1721" s="616"/>
      <c r="D1721" s="615"/>
      <c r="E1721" s="617"/>
      <c r="F1721" s="617"/>
      <c r="G1721" s="618"/>
      <c r="H1721" s="615"/>
      <c r="I1721" s="615"/>
      <c r="J1721" s="615"/>
      <c r="K1721" s="619"/>
    </row>
    <row r="1722" spans="1:11" s="610" customFormat="1" ht="15.75" hidden="1" x14ac:dyDescent="0.25">
      <c r="A1722" s="614"/>
      <c r="B1722" s="615"/>
      <c r="C1722" s="616"/>
      <c r="D1722" s="615"/>
      <c r="E1722" s="617"/>
      <c r="F1722" s="617"/>
      <c r="G1722" s="618"/>
      <c r="H1722" s="615"/>
      <c r="I1722" s="615"/>
      <c r="J1722" s="615"/>
      <c r="K1722" s="619"/>
    </row>
    <row r="1723" spans="1:11" s="610" customFormat="1" ht="15.75" hidden="1" x14ac:dyDescent="0.25">
      <c r="A1723" s="614"/>
      <c r="B1723" s="615"/>
      <c r="C1723" s="616"/>
      <c r="D1723" s="615"/>
      <c r="E1723" s="617"/>
      <c r="F1723" s="617"/>
      <c r="G1723" s="618"/>
      <c r="H1723" s="615"/>
      <c r="I1723" s="615"/>
      <c r="J1723" s="615"/>
      <c r="K1723" s="619"/>
    </row>
    <row r="1724" spans="1:11" s="610" customFormat="1" ht="15.75" hidden="1" x14ac:dyDescent="0.25">
      <c r="A1724" s="614"/>
      <c r="B1724" s="615"/>
      <c r="C1724" s="616"/>
      <c r="D1724" s="615"/>
      <c r="E1724" s="617"/>
      <c r="F1724" s="617"/>
      <c r="G1724" s="618"/>
      <c r="H1724" s="615"/>
      <c r="I1724" s="615"/>
      <c r="J1724" s="615"/>
      <c r="K1724" s="619"/>
    </row>
    <row r="1725" spans="1:11" s="610" customFormat="1" ht="15.75" hidden="1" x14ac:dyDescent="0.25">
      <c r="A1725" s="614"/>
      <c r="B1725" s="615"/>
      <c r="C1725" s="616"/>
      <c r="D1725" s="615"/>
      <c r="E1725" s="617"/>
      <c r="F1725" s="617"/>
      <c r="G1725" s="618"/>
      <c r="H1725" s="615"/>
      <c r="I1725" s="615"/>
      <c r="J1725" s="615"/>
      <c r="K1725" s="619"/>
    </row>
    <row r="1726" spans="1:11" s="610" customFormat="1" ht="15.75" hidden="1" x14ac:dyDescent="0.25">
      <c r="A1726" s="614"/>
      <c r="B1726" s="615"/>
      <c r="C1726" s="616"/>
      <c r="D1726" s="615"/>
      <c r="E1726" s="617"/>
      <c r="F1726" s="617"/>
      <c r="G1726" s="618"/>
      <c r="H1726" s="615"/>
      <c r="I1726" s="615"/>
      <c r="J1726" s="615"/>
      <c r="K1726" s="619"/>
    </row>
    <row r="1727" spans="1:11" s="610" customFormat="1" ht="15.75" hidden="1" x14ac:dyDescent="0.25">
      <c r="A1727" s="614"/>
      <c r="B1727" s="615"/>
      <c r="C1727" s="616"/>
      <c r="D1727" s="615"/>
      <c r="E1727" s="617"/>
      <c r="F1727" s="617"/>
      <c r="G1727" s="618"/>
      <c r="H1727" s="615"/>
      <c r="I1727" s="615"/>
      <c r="J1727" s="615"/>
      <c r="K1727" s="619"/>
    </row>
    <row r="1728" spans="1:11" s="610" customFormat="1" ht="15.75" hidden="1" x14ac:dyDescent="0.25">
      <c r="A1728" s="614"/>
      <c r="B1728" s="615"/>
      <c r="C1728" s="616"/>
      <c r="D1728" s="615"/>
      <c r="E1728" s="617"/>
      <c r="F1728" s="617"/>
      <c r="G1728" s="618"/>
      <c r="H1728" s="615"/>
      <c r="I1728" s="615"/>
      <c r="J1728" s="615"/>
      <c r="K1728" s="619"/>
    </row>
    <row r="1729" spans="1:11" s="610" customFormat="1" ht="15.75" hidden="1" x14ac:dyDescent="0.25">
      <c r="A1729" s="614"/>
      <c r="B1729" s="615"/>
      <c r="C1729" s="616"/>
      <c r="D1729" s="615"/>
      <c r="E1729" s="617"/>
      <c r="F1729" s="617"/>
      <c r="G1729" s="618"/>
      <c r="H1729" s="615"/>
      <c r="I1729" s="615"/>
      <c r="J1729" s="615"/>
      <c r="K1729" s="619"/>
    </row>
    <row r="1730" spans="1:11" s="610" customFormat="1" ht="15.75" hidden="1" x14ac:dyDescent="0.25">
      <c r="A1730" s="614"/>
      <c r="B1730" s="615"/>
      <c r="C1730" s="616"/>
      <c r="D1730" s="615"/>
      <c r="E1730" s="617"/>
      <c r="F1730" s="617"/>
      <c r="G1730" s="618"/>
      <c r="H1730" s="615"/>
      <c r="I1730" s="615"/>
      <c r="J1730" s="615"/>
      <c r="K1730" s="619"/>
    </row>
    <row r="1731" spans="1:11" s="610" customFormat="1" ht="15.75" hidden="1" x14ac:dyDescent="0.25">
      <c r="A1731" s="614"/>
      <c r="B1731" s="615"/>
      <c r="C1731" s="616"/>
      <c r="D1731" s="615"/>
      <c r="E1731" s="617"/>
      <c r="F1731" s="617"/>
      <c r="G1731" s="618"/>
      <c r="H1731" s="615"/>
      <c r="I1731" s="615"/>
      <c r="J1731" s="615"/>
      <c r="K1731" s="619"/>
    </row>
    <row r="1732" spans="1:11" s="610" customFormat="1" ht="15.75" hidden="1" x14ac:dyDescent="0.25">
      <c r="A1732" s="614"/>
      <c r="B1732" s="615"/>
      <c r="C1732" s="616"/>
      <c r="D1732" s="615"/>
      <c r="E1732" s="617"/>
      <c r="F1732" s="617"/>
      <c r="G1732" s="618"/>
      <c r="H1732" s="615"/>
      <c r="I1732" s="615"/>
      <c r="J1732" s="615"/>
      <c r="K1732" s="619"/>
    </row>
    <row r="1733" spans="1:11" s="610" customFormat="1" ht="15.75" hidden="1" x14ac:dyDescent="0.25">
      <c r="A1733" s="614"/>
      <c r="B1733" s="615"/>
      <c r="C1733" s="616"/>
      <c r="D1733" s="615"/>
      <c r="E1733" s="617"/>
      <c r="F1733" s="617"/>
      <c r="G1733" s="618"/>
      <c r="H1733" s="615"/>
      <c r="I1733" s="615"/>
      <c r="J1733" s="615"/>
      <c r="K1733" s="619"/>
    </row>
    <row r="1734" spans="1:11" s="610" customFormat="1" ht="15.75" hidden="1" x14ac:dyDescent="0.25">
      <c r="A1734" s="614"/>
      <c r="B1734" s="615"/>
      <c r="C1734" s="616"/>
      <c r="D1734" s="615"/>
      <c r="E1734" s="617"/>
      <c r="F1734" s="617"/>
      <c r="G1734" s="618"/>
      <c r="H1734" s="615"/>
      <c r="I1734" s="615"/>
      <c r="J1734" s="615"/>
      <c r="K1734" s="619"/>
    </row>
    <row r="1735" spans="1:11" s="610" customFormat="1" ht="15.75" hidden="1" x14ac:dyDescent="0.25">
      <c r="A1735" s="614"/>
      <c r="B1735" s="615"/>
      <c r="C1735" s="616"/>
      <c r="D1735" s="615"/>
      <c r="E1735" s="617"/>
      <c r="F1735" s="617"/>
      <c r="G1735" s="618"/>
      <c r="H1735" s="615"/>
      <c r="I1735" s="615"/>
      <c r="J1735" s="615"/>
      <c r="K1735" s="619"/>
    </row>
    <row r="1736" spans="1:11" s="610" customFormat="1" ht="15.75" hidden="1" x14ac:dyDescent="0.25">
      <c r="A1736" s="614"/>
      <c r="B1736" s="615"/>
      <c r="C1736" s="616"/>
      <c r="D1736" s="615"/>
      <c r="E1736" s="617"/>
      <c r="F1736" s="617"/>
      <c r="G1736" s="618"/>
      <c r="H1736" s="615"/>
      <c r="I1736" s="615"/>
      <c r="J1736" s="615"/>
      <c r="K1736" s="619"/>
    </row>
    <row r="1737" spans="1:11" s="610" customFormat="1" ht="15.75" hidden="1" x14ac:dyDescent="0.25">
      <c r="A1737" s="614"/>
      <c r="B1737" s="615"/>
      <c r="C1737" s="616"/>
      <c r="D1737" s="615"/>
      <c r="E1737" s="617"/>
      <c r="F1737" s="617"/>
      <c r="G1737" s="618"/>
      <c r="H1737" s="615"/>
      <c r="I1737" s="615"/>
      <c r="J1737" s="615"/>
      <c r="K1737" s="619"/>
    </row>
    <row r="1738" spans="1:11" s="610" customFormat="1" ht="15.75" hidden="1" x14ac:dyDescent="0.25">
      <c r="A1738" s="614"/>
      <c r="B1738" s="615"/>
      <c r="C1738" s="616"/>
      <c r="D1738" s="615"/>
      <c r="E1738" s="617"/>
      <c r="F1738" s="617"/>
      <c r="G1738" s="618"/>
      <c r="H1738" s="615"/>
      <c r="I1738" s="615"/>
      <c r="J1738" s="615"/>
      <c r="K1738" s="619"/>
    </row>
    <row r="1739" spans="1:11" s="610" customFormat="1" ht="15.75" hidden="1" x14ac:dyDescent="0.25">
      <c r="A1739" s="614"/>
      <c r="B1739" s="615"/>
      <c r="C1739" s="616"/>
      <c r="D1739" s="615"/>
      <c r="E1739" s="617"/>
      <c r="F1739" s="617"/>
      <c r="G1739" s="618"/>
      <c r="H1739" s="615"/>
      <c r="I1739" s="615"/>
      <c r="J1739" s="615"/>
      <c r="K1739" s="619"/>
    </row>
    <row r="1740" spans="1:11" s="610" customFormat="1" ht="15.75" hidden="1" x14ac:dyDescent="0.25">
      <c r="A1740" s="614"/>
      <c r="B1740" s="615"/>
      <c r="C1740" s="616"/>
      <c r="D1740" s="615"/>
      <c r="E1740" s="617"/>
      <c r="F1740" s="617"/>
      <c r="G1740" s="618"/>
      <c r="H1740" s="615"/>
      <c r="I1740" s="615"/>
      <c r="J1740" s="615"/>
      <c r="K1740" s="619"/>
    </row>
    <row r="1741" spans="1:11" s="610" customFormat="1" ht="15.75" hidden="1" x14ac:dyDescent="0.25">
      <c r="A1741" s="614"/>
      <c r="B1741" s="615"/>
      <c r="C1741" s="616"/>
      <c r="D1741" s="615"/>
      <c r="E1741" s="617"/>
      <c r="F1741" s="617"/>
      <c r="G1741" s="618"/>
      <c r="H1741" s="615"/>
      <c r="I1741" s="615"/>
      <c r="J1741" s="615"/>
      <c r="K1741" s="619"/>
    </row>
    <row r="1742" spans="1:11" s="610" customFormat="1" ht="15.75" hidden="1" x14ac:dyDescent="0.25">
      <c r="A1742" s="614"/>
      <c r="B1742" s="615"/>
      <c r="C1742" s="616"/>
      <c r="D1742" s="615"/>
      <c r="E1742" s="617"/>
      <c r="F1742" s="617"/>
      <c r="G1742" s="618"/>
      <c r="H1742" s="615"/>
      <c r="I1742" s="615"/>
      <c r="J1742" s="615"/>
      <c r="K1742" s="619"/>
    </row>
    <row r="1743" spans="1:11" s="610" customFormat="1" ht="15.75" hidden="1" x14ac:dyDescent="0.25">
      <c r="A1743" s="614"/>
      <c r="B1743" s="615"/>
      <c r="C1743" s="616"/>
      <c r="D1743" s="615"/>
      <c r="E1743" s="617"/>
      <c r="F1743" s="617"/>
      <c r="G1743" s="618"/>
      <c r="H1743" s="615"/>
      <c r="I1743" s="615"/>
      <c r="J1743" s="615"/>
      <c r="K1743" s="619"/>
    </row>
    <row r="1744" spans="1:11" s="610" customFormat="1" ht="15.75" hidden="1" x14ac:dyDescent="0.25">
      <c r="A1744" s="614"/>
      <c r="B1744" s="615"/>
      <c r="C1744" s="616"/>
      <c r="D1744" s="615"/>
      <c r="E1744" s="617"/>
      <c r="F1744" s="617"/>
      <c r="G1744" s="618"/>
      <c r="H1744" s="615"/>
      <c r="I1744" s="615"/>
      <c r="J1744" s="615"/>
      <c r="K1744" s="619"/>
    </row>
    <row r="1745" spans="1:11" s="610" customFormat="1" ht="15.75" hidden="1" x14ac:dyDescent="0.25">
      <c r="A1745" s="614"/>
      <c r="B1745" s="615"/>
      <c r="C1745" s="616"/>
      <c r="D1745" s="615"/>
      <c r="E1745" s="617"/>
      <c r="F1745" s="617"/>
      <c r="G1745" s="618"/>
      <c r="H1745" s="615"/>
      <c r="I1745" s="615"/>
      <c r="J1745" s="615"/>
      <c r="K1745" s="619"/>
    </row>
    <row r="1746" spans="1:11" s="610" customFormat="1" ht="15.75" hidden="1" x14ac:dyDescent="0.25">
      <c r="A1746" s="614"/>
      <c r="B1746" s="615"/>
      <c r="C1746" s="616"/>
      <c r="D1746" s="615"/>
      <c r="E1746" s="617"/>
      <c r="F1746" s="617"/>
      <c r="G1746" s="618"/>
      <c r="H1746" s="615"/>
      <c r="I1746" s="615"/>
      <c r="J1746" s="615"/>
      <c r="K1746" s="619"/>
    </row>
    <row r="1747" spans="1:11" s="610" customFormat="1" ht="15.75" hidden="1" x14ac:dyDescent="0.25">
      <c r="A1747" s="614"/>
      <c r="B1747" s="615"/>
      <c r="C1747" s="616"/>
      <c r="D1747" s="615"/>
      <c r="E1747" s="617"/>
      <c r="F1747" s="617"/>
      <c r="G1747" s="618"/>
      <c r="H1747" s="615"/>
      <c r="I1747" s="615"/>
      <c r="J1747" s="615"/>
      <c r="K1747" s="619"/>
    </row>
    <row r="1748" spans="1:11" s="610" customFormat="1" ht="15.75" hidden="1" x14ac:dyDescent="0.25">
      <c r="A1748" s="614"/>
      <c r="B1748" s="615"/>
      <c r="C1748" s="616"/>
      <c r="D1748" s="615"/>
      <c r="E1748" s="617"/>
      <c r="F1748" s="617"/>
      <c r="G1748" s="618"/>
      <c r="H1748" s="615"/>
      <c r="I1748" s="615"/>
      <c r="J1748" s="615"/>
      <c r="K1748" s="619"/>
    </row>
    <row r="1749" spans="1:11" s="610" customFormat="1" ht="15.75" hidden="1" x14ac:dyDescent="0.25">
      <c r="A1749" s="614"/>
      <c r="B1749" s="615"/>
      <c r="C1749" s="616"/>
      <c r="D1749" s="615"/>
      <c r="E1749" s="617"/>
      <c r="F1749" s="617"/>
      <c r="G1749" s="618"/>
      <c r="H1749" s="615"/>
      <c r="I1749" s="615"/>
      <c r="J1749" s="615"/>
      <c r="K1749" s="619"/>
    </row>
    <row r="1750" spans="1:11" s="610" customFormat="1" ht="15.75" hidden="1" x14ac:dyDescent="0.25">
      <c r="A1750" s="614"/>
      <c r="B1750" s="615"/>
      <c r="C1750" s="616"/>
      <c r="D1750" s="615"/>
      <c r="E1750" s="617"/>
      <c r="F1750" s="617"/>
      <c r="G1750" s="618"/>
      <c r="H1750" s="615"/>
      <c r="I1750" s="615"/>
      <c r="J1750" s="615"/>
      <c r="K1750" s="619"/>
    </row>
    <row r="1751" spans="1:11" s="610" customFormat="1" ht="15.75" hidden="1" x14ac:dyDescent="0.25">
      <c r="A1751" s="614"/>
      <c r="B1751" s="615"/>
      <c r="C1751" s="616"/>
      <c r="D1751" s="615"/>
      <c r="E1751" s="617"/>
      <c r="F1751" s="617"/>
      <c r="G1751" s="618"/>
      <c r="H1751" s="615"/>
      <c r="I1751" s="615"/>
      <c r="J1751" s="615"/>
      <c r="K1751" s="619"/>
    </row>
    <row r="1752" spans="1:11" s="610" customFormat="1" ht="15.75" hidden="1" x14ac:dyDescent="0.25">
      <c r="A1752" s="614"/>
      <c r="B1752" s="615"/>
      <c r="C1752" s="616"/>
      <c r="D1752" s="615"/>
      <c r="E1752" s="617"/>
      <c r="F1752" s="617"/>
      <c r="G1752" s="618"/>
      <c r="H1752" s="615"/>
      <c r="I1752" s="615"/>
      <c r="J1752" s="615"/>
      <c r="K1752" s="619"/>
    </row>
    <row r="1753" spans="1:11" s="610" customFormat="1" ht="15.75" hidden="1" x14ac:dyDescent="0.25">
      <c r="A1753" s="614"/>
      <c r="B1753" s="615"/>
      <c r="C1753" s="616"/>
      <c r="D1753" s="615"/>
      <c r="E1753" s="617"/>
      <c r="F1753" s="617"/>
      <c r="G1753" s="618"/>
      <c r="H1753" s="615"/>
      <c r="I1753" s="615"/>
      <c r="J1753" s="615"/>
      <c r="K1753" s="619"/>
    </row>
    <row r="1754" spans="1:11" s="610" customFormat="1" ht="15.75" hidden="1" x14ac:dyDescent="0.25">
      <c r="A1754" s="614"/>
      <c r="B1754" s="615"/>
      <c r="C1754" s="616"/>
      <c r="D1754" s="615"/>
      <c r="E1754" s="617"/>
      <c r="F1754" s="617"/>
      <c r="G1754" s="618"/>
      <c r="H1754" s="615"/>
      <c r="I1754" s="615"/>
      <c r="J1754" s="615"/>
      <c r="K1754" s="619"/>
    </row>
    <row r="1755" spans="1:11" s="610" customFormat="1" ht="15.75" hidden="1" x14ac:dyDescent="0.25">
      <c r="A1755" s="614"/>
      <c r="B1755" s="615"/>
      <c r="C1755" s="616"/>
      <c r="D1755" s="615"/>
      <c r="E1755" s="617"/>
      <c r="F1755" s="617"/>
      <c r="G1755" s="618"/>
      <c r="H1755" s="615"/>
      <c r="I1755" s="615"/>
      <c r="J1755" s="615"/>
      <c r="K1755" s="619"/>
    </row>
    <row r="1756" spans="1:11" s="610" customFormat="1" ht="15.75" hidden="1" x14ac:dyDescent="0.25">
      <c r="A1756" s="614"/>
      <c r="B1756" s="615"/>
      <c r="C1756" s="616"/>
      <c r="D1756" s="615"/>
      <c r="E1756" s="617"/>
      <c r="F1756" s="617"/>
      <c r="G1756" s="618"/>
      <c r="H1756" s="615"/>
      <c r="I1756" s="615"/>
      <c r="J1756" s="615"/>
      <c r="K1756" s="619"/>
    </row>
    <row r="1757" spans="1:11" s="610" customFormat="1" ht="15.75" hidden="1" x14ac:dyDescent="0.25">
      <c r="A1757" s="614"/>
      <c r="B1757" s="615"/>
      <c r="C1757" s="616"/>
      <c r="D1757" s="615"/>
      <c r="E1757" s="617"/>
      <c r="F1757" s="617"/>
      <c r="G1757" s="618"/>
      <c r="H1757" s="615"/>
      <c r="I1757" s="615"/>
      <c r="J1757" s="615"/>
      <c r="K1757" s="619"/>
    </row>
    <row r="1758" spans="1:11" s="610" customFormat="1" ht="15.75" hidden="1" x14ac:dyDescent="0.25">
      <c r="A1758" s="614"/>
      <c r="B1758" s="615"/>
      <c r="C1758" s="616"/>
      <c r="D1758" s="615"/>
      <c r="E1758" s="617"/>
      <c r="F1758" s="617"/>
      <c r="G1758" s="618"/>
      <c r="H1758" s="615"/>
      <c r="I1758" s="615"/>
      <c r="J1758" s="615"/>
      <c r="K1758" s="619"/>
    </row>
    <row r="1759" spans="1:11" s="610" customFormat="1" ht="15.75" hidden="1" x14ac:dyDescent="0.25">
      <c r="A1759" s="614"/>
      <c r="B1759" s="615"/>
      <c r="C1759" s="616"/>
      <c r="D1759" s="615"/>
      <c r="E1759" s="617"/>
      <c r="F1759" s="617"/>
      <c r="G1759" s="618"/>
      <c r="H1759" s="615"/>
      <c r="I1759" s="615"/>
      <c r="J1759" s="615"/>
      <c r="K1759" s="619"/>
    </row>
    <row r="1760" spans="1:11" s="610" customFormat="1" ht="15.75" hidden="1" x14ac:dyDescent="0.25">
      <c r="A1760" s="614"/>
      <c r="B1760" s="615"/>
      <c r="C1760" s="616"/>
      <c r="D1760" s="615"/>
      <c r="E1760" s="617"/>
      <c r="F1760" s="617"/>
      <c r="G1760" s="618"/>
      <c r="H1760" s="615"/>
      <c r="I1760" s="615"/>
      <c r="J1760" s="615"/>
      <c r="K1760" s="619"/>
    </row>
    <row r="1761" spans="1:11" s="610" customFormat="1" ht="15.75" hidden="1" x14ac:dyDescent="0.25">
      <c r="A1761" s="614"/>
      <c r="B1761" s="615"/>
      <c r="C1761" s="616"/>
      <c r="D1761" s="615"/>
      <c r="E1761" s="617"/>
      <c r="F1761" s="617"/>
      <c r="G1761" s="618"/>
      <c r="H1761" s="615"/>
      <c r="I1761" s="615"/>
      <c r="J1761" s="615"/>
      <c r="K1761" s="619"/>
    </row>
    <row r="1762" spans="1:11" s="610" customFormat="1" ht="15.75" hidden="1" x14ac:dyDescent="0.25">
      <c r="A1762" s="614"/>
      <c r="B1762" s="615"/>
      <c r="C1762" s="616"/>
      <c r="D1762" s="615"/>
      <c r="E1762" s="617"/>
      <c r="F1762" s="617"/>
      <c r="G1762" s="618"/>
      <c r="H1762" s="615"/>
      <c r="I1762" s="615"/>
      <c r="J1762" s="615"/>
      <c r="K1762" s="619"/>
    </row>
    <row r="1763" spans="1:11" s="610" customFormat="1" ht="15.75" hidden="1" x14ac:dyDescent="0.25">
      <c r="A1763" s="614"/>
      <c r="B1763" s="615"/>
      <c r="C1763" s="616"/>
      <c r="D1763" s="615"/>
      <c r="E1763" s="617"/>
      <c r="F1763" s="617"/>
      <c r="G1763" s="618"/>
      <c r="H1763" s="615"/>
      <c r="I1763" s="615"/>
      <c r="J1763" s="615"/>
      <c r="K1763" s="619"/>
    </row>
    <row r="1764" spans="1:11" s="610" customFormat="1" ht="15.75" hidden="1" x14ac:dyDescent="0.25">
      <c r="A1764" s="614"/>
      <c r="B1764" s="615"/>
      <c r="C1764" s="616"/>
      <c r="D1764" s="615"/>
      <c r="E1764" s="617"/>
      <c r="F1764" s="617"/>
      <c r="G1764" s="618"/>
      <c r="H1764" s="615"/>
      <c r="I1764" s="615"/>
      <c r="J1764" s="615"/>
      <c r="K1764" s="619"/>
    </row>
    <row r="1765" spans="1:11" s="610" customFormat="1" ht="15.75" hidden="1" x14ac:dyDescent="0.25">
      <c r="A1765" s="614"/>
      <c r="B1765" s="615"/>
      <c r="C1765" s="616"/>
      <c r="D1765" s="615"/>
      <c r="E1765" s="617"/>
      <c r="F1765" s="617"/>
      <c r="G1765" s="618"/>
      <c r="H1765" s="615"/>
      <c r="I1765" s="615"/>
      <c r="J1765" s="615"/>
      <c r="K1765" s="619"/>
    </row>
    <row r="1766" spans="1:11" s="610" customFormat="1" ht="15.75" hidden="1" x14ac:dyDescent="0.25">
      <c r="A1766" s="614"/>
      <c r="B1766" s="615"/>
      <c r="C1766" s="616"/>
      <c r="D1766" s="615"/>
      <c r="E1766" s="617"/>
      <c r="F1766" s="617"/>
      <c r="G1766" s="618"/>
      <c r="H1766" s="615"/>
      <c r="I1766" s="615"/>
      <c r="J1766" s="615"/>
      <c r="K1766" s="619"/>
    </row>
    <row r="1767" spans="1:11" s="610" customFormat="1" ht="15.75" hidden="1" x14ac:dyDescent="0.25">
      <c r="A1767" s="614"/>
      <c r="B1767" s="615"/>
      <c r="C1767" s="616"/>
      <c r="D1767" s="615"/>
      <c r="E1767" s="617"/>
      <c r="F1767" s="617"/>
      <c r="G1767" s="618"/>
      <c r="H1767" s="615"/>
      <c r="I1767" s="615"/>
      <c r="J1767" s="615"/>
      <c r="K1767" s="619"/>
    </row>
    <row r="1768" spans="1:11" s="610" customFormat="1" ht="15.75" hidden="1" x14ac:dyDescent="0.25">
      <c r="A1768" s="614"/>
      <c r="B1768" s="615"/>
      <c r="C1768" s="616"/>
      <c r="D1768" s="615"/>
      <c r="E1768" s="617"/>
      <c r="F1768" s="617"/>
      <c r="G1768" s="618"/>
      <c r="H1768" s="615"/>
      <c r="I1768" s="615"/>
      <c r="J1768" s="615"/>
      <c r="K1768" s="619"/>
    </row>
    <row r="1769" spans="1:11" s="610" customFormat="1" ht="15.75" hidden="1" x14ac:dyDescent="0.25">
      <c r="A1769" s="614"/>
      <c r="B1769" s="615"/>
      <c r="C1769" s="616"/>
      <c r="D1769" s="615"/>
      <c r="E1769" s="617"/>
      <c r="F1769" s="617"/>
      <c r="G1769" s="618"/>
      <c r="H1769" s="615"/>
      <c r="I1769" s="615"/>
      <c r="J1769" s="615"/>
      <c r="K1769" s="619"/>
    </row>
    <row r="1770" spans="1:11" s="610" customFormat="1" ht="15.75" hidden="1" x14ac:dyDescent="0.25">
      <c r="A1770" s="614"/>
      <c r="B1770" s="615"/>
      <c r="C1770" s="616"/>
      <c r="D1770" s="615"/>
      <c r="E1770" s="617"/>
      <c r="F1770" s="617"/>
      <c r="G1770" s="618"/>
      <c r="H1770" s="615"/>
      <c r="I1770" s="615"/>
      <c r="J1770" s="615"/>
      <c r="K1770" s="619"/>
    </row>
    <row r="1771" spans="1:11" s="610" customFormat="1" ht="15.75" hidden="1" x14ac:dyDescent="0.25">
      <c r="A1771" s="614"/>
      <c r="B1771" s="615"/>
      <c r="C1771" s="616"/>
      <c r="D1771" s="615"/>
      <c r="E1771" s="617"/>
      <c r="F1771" s="617"/>
      <c r="G1771" s="618"/>
      <c r="H1771" s="615"/>
      <c r="I1771" s="615"/>
      <c r="J1771" s="615"/>
      <c r="K1771" s="619"/>
    </row>
    <row r="1772" spans="1:11" s="610" customFormat="1" ht="15.75" hidden="1" x14ac:dyDescent="0.25">
      <c r="A1772" s="614"/>
      <c r="B1772" s="615"/>
      <c r="C1772" s="616"/>
      <c r="D1772" s="615"/>
      <c r="E1772" s="617"/>
      <c r="F1772" s="617"/>
      <c r="G1772" s="618"/>
      <c r="H1772" s="615"/>
      <c r="I1772" s="615"/>
      <c r="J1772" s="615"/>
      <c r="K1772" s="619"/>
    </row>
    <row r="1773" spans="1:11" s="610" customFormat="1" ht="15.75" hidden="1" x14ac:dyDescent="0.25">
      <c r="A1773" s="614"/>
      <c r="B1773" s="615"/>
      <c r="C1773" s="616"/>
      <c r="D1773" s="615"/>
      <c r="E1773" s="617"/>
      <c r="F1773" s="617"/>
      <c r="G1773" s="618"/>
      <c r="H1773" s="615"/>
      <c r="I1773" s="615"/>
      <c r="J1773" s="615"/>
      <c r="K1773" s="619"/>
    </row>
    <row r="1774" spans="1:11" s="610" customFormat="1" ht="15.75" hidden="1" x14ac:dyDescent="0.25">
      <c r="A1774" s="614"/>
      <c r="B1774" s="615"/>
      <c r="C1774" s="616"/>
      <c r="D1774" s="615"/>
      <c r="E1774" s="617"/>
      <c r="F1774" s="617"/>
      <c r="G1774" s="618"/>
      <c r="H1774" s="615"/>
      <c r="I1774" s="615"/>
      <c r="J1774" s="615"/>
      <c r="K1774" s="619"/>
    </row>
    <row r="1775" spans="1:11" s="610" customFormat="1" ht="15.75" hidden="1" x14ac:dyDescent="0.25">
      <c r="A1775" s="614"/>
      <c r="B1775" s="615"/>
      <c r="C1775" s="616"/>
      <c r="D1775" s="615"/>
      <c r="E1775" s="617"/>
      <c r="F1775" s="617"/>
      <c r="G1775" s="618"/>
      <c r="H1775" s="615"/>
      <c r="I1775" s="615"/>
      <c r="J1775" s="615"/>
      <c r="K1775" s="619"/>
    </row>
    <row r="1776" spans="1:11" s="610" customFormat="1" ht="15.75" hidden="1" x14ac:dyDescent="0.25">
      <c r="A1776" s="614"/>
      <c r="B1776" s="615"/>
      <c r="C1776" s="616"/>
      <c r="D1776" s="615"/>
      <c r="E1776" s="617"/>
      <c r="F1776" s="617"/>
      <c r="G1776" s="618"/>
      <c r="H1776" s="615"/>
      <c r="I1776" s="615"/>
      <c r="J1776" s="615"/>
      <c r="K1776" s="619"/>
    </row>
    <row r="1777" spans="1:11" s="610" customFormat="1" ht="15.75" hidden="1" x14ac:dyDescent="0.25">
      <c r="A1777" s="614"/>
      <c r="B1777" s="615"/>
      <c r="C1777" s="616"/>
      <c r="D1777" s="615"/>
      <c r="E1777" s="617"/>
      <c r="F1777" s="617"/>
      <c r="G1777" s="618"/>
      <c r="H1777" s="615"/>
      <c r="I1777" s="615"/>
      <c r="J1777" s="615"/>
      <c r="K1777" s="619"/>
    </row>
    <row r="1778" spans="1:11" s="610" customFormat="1" ht="15.75" hidden="1" x14ac:dyDescent="0.25">
      <c r="A1778" s="614"/>
      <c r="B1778" s="615"/>
      <c r="C1778" s="616"/>
      <c r="D1778" s="615"/>
      <c r="E1778" s="617"/>
      <c r="F1778" s="617"/>
      <c r="G1778" s="618"/>
      <c r="H1778" s="615"/>
      <c r="I1778" s="615"/>
      <c r="J1778" s="615"/>
      <c r="K1778" s="619"/>
    </row>
    <row r="1779" spans="1:11" s="610" customFormat="1" ht="15.75" hidden="1" x14ac:dyDescent="0.25">
      <c r="A1779" s="614"/>
      <c r="B1779" s="615"/>
      <c r="C1779" s="616"/>
      <c r="D1779" s="615"/>
      <c r="E1779" s="617"/>
      <c r="F1779" s="617"/>
      <c r="G1779" s="618"/>
      <c r="H1779" s="615"/>
      <c r="I1779" s="615"/>
      <c r="J1779" s="615"/>
      <c r="K1779" s="619"/>
    </row>
    <row r="1780" spans="1:11" s="610" customFormat="1" ht="15.75" hidden="1" x14ac:dyDescent="0.25">
      <c r="A1780" s="614"/>
      <c r="B1780" s="615"/>
      <c r="C1780" s="616"/>
      <c r="D1780" s="615"/>
      <c r="E1780" s="617"/>
      <c r="F1780" s="617"/>
      <c r="G1780" s="618"/>
      <c r="H1780" s="615"/>
      <c r="I1780" s="615"/>
      <c r="J1780" s="615"/>
      <c r="K1780" s="619"/>
    </row>
    <row r="1781" spans="1:11" s="610" customFormat="1" ht="15.75" hidden="1" x14ac:dyDescent="0.25">
      <c r="A1781" s="614"/>
      <c r="B1781" s="615"/>
      <c r="C1781" s="616"/>
      <c r="D1781" s="615"/>
      <c r="E1781" s="617"/>
      <c r="F1781" s="617"/>
      <c r="G1781" s="618"/>
      <c r="H1781" s="615"/>
      <c r="I1781" s="615"/>
      <c r="J1781" s="615"/>
      <c r="K1781" s="619"/>
    </row>
    <row r="1782" spans="1:11" s="610" customFormat="1" ht="15.75" hidden="1" x14ac:dyDescent="0.25">
      <c r="A1782" s="614"/>
      <c r="B1782" s="615"/>
      <c r="C1782" s="616"/>
      <c r="D1782" s="615"/>
      <c r="E1782" s="617"/>
      <c r="F1782" s="617"/>
      <c r="G1782" s="618"/>
      <c r="H1782" s="615"/>
      <c r="I1782" s="615"/>
      <c r="J1782" s="615"/>
      <c r="K1782" s="619"/>
    </row>
    <row r="1783" spans="1:11" s="610" customFormat="1" ht="15.75" hidden="1" x14ac:dyDescent="0.25">
      <c r="A1783" s="614"/>
      <c r="B1783" s="615"/>
      <c r="C1783" s="616"/>
      <c r="D1783" s="615"/>
      <c r="E1783" s="617"/>
      <c r="F1783" s="617"/>
      <c r="G1783" s="618"/>
      <c r="H1783" s="615"/>
      <c r="I1783" s="615"/>
      <c r="J1783" s="615"/>
      <c r="K1783" s="619"/>
    </row>
    <row r="1784" spans="1:11" s="610" customFormat="1" ht="15.75" hidden="1" x14ac:dyDescent="0.25">
      <c r="A1784" s="614"/>
      <c r="B1784" s="615"/>
      <c r="C1784" s="616"/>
      <c r="D1784" s="615"/>
      <c r="E1784" s="617"/>
      <c r="F1784" s="617"/>
      <c r="G1784" s="618"/>
      <c r="H1784" s="615"/>
      <c r="I1784" s="615"/>
      <c r="J1784" s="615"/>
      <c r="K1784" s="619"/>
    </row>
    <row r="1785" spans="1:11" s="610" customFormat="1" ht="15.75" hidden="1" x14ac:dyDescent="0.25">
      <c r="A1785" s="614"/>
      <c r="B1785" s="615"/>
      <c r="C1785" s="616"/>
      <c r="D1785" s="615"/>
      <c r="E1785" s="617"/>
      <c r="F1785" s="617"/>
      <c r="G1785" s="618"/>
      <c r="H1785" s="615"/>
      <c r="I1785" s="615"/>
      <c r="J1785" s="615"/>
      <c r="K1785" s="619"/>
    </row>
    <row r="1786" spans="1:11" s="610" customFormat="1" ht="15.75" hidden="1" x14ac:dyDescent="0.25">
      <c r="A1786" s="614"/>
      <c r="B1786" s="615"/>
      <c r="C1786" s="616"/>
      <c r="D1786" s="615"/>
      <c r="E1786" s="617"/>
      <c r="F1786" s="617"/>
      <c r="G1786" s="618"/>
      <c r="H1786" s="615"/>
      <c r="I1786" s="615"/>
      <c r="J1786" s="615"/>
      <c r="K1786" s="619"/>
    </row>
    <row r="1787" spans="1:11" s="610" customFormat="1" ht="15.75" hidden="1" x14ac:dyDescent="0.25">
      <c r="A1787" s="614"/>
      <c r="B1787" s="615"/>
      <c r="C1787" s="616"/>
      <c r="D1787" s="615"/>
      <c r="E1787" s="617"/>
      <c r="F1787" s="617"/>
      <c r="G1787" s="618"/>
      <c r="H1787" s="615"/>
      <c r="I1787" s="615"/>
      <c r="J1787" s="615"/>
      <c r="K1787" s="619"/>
    </row>
    <row r="1788" spans="1:11" s="610" customFormat="1" ht="15.75" hidden="1" x14ac:dyDescent="0.25">
      <c r="A1788" s="614"/>
      <c r="B1788" s="615"/>
      <c r="C1788" s="616"/>
      <c r="D1788" s="615"/>
      <c r="E1788" s="617"/>
      <c r="F1788" s="617"/>
      <c r="G1788" s="618"/>
      <c r="H1788" s="615"/>
      <c r="I1788" s="615"/>
      <c r="J1788" s="615"/>
      <c r="K1788" s="619"/>
    </row>
    <row r="1789" spans="1:11" s="610" customFormat="1" ht="15.75" hidden="1" x14ac:dyDescent="0.25">
      <c r="A1789" s="614"/>
      <c r="B1789" s="615"/>
      <c r="C1789" s="616"/>
      <c r="D1789" s="615"/>
      <c r="E1789" s="617"/>
      <c r="F1789" s="617"/>
      <c r="G1789" s="618"/>
      <c r="H1789" s="615"/>
      <c r="I1789" s="615"/>
      <c r="J1789" s="615"/>
      <c r="K1789" s="619"/>
    </row>
    <row r="1790" spans="1:11" s="610" customFormat="1" ht="15.75" hidden="1" x14ac:dyDescent="0.25">
      <c r="A1790" s="614"/>
      <c r="B1790" s="615"/>
      <c r="C1790" s="616"/>
      <c r="D1790" s="615"/>
      <c r="E1790" s="617"/>
      <c r="F1790" s="617"/>
      <c r="G1790" s="618"/>
      <c r="H1790" s="615"/>
      <c r="I1790" s="615"/>
      <c r="J1790" s="615"/>
      <c r="K1790" s="619"/>
    </row>
    <row r="1791" spans="1:11" s="610" customFormat="1" ht="15.75" hidden="1" x14ac:dyDescent="0.25">
      <c r="A1791" s="614"/>
      <c r="B1791" s="615"/>
      <c r="C1791" s="616"/>
      <c r="D1791" s="615"/>
      <c r="E1791" s="617"/>
      <c r="F1791" s="617"/>
      <c r="G1791" s="618"/>
      <c r="H1791" s="615"/>
      <c r="I1791" s="615"/>
      <c r="J1791" s="615"/>
      <c r="K1791" s="619"/>
    </row>
    <row r="1792" spans="1:11" s="610" customFormat="1" ht="15.75" hidden="1" x14ac:dyDescent="0.25">
      <c r="A1792" s="614"/>
      <c r="B1792" s="615"/>
      <c r="C1792" s="616"/>
      <c r="D1792" s="615"/>
      <c r="E1792" s="617"/>
      <c r="F1792" s="617"/>
      <c r="G1792" s="618"/>
      <c r="H1792" s="615"/>
      <c r="I1792" s="615"/>
      <c r="J1792" s="615"/>
      <c r="K1792" s="619"/>
    </row>
    <row r="1793" spans="1:11" s="610" customFormat="1" ht="15.75" hidden="1" x14ac:dyDescent="0.25">
      <c r="A1793" s="614"/>
      <c r="B1793" s="615"/>
      <c r="C1793" s="616"/>
      <c r="D1793" s="615"/>
      <c r="E1793" s="617"/>
      <c r="F1793" s="617"/>
      <c r="G1793" s="618"/>
      <c r="H1793" s="615"/>
      <c r="I1793" s="615"/>
      <c r="J1793" s="615"/>
      <c r="K1793" s="619"/>
    </row>
    <row r="1794" spans="1:11" s="610" customFormat="1" ht="15.75" hidden="1" x14ac:dyDescent="0.25">
      <c r="A1794" s="614"/>
      <c r="B1794" s="615"/>
      <c r="C1794" s="616"/>
      <c r="D1794" s="615"/>
      <c r="E1794" s="617"/>
      <c r="F1794" s="617"/>
      <c r="G1794" s="618"/>
      <c r="H1794" s="615"/>
      <c r="I1794" s="615"/>
      <c r="J1794" s="615"/>
      <c r="K1794" s="619"/>
    </row>
    <row r="1795" spans="1:11" s="610" customFormat="1" ht="15.75" hidden="1" x14ac:dyDescent="0.25">
      <c r="A1795" s="614"/>
      <c r="B1795" s="615"/>
      <c r="C1795" s="616"/>
      <c r="D1795" s="615"/>
      <c r="E1795" s="617"/>
      <c r="F1795" s="617"/>
      <c r="G1795" s="618"/>
      <c r="H1795" s="615"/>
      <c r="I1795" s="615"/>
      <c r="J1795" s="615"/>
      <c r="K1795" s="619"/>
    </row>
    <row r="1796" spans="1:11" s="610" customFormat="1" ht="15.75" hidden="1" x14ac:dyDescent="0.25">
      <c r="A1796" s="614"/>
      <c r="B1796" s="615"/>
      <c r="C1796" s="616"/>
      <c r="D1796" s="615"/>
      <c r="E1796" s="617"/>
      <c r="F1796" s="617"/>
      <c r="G1796" s="618"/>
      <c r="H1796" s="615"/>
      <c r="I1796" s="615"/>
      <c r="J1796" s="615"/>
      <c r="K1796" s="619"/>
    </row>
    <row r="1797" spans="1:11" s="610" customFormat="1" ht="15.75" hidden="1" x14ac:dyDescent="0.25">
      <c r="A1797" s="614"/>
      <c r="B1797" s="615"/>
      <c r="C1797" s="616"/>
      <c r="D1797" s="615"/>
      <c r="E1797" s="617"/>
      <c r="F1797" s="617"/>
      <c r="G1797" s="618"/>
      <c r="H1797" s="615"/>
      <c r="I1797" s="615"/>
      <c r="J1797" s="615"/>
      <c r="K1797" s="619"/>
    </row>
    <row r="1798" spans="1:11" s="610" customFormat="1" ht="15.75" hidden="1" x14ac:dyDescent="0.25">
      <c r="A1798" s="614"/>
      <c r="B1798" s="615"/>
      <c r="C1798" s="616"/>
      <c r="D1798" s="615"/>
      <c r="E1798" s="617"/>
      <c r="F1798" s="617"/>
      <c r="G1798" s="618"/>
      <c r="H1798" s="615"/>
      <c r="I1798" s="615"/>
      <c r="J1798" s="615"/>
      <c r="K1798" s="619"/>
    </row>
    <row r="1799" spans="1:11" s="610" customFormat="1" ht="15.75" hidden="1" x14ac:dyDescent="0.25">
      <c r="A1799" s="614"/>
      <c r="B1799" s="615"/>
      <c r="C1799" s="616"/>
      <c r="D1799" s="615"/>
      <c r="E1799" s="617"/>
      <c r="F1799" s="617"/>
      <c r="G1799" s="618"/>
      <c r="H1799" s="615"/>
      <c r="I1799" s="615"/>
      <c r="J1799" s="615"/>
      <c r="K1799" s="619"/>
    </row>
    <row r="1800" spans="1:11" s="610" customFormat="1" ht="15.75" hidden="1" x14ac:dyDescent="0.25">
      <c r="A1800" s="614"/>
      <c r="B1800" s="615"/>
      <c r="C1800" s="616"/>
      <c r="D1800" s="615"/>
      <c r="E1800" s="617"/>
      <c r="F1800" s="617"/>
      <c r="G1800" s="618"/>
      <c r="H1800" s="615"/>
      <c r="I1800" s="615"/>
      <c r="J1800" s="615"/>
      <c r="K1800" s="619"/>
    </row>
    <row r="1801" spans="1:11" s="610" customFormat="1" ht="15.75" hidden="1" x14ac:dyDescent="0.25">
      <c r="A1801" s="614"/>
      <c r="B1801" s="615"/>
      <c r="C1801" s="616"/>
      <c r="D1801" s="615"/>
      <c r="E1801" s="617"/>
      <c r="F1801" s="617"/>
      <c r="G1801" s="618"/>
      <c r="H1801" s="615"/>
      <c r="I1801" s="615"/>
      <c r="J1801" s="615"/>
      <c r="K1801" s="619"/>
    </row>
    <row r="1802" spans="1:11" s="610" customFormat="1" ht="15.75" hidden="1" x14ac:dyDescent="0.25">
      <c r="A1802" s="614"/>
      <c r="B1802" s="615"/>
      <c r="C1802" s="616"/>
      <c r="D1802" s="615"/>
      <c r="E1802" s="617"/>
      <c r="F1802" s="617"/>
      <c r="G1802" s="618"/>
      <c r="H1802" s="615"/>
      <c r="I1802" s="615"/>
      <c r="J1802" s="615"/>
      <c r="K1802" s="619"/>
    </row>
    <row r="1803" spans="1:11" s="610" customFormat="1" ht="15.75" hidden="1" x14ac:dyDescent="0.25">
      <c r="A1803" s="614"/>
      <c r="B1803" s="615"/>
      <c r="C1803" s="616"/>
      <c r="D1803" s="615"/>
      <c r="E1803" s="617"/>
      <c r="F1803" s="617"/>
      <c r="G1803" s="618"/>
      <c r="H1803" s="615"/>
      <c r="I1803" s="615"/>
      <c r="J1803" s="615"/>
      <c r="K1803" s="619"/>
    </row>
    <row r="1804" spans="1:11" s="610" customFormat="1" ht="15.75" hidden="1" x14ac:dyDescent="0.25">
      <c r="A1804" s="614"/>
      <c r="B1804" s="615"/>
      <c r="C1804" s="616"/>
      <c r="D1804" s="615"/>
      <c r="E1804" s="617"/>
      <c r="F1804" s="617"/>
      <c r="G1804" s="618"/>
      <c r="H1804" s="615"/>
      <c r="I1804" s="615"/>
      <c r="J1804" s="615"/>
      <c r="K1804" s="619"/>
    </row>
    <row r="1805" spans="1:11" s="610" customFormat="1" ht="15.75" hidden="1" x14ac:dyDescent="0.25">
      <c r="A1805" s="614"/>
      <c r="B1805" s="615"/>
      <c r="C1805" s="616"/>
      <c r="D1805" s="615"/>
      <c r="E1805" s="617"/>
      <c r="F1805" s="617"/>
      <c r="G1805" s="618"/>
      <c r="H1805" s="615"/>
      <c r="I1805" s="615"/>
      <c r="J1805" s="615"/>
      <c r="K1805" s="619"/>
    </row>
    <row r="1806" spans="1:11" s="610" customFormat="1" ht="15.75" hidden="1" x14ac:dyDescent="0.25">
      <c r="A1806" s="614"/>
      <c r="B1806" s="615"/>
      <c r="C1806" s="616"/>
      <c r="D1806" s="615"/>
      <c r="E1806" s="617"/>
      <c r="F1806" s="617"/>
      <c r="G1806" s="618"/>
      <c r="H1806" s="615"/>
      <c r="I1806" s="615"/>
      <c r="J1806" s="615"/>
      <c r="K1806" s="619"/>
    </row>
    <row r="1807" spans="1:11" s="610" customFormat="1" ht="15.75" hidden="1" x14ac:dyDescent="0.25">
      <c r="A1807" s="614"/>
      <c r="B1807" s="615"/>
      <c r="C1807" s="616"/>
      <c r="D1807" s="615"/>
      <c r="E1807" s="617"/>
      <c r="F1807" s="617"/>
      <c r="G1807" s="618"/>
      <c r="H1807" s="615"/>
      <c r="I1807" s="615"/>
      <c r="J1807" s="615"/>
      <c r="K1807" s="619"/>
    </row>
    <row r="1808" spans="1:11" s="610" customFormat="1" ht="15.75" hidden="1" x14ac:dyDescent="0.25">
      <c r="A1808" s="614"/>
      <c r="B1808" s="615"/>
      <c r="C1808" s="616"/>
      <c r="D1808" s="615"/>
      <c r="E1808" s="617"/>
      <c r="F1808" s="617"/>
      <c r="G1808" s="618"/>
      <c r="H1808" s="615"/>
      <c r="I1808" s="615"/>
      <c r="J1808" s="615"/>
      <c r="K1808" s="619"/>
    </row>
    <row r="1809" spans="1:11" s="610" customFormat="1" ht="15.75" hidden="1" x14ac:dyDescent="0.25">
      <c r="A1809" s="614"/>
      <c r="B1809" s="615"/>
      <c r="C1809" s="616"/>
      <c r="D1809" s="615"/>
      <c r="E1809" s="617"/>
      <c r="F1809" s="617"/>
      <c r="G1809" s="618"/>
      <c r="H1809" s="615"/>
      <c r="I1809" s="615"/>
      <c r="J1809" s="615"/>
      <c r="K1809" s="619"/>
    </row>
    <row r="1810" spans="1:11" s="610" customFormat="1" ht="15.75" hidden="1" x14ac:dyDescent="0.25">
      <c r="A1810" s="614"/>
      <c r="B1810" s="615"/>
      <c r="C1810" s="616"/>
      <c r="D1810" s="615"/>
      <c r="E1810" s="617"/>
      <c r="F1810" s="617"/>
      <c r="G1810" s="618"/>
      <c r="H1810" s="615"/>
      <c r="I1810" s="615"/>
      <c r="J1810" s="615"/>
      <c r="K1810" s="619"/>
    </row>
    <row r="1811" spans="1:11" s="610" customFormat="1" ht="15.75" hidden="1" x14ac:dyDescent="0.25">
      <c r="A1811" s="614"/>
      <c r="B1811" s="615"/>
      <c r="C1811" s="616"/>
      <c r="D1811" s="615"/>
      <c r="E1811" s="617"/>
      <c r="F1811" s="617"/>
      <c r="G1811" s="618"/>
      <c r="H1811" s="615"/>
      <c r="I1811" s="615"/>
      <c r="J1811" s="615"/>
      <c r="K1811" s="619"/>
    </row>
    <row r="1812" spans="1:11" s="610" customFormat="1" ht="15.75" hidden="1" x14ac:dyDescent="0.25">
      <c r="A1812" s="614"/>
      <c r="B1812" s="615"/>
      <c r="C1812" s="616"/>
      <c r="D1812" s="615"/>
      <c r="E1812" s="617"/>
      <c r="F1812" s="617"/>
      <c r="G1812" s="618"/>
      <c r="H1812" s="615"/>
      <c r="I1812" s="615"/>
      <c r="J1812" s="615"/>
      <c r="K1812" s="619"/>
    </row>
    <row r="1813" spans="1:11" s="610" customFormat="1" ht="15.75" hidden="1" x14ac:dyDescent="0.25">
      <c r="A1813" s="614"/>
      <c r="B1813" s="615"/>
      <c r="C1813" s="616"/>
      <c r="D1813" s="615"/>
      <c r="E1813" s="617"/>
      <c r="F1813" s="617"/>
      <c r="G1813" s="618"/>
      <c r="H1813" s="615"/>
      <c r="I1813" s="615"/>
      <c r="J1813" s="615"/>
      <c r="K1813" s="619"/>
    </row>
    <row r="1814" spans="1:11" s="610" customFormat="1" ht="15.75" hidden="1" x14ac:dyDescent="0.25">
      <c r="A1814" s="614"/>
      <c r="B1814" s="615"/>
      <c r="C1814" s="616"/>
      <c r="D1814" s="615"/>
      <c r="E1814" s="617"/>
      <c r="F1814" s="617"/>
      <c r="G1814" s="618"/>
      <c r="H1814" s="615"/>
      <c r="I1814" s="615"/>
      <c r="J1814" s="615"/>
      <c r="K1814" s="619"/>
    </row>
    <row r="1815" spans="1:11" s="610" customFormat="1" ht="15.75" hidden="1" x14ac:dyDescent="0.25">
      <c r="A1815" s="614"/>
      <c r="B1815" s="615"/>
      <c r="C1815" s="616"/>
      <c r="D1815" s="615"/>
      <c r="E1815" s="617"/>
      <c r="F1815" s="617"/>
      <c r="G1815" s="618"/>
      <c r="H1815" s="615"/>
      <c r="I1815" s="615"/>
      <c r="J1815" s="615"/>
      <c r="K1815" s="619"/>
    </row>
    <row r="1816" spans="1:11" s="610" customFormat="1" ht="15.75" hidden="1" x14ac:dyDescent="0.25">
      <c r="A1816" s="614"/>
      <c r="B1816" s="615"/>
      <c r="C1816" s="616"/>
      <c r="D1816" s="615"/>
      <c r="E1816" s="617"/>
      <c r="F1816" s="617"/>
      <c r="G1816" s="618"/>
      <c r="H1816" s="615"/>
      <c r="I1816" s="615"/>
      <c r="J1816" s="615"/>
      <c r="K1816" s="619"/>
    </row>
    <row r="1817" spans="1:11" s="610" customFormat="1" ht="15.75" hidden="1" x14ac:dyDescent="0.25">
      <c r="A1817" s="614"/>
      <c r="B1817" s="615"/>
      <c r="C1817" s="616"/>
      <c r="D1817" s="615"/>
      <c r="E1817" s="617"/>
      <c r="F1817" s="617"/>
      <c r="G1817" s="618"/>
      <c r="H1817" s="615"/>
      <c r="I1817" s="615"/>
      <c r="J1817" s="615"/>
      <c r="K1817" s="619"/>
    </row>
    <row r="1818" spans="1:11" s="610" customFormat="1" ht="15.75" hidden="1" x14ac:dyDescent="0.25">
      <c r="A1818" s="614"/>
      <c r="B1818" s="615"/>
      <c r="C1818" s="616"/>
      <c r="D1818" s="615"/>
      <c r="E1818" s="617"/>
      <c r="F1818" s="617"/>
      <c r="G1818" s="618"/>
      <c r="H1818" s="615"/>
      <c r="I1818" s="615"/>
      <c r="J1818" s="615"/>
      <c r="K1818" s="619"/>
    </row>
    <row r="1819" spans="1:11" s="610" customFormat="1" ht="15.75" hidden="1" x14ac:dyDescent="0.25">
      <c r="A1819" s="614"/>
      <c r="B1819" s="615"/>
      <c r="C1819" s="616"/>
      <c r="D1819" s="615"/>
      <c r="E1819" s="617"/>
      <c r="F1819" s="617"/>
      <c r="G1819" s="618"/>
      <c r="H1819" s="615"/>
      <c r="I1819" s="615"/>
      <c r="J1819" s="615"/>
      <c r="K1819" s="619"/>
    </row>
    <row r="1820" spans="1:11" s="610" customFormat="1" ht="15.75" hidden="1" x14ac:dyDescent="0.25">
      <c r="A1820" s="614"/>
      <c r="B1820" s="615"/>
      <c r="C1820" s="616"/>
      <c r="D1820" s="615"/>
      <c r="E1820" s="617"/>
      <c r="F1820" s="617"/>
      <c r="G1820" s="618"/>
      <c r="H1820" s="615"/>
      <c r="I1820" s="615"/>
      <c r="J1820" s="615"/>
      <c r="K1820" s="619"/>
    </row>
    <row r="1821" spans="1:11" s="610" customFormat="1" ht="15.75" hidden="1" x14ac:dyDescent="0.25">
      <c r="A1821" s="614"/>
      <c r="B1821" s="615"/>
      <c r="C1821" s="616"/>
      <c r="D1821" s="615"/>
      <c r="E1821" s="617"/>
      <c r="F1821" s="617"/>
      <c r="G1821" s="618"/>
      <c r="H1821" s="615"/>
      <c r="I1821" s="615"/>
      <c r="J1821" s="615"/>
      <c r="K1821" s="619"/>
    </row>
    <row r="1822" spans="1:11" s="610" customFormat="1" ht="15.75" hidden="1" x14ac:dyDescent="0.25">
      <c r="A1822" s="614"/>
      <c r="B1822" s="615"/>
      <c r="C1822" s="616"/>
      <c r="D1822" s="615"/>
      <c r="E1822" s="617"/>
      <c r="F1822" s="617"/>
      <c r="G1822" s="618"/>
      <c r="H1822" s="615"/>
      <c r="I1822" s="615"/>
      <c r="J1822" s="615"/>
      <c r="K1822" s="619"/>
    </row>
    <row r="1823" spans="1:11" s="610" customFormat="1" ht="15.75" hidden="1" x14ac:dyDescent="0.25">
      <c r="A1823" s="614"/>
      <c r="B1823" s="615"/>
      <c r="C1823" s="616"/>
      <c r="D1823" s="615"/>
      <c r="E1823" s="617"/>
      <c r="F1823" s="617"/>
      <c r="G1823" s="618"/>
      <c r="H1823" s="615"/>
      <c r="I1823" s="615"/>
      <c r="J1823" s="615"/>
      <c r="K1823" s="619"/>
    </row>
    <row r="1824" spans="1:11" s="610" customFormat="1" ht="15.75" hidden="1" x14ac:dyDescent="0.25">
      <c r="A1824" s="614"/>
      <c r="B1824" s="615"/>
      <c r="C1824" s="616"/>
      <c r="D1824" s="615"/>
      <c r="E1824" s="617"/>
      <c r="F1824" s="617"/>
      <c r="G1824" s="618"/>
      <c r="H1824" s="615"/>
      <c r="I1824" s="615"/>
      <c r="J1824" s="615"/>
      <c r="K1824" s="619"/>
    </row>
    <row r="1825" spans="1:11" s="610" customFormat="1" ht="15.75" hidden="1" x14ac:dyDescent="0.25">
      <c r="A1825" s="614"/>
      <c r="B1825" s="615"/>
      <c r="C1825" s="616"/>
      <c r="D1825" s="615"/>
      <c r="E1825" s="617"/>
      <c r="F1825" s="617"/>
      <c r="G1825" s="618"/>
      <c r="H1825" s="615"/>
      <c r="I1825" s="615"/>
      <c r="J1825" s="615"/>
      <c r="K1825" s="619"/>
    </row>
    <row r="1826" spans="1:11" s="610" customFormat="1" ht="15.75" hidden="1" x14ac:dyDescent="0.25">
      <c r="A1826" s="614"/>
      <c r="B1826" s="615"/>
      <c r="C1826" s="616"/>
      <c r="D1826" s="615"/>
      <c r="E1826" s="617"/>
      <c r="F1826" s="617"/>
      <c r="G1826" s="618"/>
      <c r="H1826" s="615"/>
      <c r="I1826" s="615"/>
      <c r="J1826" s="615"/>
      <c r="K1826" s="619"/>
    </row>
    <row r="1827" spans="1:11" s="610" customFormat="1" ht="15.75" hidden="1" x14ac:dyDescent="0.25">
      <c r="A1827" s="614"/>
      <c r="B1827" s="615"/>
      <c r="C1827" s="616"/>
      <c r="D1827" s="615"/>
      <c r="E1827" s="617"/>
      <c r="F1827" s="617"/>
      <c r="G1827" s="618"/>
      <c r="H1827" s="615"/>
      <c r="I1827" s="615"/>
      <c r="J1827" s="615"/>
      <c r="K1827" s="619"/>
    </row>
    <row r="1828" spans="1:11" s="610" customFormat="1" ht="15.75" hidden="1" x14ac:dyDescent="0.25">
      <c r="A1828" s="614"/>
      <c r="B1828" s="615"/>
      <c r="C1828" s="616"/>
      <c r="D1828" s="615"/>
      <c r="E1828" s="617"/>
      <c r="F1828" s="617"/>
      <c r="G1828" s="618"/>
      <c r="H1828" s="615"/>
      <c r="I1828" s="615"/>
      <c r="J1828" s="615"/>
      <c r="K1828" s="619"/>
    </row>
    <row r="1829" spans="1:11" s="610" customFormat="1" ht="15.75" hidden="1" x14ac:dyDescent="0.25">
      <c r="A1829" s="614"/>
      <c r="B1829" s="615"/>
      <c r="C1829" s="616"/>
      <c r="D1829" s="615"/>
      <c r="E1829" s="617"/>
      <c r="F1829" s="617"/>
      <c r="G1829" s="618"/>
      <c r="H1829" s="615"/>
      <c r="I1829" s="615"/>
      <c r="J1829" s="615"/>
      <c r="K1829" s="619"/>
    </row>
    <row r="1830" spans="1:11" s="610" customFormat="1" ht="15.75" hidden="1" x14ac:dyDescent="0.25">
      <c r="A1830" s="614"/>
      <c r="B1830" s="615"/>
      <c r="C1830" s="616"/>
      <c r="D1830" s="615"/>
      <c r="E1830" s="617"/>
      <c r="F1830" s="617"/>
      <c r="G1830" s="618"/>
      <c r="H1830" s="615"/>
      <c r="I1830" s="615"/>
      <c r="J1830" s="615"/>
      <c r="K1830" s="619"/>
    </row>
    <row r="1831" spans="1:11" s="610" customFormat="1" ht="15.75" hidden="1" x14ac:dyDescent="0.25">
      <c r="A1831" s="614"/>
      <c r="B1831" s="615"/>
      <c r="C1831" s="616"/>
      <c r="D1831" s="615"/>
      <c r="E1831" s="617"/>
      <c r="F1831" s="617"/>
      <c r="G1831" s="618"/>
      <c r="H1831" s="615"/>
      <c r="I1831" s="615"/>
      <c r="J1831" s="615"/>
      <c r="K1831" s="619"/>
    </row>
    <row r="1832" spans="1:11" s="610" customFormat="1" ht="15.75" hidden="1" x14ac:dyDescent="0.25">
      <c r="A1832" s="614"/>
      <c r="B1832" s="615"/>
      <c r="C1832" s="616"/>
      <c r="D1832" s="615"/>
      <c r="E1832" s="617"/>
      <c r="F1832" s="617"/>
      <c r="G1832" s="618"/>
      <c r="H1832" s="615"/>
      <c r="I1832" s="615"/>
      <c r="J1832" s="615"/>
      <c r="K1832" s="619"/>
    </row>
    <row r="1833" spans="1:11" s="610" customFormat="1" ht="15.75" hidden="1" x14ac:dyDescent="0.25">
      <c r="A1833" s="614"/>
      <c r="B1833" s="615"/>
      <c r="C1833" s="616"/>
      <c r="D1833" s="615"/>
      <c r="E1833" s="617"/>
      <c r="F1833" s="617"/>
      <c r="G1833" s="618"/>
      <c r="H1833" s="615"/>
      <c r="I1833" s="615"/>
      <c r="J1833" s="615"/>
      <c r="K1833" s="619"/>
    </row>
    <row r="1834" spans="1:11" s="610" customFormat="1" ht="15.75" hidden="1" x14ac:dyDescent="0.25">
      <c r="A1834" s="614"/>
      <c r="B1834" s="615"/>
      <c r="C1834" s="616"/>
      <c r="D1834" s="615"/>
      <c r="E1834" s="617"/>
      <c r="F1834" s="617"/>
      <c r="G1834" s="618"/>
      <c r="H1834" s="615"/>
      <c r="I1834" s="615"/>
      <c r="J1834" s="615"/>
      <c r="K1834" s="619"/>
    </row>
    <row r="1835" spans="1:11" s="610" customFormat="1" ht="15.75" hidden="1" x14ac:dyDescent="0.25">
      <c r="A1835" s="614"/>
      <c r="B1835" s="615"/>
      <c r="C1835" s="616"/>
      <c r="D1835" s="615"/>
      <c r="E1835" s="617"/>
      <c r="F1835" s="617"/>
      <c r="G1835" s="618"/>
      <c r="H1835" s="615"/>
      <c r="I1835" s="615"/>
      <c r="J1835" s="615"/>
      <c r="K1835" s="619"/>
    </row>
    <row r="1836" spans="1:11" s="610" customFormat="1" ht="15.75" hidden="1" x14ac:dyDescent="0.25">
      <c r="A1836" s="614"/>
      <c r="B1836" s="615"/>
      <c r="C1836" s="616"/>
      <c r="D1836" s="615"/>
      <c r="E1836" s="617"/>
      <c r="F1836" s="617"/>
      <c r="G1836" s="618"/>
      <c r="H1836" s="615"/>
      <c r="I1836" s="615"/>
      <c r="J1836" s="615"/>
      <c r="K1836" s="619"/>
    </row>
    <row r="1837" spans="1:11" s="610" customFormat="1" ht="15.75" hidden="1" x14ac:dyDescent="0.25">
      <c r="A1837" s="614"/>
      <c r="B1837" s="615"/>
      <c r="C1837" s="616"/>
      <c r="D1837" s="615"/>
      <c r="E1837" s="617"/>
      <c r="F1837" s="617"/>
      <c r="G1837" s="618"/>
      <c r="H1837" s="615"/>
      <c r="I1837" s="615"/>
      <c r="J1837" s="615"/>
      <c r="K1837" s="619"/>
    </row>
    <row r="1838" spans="1:11" s="610" customFormat="1" ht="15.75" hidden="1" x14ac:dyDescent="0.25">
      <c r="A1838" s="614"/>
      <c r="B1838" s="615"/>
      <c r="C1838" s="616"/>
      <c r="D1838" s="615"/>
      <c r="E1838" s="617"/>
      <c r="F1838" s="617"/>
      <c r="G1838" s="618"/>
      <c r="H1838" s="615"/>
      <c r="I1838" s="615"/>
      <c r="J1838" s="615"/>
      <c r="K1838" s="619"/>
    </row>
    <row r="1839" spans="1:11" s="610" customFormat="1" ht="15.75" hidden="1" x14ac:dyDescent="0.25">
      <c r="A1839" s="614"/>
      <c r="B1839" s="615"/>
      <c r="C1839" s="616"/>
      <c r="D1839" s="615"/>
      <c r="E1839" s="617"/>
      <c r="F1839" s="617"/>
      <c r="G1839" s="618"/>
      <c r="H1839" s="615"/>
      <c r="I1839" s="615"/>
      <c r="J1839" s="615"/>
      <c r="K1839" s="619"/>
    </row>
    <row r="1840" spans="1:11" s="610" customFormat="1" ht="15.75" hidden="1" x14ac:dyDescent="0.25">
      <c r="A1840" s="614"/>
      <c r="B1840" s="615"/>
      <c r="C1840" s="616"/>
      <c r="D1840" s="615"/>
      <c r="E1840" s="617"/>
      <c r="F1840" s="617"/>
      <c r="G1840" s="618"/>
      <c r="H1840" s="615"/>
      <c r="I1840" s="615"/>
      <c r="J1840" s="615"/>
      <c r="K1840" s="619"/>
    </row>
    <row r="1841" spans="1:11" s="610" customFormat="1" ht="15.75" hidden="1" x14ac:dyDescent="0.25">
      <c r="A1841" s="614"/>
      <c r="B1841" s="615"/>
      <c r="C1841" s="616"/>
      <c r="D1841" s="615"/>
      <c r="E1841" s="617"/>
      <c r="F1841" s="617"/>
      <c r="G1841" s="618"/>
      <c r="H1841" s="615"/>
      <c r="I1841" s="615"/>
      <c r="J1841" s="615"/>
      <c r="K1841" s="619"/>
    </row>
    <row r="1842" spans="1:11" s="610" customFormat="1" ht="15.75" hidden="1" x14ac:dyDescent="0.25">
      <c r="A1842" s="614"/>
      <c r="B1842" s="615"/>
      <c r="C1842" s="616"/>
      <c r="D1842" s="615"/>
      <c r="E1842" s="617"/>
      <c r="F1842" s="617"/>
      <c r="G1842" s="618"/>
      <c r="H1842" s="615"/>
      <c r="I1842" s="615"/>
      <c r="J1842" s="615"/>
      <c r="K1842" s="619"/>
    </row>
    <row r="1843" spans="1:11" s="610" customFormat="1" ht="15.75" hidden="1" x14ac:dyDescent="0.25">
      <c r="A1843" s="614"/>
      <c r="B1843" s="615"/>
      <c r="C1843" s="616"/>
      <c r="D1843" s="615"/>
      <c r="E1843" s="617"/>
      <c r="F1843" s="617"/>
      <c r="G1843" s="618"/>
      <c r="H1843" s="615"/>
      <c r="I1843" s="615"/>
      <c r="J1843" s="615"/>
      <c r="K1843" s="619"/>
    </row>
    <row r="1844" spans="1:11" s="610" customFormat="1" ht="15.75" hidden="1" x14ac:dyDescent="0.25">
      <c r="A1844" s="614"/>
      <c r="B1844" s="615"/>
      <c r="C1844" s="616"/>
      <c r="D1844" s="615"/>
      <c r="E1844" s="617"/>
      <c r="F1844" s="617"/>
      <c r="G1844" s="618"/>
      <c r="H1844" s="615"/>
      <c r="I1844" s="615"/>
      <c r="J1844" s="615"/>
      <c r="K1844" s="619"/>
    </row>
    <row r="1845" spans="1:11" s="610" customFormat="1" ht="15.75" hidden="1" x14ac:dyDescent="0.25">
      <c r="A1845" s="614"/>
      <c r="B1845" s="615"/>
      <c r="C1845" s="616"/>
      <c r="D1845" s="615"/>
      <c r="E1845" s="617"/>
      <c r="F1845" s="617"/>
      <c r="G1845" s="618"/>
      <c r="H1845" s="615"/>
      <c r="I1845" s="615"/>
      <c r="J1845" s="615"/>
      <c r="K1845" s="619"/>
    </row>
    <row r="1846" spans="1:11" s="610" customFormat="1" ht="15.75" hidden="1" x14ac:dyDescent="0.25">
      <c r="A1846" s="614"/>
      <c r="B1846" s="615"/>
      <c r="C1846" s="616"/>
      <c r="D1846" s="615"/>
      <c r="E1846" s="617"/>
      <c r="F1846" s="617"/>
      <c r="G1846" s="618"/>
      <c r="H1846" s="615"/>
      <c r="I1846" s="615"/>
      <c r="J1846" s="615"/>
      <c r="K1846" s="619"/>
    </row>
    <row r="1847" spans="1:11" s="610" customFormat="1" ht="15.75" hidden="1" x14ac:dyDescent="0.25">
      <c r="A1847" s="614"/>
      <c r="B1847" s="615"/>
      <c r="C1847" s="616"/>
      <c r="D1847" s="615"/>
      <c r="E1847" s="617"/>
      <c r="F1847" s="617"/>
      <c r="G1847" s="618"/>
      <c r="H1847" s="615"/>
      <c r="I1847" s="615"/>
      <c r="J1847" s="615"/>
      <c r="K1847" s="619"/>
    </row>
    <row r="1848" spans="1:11" s="610" customFormat="1" ht="15.75" hidden="1" x14ac:dyDescent="0.25">
      <c r="A1848" s="614"/>
      <c r="B1848" s="615"/>
      <c r="C1848" s="616"/>
      <c r="D1848" s="615"/>
      <c r="E1848" s="617"/>
      <c r="F1848" s="617"/>
      <c r="G1848" s="618"/>
      <c r="H1848" s="615"/>
      <c r="I1848" s="615"/>
      <c r="J1848" s="615"/>
      <c r="K1848" s="619"/>
    </row>
    <row r="1849" spans="1:11" s="610" customFormat="1" ht="15.75" hidden="1" x14ac:dyDescent="0.25">
      <c r="A1849" s="614"/>
      <c r="B1849" s="615"/>
      <c r="C1849" s="616"/>
      <c r="D1849" s="615"/>
      <c r="E1849" s="617"/>
      <c r="F1849" s="617"/>
      <c r="G1849" s="618"/>
      <c r="H1849" s="615"/>
      <c r="I1849" s="615"/>
      <c r="J1849" s="615"/>
      <c r="K1849" s="619"/>
    </row>
    <row r="1850" spans="1:11" s="610" customFormat="1" ht="15.75" hidden="1" x14ac:dyDescent="0.25">
      <c r="A1850" s="614"/>
      <c r="B1850" s="615"/>
      <c r="C1850" s="616"/>
      <c r="D1850" s="615"/>
      <c r="E1850" s="617"/>
      <c r="F1850" s="617"/>
      <c r="G1850" s="618"/>
      <c r="H1850" s="615"/>
      <c r="I1850" s="615"/>
      <c r="J1850" s="615"/>
      <c r="K1850" s="619"/>
    </row>
    <row r="1851" spans="1:11" s="610" customFormat="1" ht="15.75" hidden="1" x14ac:dyDescent="0.25">
      <c r="A1851" s="614"/>
      <c r="B1851" s="615"/>
      <c r="C1851" s="616"/>
      <c r="D1851" s="615"/>
      <c r="E1851" s="617"/>
      <c r="F1851" s="617"/>
      <c r="G1851" s="618"/>
      <c r="H1851" s="615"/>
      <c r="I1851" s="615"/>
      <c r="J1851" s="615"/>
      <c r="K1851" s="619"/>
    </row>
    <row r="1852" spans="1:11" s="610" customFormat="1" ht="15.75" hidden="1" x14ac:dyDescent="0.25">
      <c r="A1852" s="614"/>
      <c r="B1852" s="615"/>
      <c r="C1852" s="616"/>
      <c r="D1852" s="615"/>
      <c r="E1852" s="617"/>
      <c r="F1852" s="617"/>
      <c r="G1852" s="618"/>
      <c r="H1852" s="615"/>
      <c r="I1852" s="615"/>
      <c r="J1852" s="615"/>
      <c r="K1852" s="619"/>
    </row>
    <row r="1853" spans="1:11" s="610" customFormat="1" ht="15.75" hidden="1" x14ac:dyDescent="0.25">
      <c r="A1853" s="614"/>
      <c r="B1853" s="615"/>
      <c r="C1853" s="616"/>
      <c r="D1853" s="615"/>
      <c r="E1853" s="617"/>
      <c r="F1853" s="617"/>
      <c r="G1853" s="618"/>
      <c r="H1853" s="615"/>
      <c r="I1853" s="615"/>
      <c r="J1853" s="615"/>
      <c r="K1853" s="619"/>
    </row>
    <row r="1854" spans="1:11" s="610" customFormat="1" ht="15.75" hidden="1" x14ac:dyDescent="0.25">
      <c r="A1854" s="614"/>
      <c r="B1854" s="615"/>
      <c r="C1854" s="616"/>
      <c r="D1854" s="615"/>
      <c r="E1854" s="617"/>
      <c r="F1854" s="617"/>
      <c r="G1854" s="618"/>
      <c r="H1854" s="615"/>
      <c r="I1854" s="615"/>
      <c r="J1854" s="615"/>
      <c r="K1854" s="619"/>
    </row>
    <row r="1855" spans="1:11" s="610" customFormat="1" ht="15.75" hidden="1" x14ac:dyDescent="0.25">
      <c r="A1855" s="614"/>
      <c r="B1855" s="615"/>
      <c r="C1855" s="616"/>
      <c r="D1855" s="615"/>
      <c r="E1855" s="617"/>
      <c r="F1855" s="617"/>
      <c r="G1855" s="618"/>
      <c r="H1855" s="615"/>
      <c r="I1855" s="615"/>
      <c r="J1855" s="615"/>
      <c r="K1855" s="619"/>
    </row>
    <row r="1856" spans="1:11" s="610" customFormat="1" ht="15.75" hidden="1" x14ac:dyDescent="0.25">
      <c r="A1856" s="614"/>
      <c r="B1856" s="615"/>
      <c r="C1856" s="616"/>
      <c r="D1856" s="615"/>
      <c r="E1856" s="617"/>
      <c r="F1856" s="617"/>
      <c r="G1856" s="618"/>
      <c r="H1856" s="615"/>
      <c r="I1856" s="615"/>
      <c r="J1856" s="615"/>
      <c r="K1856" s="619"/>
    </row>
    <row r="1857" spans="1:11" s="610" customFormat="1" ht="15.75" hidden="1" x14ac:dyDescent="0.25">
      <c r="A1857" s="614"/>
      <c r="B1857" s="615"/>
      <c r="C1857" s="616"/>
      <c r="D1857" s="615"/>
      <c r="E1857" s="617"/>
      <c r="F1857" s="617"/>
      <c r="G1857" s="618"/>
      <c r="H1857" s="615"/>
      <c r="I1857" s="615"/>
      <c r="J1857" s="615"/>
      <c r="K1857" s="619"/>
    </row>
    <row r="1858" spans="1:11" s="610" customFormat="1" ht="15.75" hidden="1" x14ac:dyDescent="0.25">
      <c r="A1858" s="614"/>
      <c r="B1858" s="615"/>
      <c r="C1858" s="616"/>
      <c r="D1858" s="615"/>
      <c r="E1858" s="617"/>
      <c r="F1858" s="617"/>
      <c r="G1858" s="618"/>
      <c r="H1858" s="615"/>
      <c r="I1858" s="615"/>
      <c r="J1858" s="615"/>
      <c r="K1858" s="619"/>
    </row>
    <row r="1859" spans="1:11" s="610" customFormat="1" ht="15.75" hidden="1" x14ac:dyDescent="0.25">
      <c r="A1859" s="614"/>
      <c r="B1859" s="615"/>
      <c r="C1859" s="616"/>
      <c r="D1859" s="615"/>
      <c r="E1859" s="617"/>
      <c r="F1859" s="617"/>
      <c r="G1859" s="618"/>
      <c r="H1859" s="615"/>
      <c r="I1859" s="615"/>
      <c r="J1859" s="615"/>
      <c r="K1859" s="619"/>
    </row>
    <row r="1860" spans="1:11" s="610" customFormat="1" ht="15.75" hidden="1" x14ac:dyDescent="0.25">
      <c r="A1860" s="614"/>
      <c r="B1860" s="615"/>
      <c r="C1860" s="616"/>
      <c r="D1860" s="615"/>
      <c r="E1860" s="617"/>
      <c r="F1860" s="617"/>
      <c r="G1860" s="618"/>
      <c r="H1860" s="615"/>
      <c r="I1860" s="615"/>
      <c r="J1860" s="615"/>
      <c r="K1860" s="619"/>
    </row>
    <row r="1861" spans="1:11" s="610" customFormat="1" ht="15.75" hidden="1" x14ac:dyDescent="0.25">
      <c r="A1861" s="614"/>
      <c r="B1861" s="615"/>
      <c r="C1861" s="616"/>
      <c r="D1861" s="615"/>
      <c r="E1861" s="617"/>
      <c r="F1861" s="617"/>
      <c r="G1861" s="618"/>
      <c r="H1861" s="615"/>
      <c r="I1861" s="615"/>
      <c r="J1861" s="615"/>
      <c r="K1861" s="619"/>
    </row>
    <row r="1862" spans="1:11" s="610" customFormat="1" ht="15.75" hidden="1" x14ac:dyDescent="0.25">
      <c r="A1862" s="614"/>
      <c r="B1862" s="615"/>
      <c r="C1862" s="616"/>
      <c r="D1862" s="615"/>
      <c r="E1862" s="617"/>
      <c r="F1862" s="617"/>
      <c r="G1862" s="618"/>
      <c r="H1862" s="615"/>
      <c r="I1862" s="615"/>
      <c r="J1862" s="615"/>
      <c r="K1862" s="619"/>
    </row>
    <row r="1863" spans="1:11" s="610" customFormat="1" ht="15.75" hidden="1" x14ac:dyDescent="0.25">
      <c r="A1863" s="614"/>
      <c r="B1863" s="615"/>
      <c r="C1863" s="616"/>
      <c r="D1863" s="615"/>
      <c r="E1863" s="617"/>
      <c r="F1863" s="617"/>
      <c r="G1863" s="618"/>
      <c r="H1863" s="615"/>
      <c r="I1863" s="615"/>
      <c r="J1863" s="615"/>
      <c r="K1863" s="619"/>
    </row>
    <row r="1864" spans="1:11" s="610" customFormat="1" ht="15.75" hidden="1" x14ac:dyDescent="0.25">
      <c r="A1864" s="614"/>
      <c r="B1864" s="615"/>
      <c r="C1864" s="616"/>
      <c r="D1864" s="615"/>
      <c r="E1864" s="617"/>
      <c r="F1864" s="617"/>
      <c r="G1864" s="618"/>
      <c r="H1864" s="615"/>
      <c r="I1864" s="615"/>
      <c r="J1864" s="615"/>
      <c r="K1864" s="619"/>
    </row>
    <row r="1865" spans="1:11" s="610" customFormat="1" ht="15.75" hidden="1" x14ac:dyDescent="0.25">
      <c r="A1865" s="614"/>
      <c r="B1865" s="615"/>
      <c r="C1865" s="616"/>
      <c r="D1865" s="615"/>
      <c r="E1865" s="617"/>
      <c r="F1865" s="617"/>
      <c r="G1865" s="618"/>
      <c r="H1865" s="615"/>
      <c r="I1865" s="615"/>
      <c r="J1865" s="615"/>
      <c r="K1865" s="619"/>
    </row>
    <row r="1866" spans="1:11" s="610" customFormat="1" ht="15.75" hidden="1" x14ac:dyDescent="0.25">
      <c r="A1866" s="614"/>
      <c r="B1866" s="615"/>
      <c r="C1866" s="616"/>
      <c r="D1866" s="615"/>
      <c r="E1866" s="617"/>
      <c r="F1866" s="617"/>
      <c r="G1866" s="618"/>
      <c r="H1866" s="615"/>
      <c r="I1866" s="615"/>
      <c r="J1866" s="615"/>
      <c r="K1866" s="619"/>
    </row>
    <row r="1867" spans="1:11" s="610" customFormat="1" ht="15.75" hidden="1" x14ac:dyDescent="0.25">
      <c r="A1867" s="614"/>
      <c r="B1867" s="615"/>
      <c r="C1867" s="616"/>
      <c r="D1867" s="615"/>
      <c r="E1867" s="617"/>
      <c r="F1867" s="617"/>
      <c r="G1867" s="618"/>
      <c r="H1867" s="615"/>
      <c r="I1867" s="615"/>
      <c r="J1867" s="615"/>
      <c r="K1867" s="619"/>
    </row>
    <row r="1868" spans="1:11" s="610" customFormat="1" ht="15.75" hidden="1" x14ac:dyDescent="0.25">
      <c r="A1868" s="614"/>
      <c r="B1868" s="615"/>
      <c r="C1868" s="616"/>
      <c r="D1868" s="615"/>
      <c r="E1868" s="617"/>
      <c r="F1868" s="617"/>
      <c r="G1868" s="618"/>
      <c r="H1868" s="615"/>
      <c r="I1868" s="615"/>
      <c r="J1868" s="615"/>
      <c r="K1868" s="619"/>
    </row>
    <row r="1869" spans="1:11" s="610" customFormat="1" ht="15.75" hidden="1" x14ac:dyDescent="0.25">
      <c r="A1869" s="614"/>
      <c r="B1869" s="615"/>
      <c r="C1869" s="616"/>
      <c r="D1869" s="615"/>
      <c r="E1869" s="617"/>
      <c r="F1869" s="617"/>
      <c r="G1869" s="618"/>
      <c r="H1869" s="615"/>
      <c r="I1869" s="615"/>
      <c r="J1869" s="615"/>
      <c r="K1869" s="619"/>
    </row>
    <row r="1870" spans="1:11" s="610" customFormat="1" ht="15.75" hidden="1" x14ac:dyDescent="0.25">
      <c r="A1870" s="614"/>
      <c r="B1870" s="615"/>
      <c r="C1870" s="616"/>
      <c r="D1870" s="615"/>
      <c r="E1870" s="617"/>
      <c r="F1870" s="617"/>
      <c r="G1870" s="618"/>
      <c r="H1870" s="615"/>
      <c r="I1870" s="615"/>
      <c r="J1870" s="615"/>
      <c r="K1870" s="619"/>
    </row>
    <row r="1871" spans="1:11" s="610" customFormat="1" ht="15.75" hidden="1" x14ac:dyDescent="0.25">
      <c r="A1871" s="614"/>
      <c r="B1871" s="615"/>
      <c r="C1871" s="616"/>
      <c r="D1871" s="615"/>
      <c r="E1871" s="617"/>
      <c r="F1871" s="617"/>
      <c r="G1871" s="618"/>
      <c r="H1871" s="615"/>
      <c r="I1871" s="615"/>
      <c r="J1871" s="615"/>
      <c r="K1871" s="619"/>
    </row>
    <row r="1872" spans="1:11" s="610" customFormat="1" ht="15.75" hidden="1" x14ac:dyDescent="0.25">
      <c r="A1872" s="614"/>
      <c r="B1872" s="615"/>
      <c r="C1872" s="616"/>
      <c r="D1872" s="615"/>
      <c r="E1872" s="617"/>
      <c r="F1872" s="617"/>
      <c r="G1872" s="618"/>
      <c r="H1872" s="615"/>
      <c r="I1872" s="615"/>
      <c r="J1872" s="615"/>
      <c r="K1872" s="619"/>
    </row>
    <row r="1873" spans="1:11" s="610" customFormat="1" ht="15.75" hidden="1" x14ac:dyDescent="0.25">
      <c r="A1873" s="614"/>
      <c r="B1873" s="615"/>
      <c r="C1873" s="616"/>
      <c r="D1873" s="615"/>
      <c r="E1873" s="617"/>
      <c r="F1873" s="617"/>
      <c r="G1873" s="618"/>
      <c r="H1873" s="615"/>
      <c r="I1873" s="615"/>
      <c r="J1873" s="615"/>
      <c r="K1873" s="619"/>
    </row>
    <row r="1874" spans="1:11" s="610" customFormat="1" ht="15.75" hidden="1" x14ac:dyDescent="0.25">
      <c r="A1874" s="614"/>
      <c r="B1874" s="615"/>
      <c r="C1874" s="616"/>
      <c r="D1874" s="615"/>
      <c r="E1874" s="617"/>
      <c r="F1874" s="617"/>
      <c r="G1874" s="618"/>
      <c r="H1874" s="615"/>
      <c r="I1874" s="615"/>
      <c r="J1874" s="615"/>
      <c r="K1874" s="619"/>
    </row>
    <row r="1875" spans="1:11" s="610" customFormat="1" ht="15.75" hidden="1" x14ac:dyDescent="0.25">
      <c r="A1875" s="614"/>
      <c r="B1875" s="615"/>
      <c r="C1875" s="616"/>
      <c r="D1875" s="615"/>
      <c r="E1875" s="617"/>
      <c r="F1875" s="617"/>
      <c r="G1875" s="618"/>
      <c r="H1875" s="615"/>
      <c r="I1875" s="615"/>
      <c r="J1875" s="615"/>
      <c r="K1875" s="619"/>
    </row>
    <row r="1876" spans="1:11" s="610" customFormat="1" ht="15.75" hidden="1" x14ac:dyDescent="0.25">
      <c r="A1876" s="614"/>
      <c r="B1876" s="615"/>
      <c r="C1876" s="616"/>
      <c r="D1876" s="615"/>
      <c r="E1876" s="617"/>
      <c r="F1876" s="617"/>
      <c r="G1876" s="618"/>
      <c r="H1876" s="615"/>
      <c r="I1876" s="615"/>
      <c r="J1876" s="615"/>
      <c r="K1876" s="619"/>
    </row>
    <row r="1877" spans="1:11" s="610" customFormat="1" ht="15.75" hidden="1" x14ac:dyDescent="0.25">
      <c r="A1877" s="614"/>
      <c r="B1877" s="615"/>
      <c r="C1877" s="616"/>
      <c r="D1877" s="615"/>
      <c r="E1877" s="617"/>
      <c r="F1877" s="617"/>
      <c r="G1877" s="618"/>
      <c r="H1877" s="615"/>
      <c r="I1877" s="615"/>
      <c r="J1877" s="615"/>
      <c r="K1877" s="619"/>
    </row>
    <row r="1878" spans="1:11" s="610" customFormat="1" ht="15.75" hidden="1" x14ac:dyDescent="0.25">
      <c r="A1878" s="614"/>
      <c r="B1878" s="615"/>
      <c r="C1878" s="616"/>
      <c r="D1878" s="615"/>
      <c r="E1878" s="617"/>
      <c r="F1878" s="617"/>
      <c r="G1878" s="618"/>
      <c r="H1878" s="615"/>
      <c r="I1878" s="615"/>
      <c r="J1878" s="615"/>
      <c r="K1878" s="619"/>
    </row>
    <row r="1879" spans="1:11" s="610" customFormat="1" ht="15.75" hidden="1" x14ac:dyDescent="0.25">
      <c r="A1879" s="614"/>
      <c r="B1879" s="615"/>
      <c r="C1879" s="616"/>
      <c r="D1879" s="615"/>
      <c r="E1879" s="617"/>
      <c r="F1879" s="617"/>
      <c r="G1879" s="618"/>
      <c r="H1879" s="615"/>
      <c r="I1879" s="615"/>
      <c r="J1879" s="615"/>
      <c r="K1879" s="619"/>
    </row>
    <row r="1880" spans="1:11" s="610" customFormat="1" ht="15.75" hidden="1" x14ac:dyDescent="0.25">
      <c r="A1880" s="614"/>
      <c r="B1880" s="615"/>
      <c r="C1880" s="616"/>
      <c r="D1880" s="615"/>
      <c r="E1880" s="617"/>
      <c r="F1880" s="617"/>
      <c r="G1880" s="618"/>
      <c r="H1880" s="615"/>
      <c r="I1880" s="615"/>
      <c r="J1880" s="615"/>
      <c r="K1880" s="619"/>
    </row>
    <row r="1881" spans="1:11" s="610" customFormat="1" ht="15.75" hidden="1" x14ac:dyDescent="0.25">
      <c r="A1881" s="614"/>
      <c r="B1881" s="615"/>
      <c r="C1881" s="616"/>
      <c r="D1881" s="615"/>
      <c r="E1881" s="617"/>
      <c r="F1881" s="617"/>
      <c r="G1881" s="618"/>
      <c r="H1881" s="615"/>
      <c r="I1881" s="615"/>
      <c r="J1881" s="615"/>
      <c r="K1881" s="619"/>
    </row>
    <row r="1882" spans="1:11" s="610" customFormat="1" ht="15.75" hidden="1" x14ac:dyDescent="0.25">
      <c r="A1882" s="614"/>
      <c r="B1882" s="615"/>
      <c r="C1882" s="616"/>
      <c r="D1882" s="615"/>
      <c r="E1882" s="617"/>
      <c r="F1882" s="617"/>
      <c r="G1882" s="618"/>
      <c r="H1882" s="615"/>
      <c r="I1882" s="615"/>
      <c r="J1882" s="615"/>
      <c r="K1882" s="619"/>
    </row>
    <row r="1883" spans="1:11" s="610" customFormat="1" ht="15.75" hidden="1" x14ac:dyDescent="0.25">
      <c r="A1883" s="614"/>
      <c r="B1883" s="615"/>
      <c r="C1883" s="616"/>
      <c r="D1883" s="615"/>
      <c r="E1883" s="617"/>
      <c r="F1883" s="617"/>
      <c r="G1883" s="618"/>
      <c r="H1883" s="615"/>
      <c r="I1883" s="615"/>
      <c r="J1883" s="615"/>
      <c r="K1883" s="619"/>
    </row>
    <row r="1884" spans="1:11" s="610" customFormat="1" ht="15.75" hidden="1" x14ac:dyDescent="0.25">
      <c r="A1884" s="614"/>
      <c r="B1884" s="615"/>
      <c r="C1884" s="616"/>
      <c r="D1884" s="615"/>
      <c r="E1884" s="617"/>
      <c r="F1884" s="617"/>
      <c r="G1884" s="618"/>
      <c r="H1884" s="615"/>
      <c r="I1884" s="615"/>
      <c r="J1884" s="615"/>
      <c r="K1884" s="619"/>
    </row>
    <row r="1885" spans="1:11" s="610" customFormat="1" ht="15.75" hidden="1" x14ac:dyDescent="0.25">
      <c r="A1885" s="614"/>
      <c r="B1885" s="615"/>
      <c r="C1885" s="616"/>
      <c r="D1885" s="615"/>
      <c r="E1885" s="617"/>
      <c r="F1885" s="617"/>
      <c r="G1885" s="618"/>
      <c r="H1885" s="615"/>
      <c r="I1885" s="615"/>
      <c r="J1885" s="615"/>
      <c r="K1885" s="619"/>
    </row>
    <row r="1886" spans="1:11" s="610" customFormat="1" ht="15.75" hidden="1" x14ac:dyDescent="0.25">
      <c r="A1886" s="614"/>
      <c r="B1886" s="615"/>
      <c r="C1886" s="616"/>
      <c r="D1886" s="615"/>
      <c r="E1886" s="617"/>
      <c r="F1886" s="617"/>
      <c r="G1886" s="618"/>
      <c r="H1886" s="615"/>
      <c r="I1886" s="615"/>
      <c r="J1886" s="615"/>
      <c r="K1886" s="619"/>
    </row>
    <row r="1887" spans="1:11" s="610" customFormat="1" ht="15.75" hidden="1" x14ac:dyDescent="0.25">
      <c r="A1887" s="614"/>
      <c r="B1887" s="615"/>
      <c r="C1887" s="616"/>
      <c r="D1887" s="615"/>
      <c r="E1887" s="617"/>
      <c r="F1887" s="617"/>
      <c r="G1887" s="618"/>
      <c r="H1887" s="615"/>
      <c r="I1887" s="615"/>
      <c r="J1887" s="615"/>
      <c r="K1887" s="619"/>
    </row>
    <row r="1888" spans="1:11" s="610" customFormat="1" ht="15.75" hidden="1" x14ac:dyDescent="0.25">
      <c r="A1888" s="614"/>
      <c r="B1888" s="615"/>
      <c r="C1888" s="616"/>
      <c r="D1888" s="615"/>
      <c r="E1888" s="617"/>
      <c r="F1888" s="617"/>
      <c r="G1888" s="618"/>
      <c r="H1888" s="615"/>
      <c r="I1888" s="615"/>
      <c r="J1888" s="615"/>
      <c r="K1888" s="619"/>
    </row>
    <row r="1889" spans="1:11" s="610" customFormat="1" ht="15.75" hidden="1" x14ac:dyDescent="0.25">
      <c r="A1889" s="614"/>
      <c r="B1889" s="615"/>
      <c r="C1889" s="616"/>
      <c r="D1889" s="615"/>
      <c r="E1889" s="617"/>
      <c r="F1889" s="617"/>
      <c r="G1889" s="618"/>
      <c r="H1889" s="615"/>
      <c r="I1889" s="615"/>
      <c r="J1889" s="615"/>
      <c r="K1889" s="619"/>
    </row>
    <row r="1890" spans="1:11" s="610" customFormat="1" ht="15.75" hidden="1" x14ac:dyDescent="0.25">
      <c r="A1890" s="614"/>
      <c r="B1890" s="615"/>
      <c r="C1890" s="616"/>
      <c r="D1890" s="615"/>
      <c r="E1890" s="617"/>
      <c r="F1890" s="617"/>
      <c r="G1890" s="618"/>
      <c r="H1890" s="615"/>
      <c r="I1890" s="615"/>
      <c r="J1890" s="615"/>
      <c r="K1890" s="619"/>
    </row>
    <row r="1891" spans="1:11" s="610" customFormat="1" ht="15.75" hidden="1" x14ac:dyDescent="0.25">
      <c r="A1891" s="614"/>
      <c r="B1891" s="615"/>
      <c r="C1891" s="616"/>
      <c r="D1891" s="615"/>
      <c r="E1891" s="617"/>
      <c r="F1891" s="617"/>
      <c r="G1891" s="618"/>
      <c r="H1891" s="615"/>
      <c r="I1891" s="615"/>
      <c r="J1891" s="615"/>
      <c r="K1891" s="619"/>
    </row>
    <row r="1892" spans="1:11" s="610" customFormat="1" ht="15.75" hidden="1" x14ac:dyDescent="0.25">
      <c r="A1892" s="614"/>
      <c r="B1892" s="615"/>
      <c r="C1892" s="616"/>
      <c r="D1892" s="615"/>
      <c r="E1892" s="617"/>
      <c r="F1892" s="617"/>
      <c r="G1892" s="618"/>
      <c r="H1892" s="615"/>
      <c r="I1892" s="615"/>
      <c r="J1892" s="615"/>
      <c r="K1892" s="619"/>
    </row>
    <row r="1893" spans="1:11" s="610" customFormat="1" ht="15.75" hidden="1" x14ac:dyDescent="0.25">
      <c r="A1893" s="614"/>
      <c r="B1893" s="615"/>
      <c r="C1893" s="616"/>
      <c r="D1893" s="615"/>
      <c r="E1893" s="617"/>
      <c r="F1893" s="617"/>
      <c r="G1893" s="618"/>
      <c r="H1893" s="615"/>
      <c r="I1893" s="615"/>
      <c r="J1893" s="615"/>
      <c r="K1893" s="619"/>
    </row>
    <row r="1894" spans="1:11" s="610" customFormat="1" ht="15.75" hidden="1" x14ac:dyDescent="0.25">
      <c r="A1894" s="614"/>
      <c r="B1894" s="615"/>
      <c r="C1894" s="616"/>
      <c r="D1894" s="615"/>
      <c r="E1894" s="617"/>
      <c r="F1894" s="617"/>
      <c r="G1894" s="618"/>
      <c r="H1894" s="615"/>
      <c r="I1894" s="615"/>
      <c r="J1894" s="615"/>
      <c r="K1894" s="619"/>
    </row>
    <row r="1895" spans="1:11" s="610" customFormat="1" ht="15.75" hidden="1" x14ac:dyDescent="0.25">
      <c r="A1895" s="614"/>
      <c r="B1895" s="615"/>
      <c r="C1895" s="616"/>
      <c r="D1895" s="615"/>
      <c r="E1895" s="617"/>
      <c r="F1895" s="617"/>
      <c r="G1895" s="618"/>
      <c r="H1895" s="615"/>
      <c r="I1895" s="615"/>
      <c r="J1895" s="615"/>
      <c r="K1895" s="619"/>
    </row>
    <row r="1896" spans="1:11" s="610" customFormat="1" ht="15.75" hidden="1" x14ac:dyDescent="0.25">
      <c r="A1896" s="614"/>
      <c r="B1896" s="615"/>
      <c r="C1896" s="616"/>
      <c r="D1896" s="615"/>
      <c r="E1896" s="617"/>
      <c r="F1896" s="617"/>
      <c r="G1896" s="618"/>
      <c r="H1896" s="615"/>
      <c r="I1896" s="615"/>
      <c r="J1896" s="615"/>
      <c r="K1896" s="619"/>
    </row>
    <row r="1897" spans="1:11" s="610" customFormat="1" ht="15.75" hidden="1" x14ac:dyDescent="0.25">
      <c r="A1897" s="614"/>
      <c r="B1897" s="615"/>
      <c r="C1897" s="616"/>
      <c r="D1897" s="615"/>
      <c r="E1897" s="617"/>
      <c r="F1897" s="617"/>
      <c r="G1897" s="618"/>
      <c r="H1897" s="615"/>
      <c r="I1897" s="615"/>
      <c r="J1897" s="615"/>
      <c r="K1897" s="619"/>
    </row>
    <row r="1898" spans="1:11" s="610" customFormat="1" ht="15.75" hidden="1" x14ac:dyDescent="0.25">
      <c r="A1898" s="614"/>
      <c r="B1898" s="615"/>
      <c r="C1898" s="616"/>
      <c r="D1898" s="615"/>
      <c r="E1898" s="617"/>
      <c r="F1898" s="617"/>
      <c r="G1898" s="618"/>
      <c r="H1898" s="615"/>
      <c r="I1898" s="615"/>
      <c r="J1898" s="615"/>
      <c r="K1898" s="619"/>
    </row>
    <row r="1899" spans="1:11" s="610" customFormat="1" ht="15.75" hidden="1" x14ac:dyDescent="0.25">
      <c r="A1899" s="614"/>
      <c r="B1899" s="615"/>
      <c r="C1899" s="616"/>
      <c r="D1899" s="615"/>
      <c r="E1899" s="617"/>
      <c r="F1899" s="617"/>
      <c r="G1899" s="618"/>
      <c r="H1899" s="615"/>
      <c r="I1899" s="615"/>
      <c r="J1899" s="615"/>
      <c r="K1899" s="619"/>
    </row>
    <row r="1900" spans="1:11" s="610" customFormat="1" ht="15.75" hidden="1" x14ac:dyDescent="0.25">
      <c r="A1900" s="614"/>
      <c r="B1900" s="615"/>
      <c r="C1900" s="616"/>
      <c r="D1900" s="615"/>
      <c r="E1900" s="617"/>
      <c r="F1900" s="617"/>
      <c r="G1900" s="618"/>
      <c r="H1900" s="615"/>
      <c r="I1900" s="615"/>
      <c r="J1900" s="615"/>
      <c r="K1900" s="619"/>
    </row>
    <row r="1901" spans="1:11" s="610" customFormat="1" ht="15.75" hidden="1" x14ac:dyDescent="0.25">
      <c r="A1901" s="614"/>
      <c r="B1901" s="615"/>
      <c r="C1901" s="616"/>
      <c r="D1901" s="615"/>
      <c r="E1901" s="617"/>
      <c r="F1901" s="617"/>
      <c r="G1901" s="618"/>
      <c r="H1901" s="615"/>
      <c r="I1901" s="615"/>
      <c r="J1901" s="615"/>
      <c r="K1901" s="619"/>
    </row>
    <row r="1902" spans="1:11" s="610" customFormat="1" ht="15.75" hidden="1" x14ac:dyDescent="0.25">
      <c r="A1902" s="614"/>
      <c r="B1902" s="615"/>
      <c r="C1902" s="616"/>
      <c r="D1902" s="615"/>
      <c r="E1902" s="617"/>
      <c r="F1902" s="617"/>
      <c r="G1902" s="618"/>
      <c r="H1902" s="615"/>
      <c r="I1902" s="615"/>
      <c r="J1902" s="615"/>
      <c r="K1902" s="619"/>
    </row>
    <row r="1903" spans="1:11" s="610" customFormat="1" ht="15.75" hidden="1" x14ac:dyDescent="0.25">
      <c r="A1903" s="614"/>
      <c r="B1903" s="615"/>
      <c r="C1903" s="616"/>
      <c r="D1903" s="615"/>
      <c r="E1903" s="617"/>
      <c r="F1903" s="617"/>
      <c r="G1903" s="618"/>
      <c r="H1903" s="615"/>
      <c r="I1903" s="615"/>
      <c r="J1903" s="615"/>
      <c r="K1903" s="619"/>
    </row>
    <row r="1904" spans="1:11" s="610" customFormat="1" ht="15.75" hidden="1" x14ac:dyDescent="0.25">
      <c r="A1904" s="614"/>
      <c r="B1904" s="615"/>
      <c r="C1904" s="616"/>
      <c r="D1904" s="615"/>
      <c r="E1904" s="617"/>
      <c r="F1904" s="617"/>
      <c r="G1904" s="618"/>
      <c r="H1904" s="615"/>
      <c r="I1904" s="615"/>
      <c r="J1904" s="615"/>
      <c r="K1904" s="619"/>
    </row>
    <row r="1905" spans="1:11" s="610" customFormat="1" ht="15.75" hidden="1" x14ac:dyDescent="0.25">
      <c r="A1905" s="614"/>
      <c r="B1905" s="615"/>
      <c r="C1905" s="616"/>
      <c r="D1905" s="615"/>
      <c r="E1905" s="617"/>
      <c r="F1905" s="617"/>
      <c r="G1905" s="618"/>
      <c r="H1905" s="615"/>
      <c r="I1905" s="615"/>
      <c r="J1905" s="615"/>
      <c r="K1905" s="619"/>
    </row>
    <row r="1906" spans="1:11" s="610" customFormat="1" ht="15.75" hidden="1" x14ac:dyDescent="0.25">
      <c r="A1906" s="614"/>
      <c r="B1906" s="615"/>
      <c r="C1906" s="616"/>
      <c r="D1906" s="615"/>
      <c r="E1906" s="617"/>
      <c r="F1906" s="617"/>
      <c r="G1906" s="618"/>
      <c r="H1906" s="615"/>
      <c r="I1906" s="615"/>
      <c r="J1906" s="615"/>
      <c r="K1906" s="619"/>
    </row>
    <row r="1907" spans="1:11" s="610" customFormat="1" ht="15.75" hidden="1" x14ac:dyDescent="0.25">
      <c r="A1907" s="614"/>
      <c r="B1907" s="615"/>
      <c r="C1907" s="616"/>
      <c r="D1907" s="615"/>
      <c r="E1907" s="617"/>
      <c r="F1907" s="617"/>
      <c r="G1907" s="618"/>
      <c r="H1907" s="615"/>
      <c r="I1907" s="615"/>
      <c r="J1907" s="615"/>
      <c r="K1907" s="619"/>
    </row>
    <row r="1908" spans="1:11" s="610" customFormat="1" ht="15.75" hidden="1" x14ac:dyDescent="0.25">
      <c r="A1908" s="614"/>
      <c r="B1908" s="615"/>
      <c r="C1908" s="616"/>
      <c r="D1908" s="615"/>
      <c r="E1908" s="617"/>
      <c r="F1908" s="617"/>
      <c r="G1908" s="618"/>
      <c r="H1908" s="615"/>
      <c r="I1908" s="615"/>
      <c r="J1908" s="615"/>
      <c r="K1908" s="619"/>
    </row>
    <row r="1909" spans="1:11" s="610" customFormat="1" ht="15.75" hidden="1" x14ac:dyDescent="0.25">
      <c r="A1909" s="614"/>
      <c r="B1909" s="615"/>
      <c r="C1909" s="616"/>
      <c r="D1909" s="615"/>
      <c r="E1909" s="617"/>
      <c r="F1909" s="617"/>
      <c r="G1909" s="618"/>
      <c r="H1909" s="615"/>
      <c r="I1909" s="615"/>
      <c r="J1909" s="615"/>
      <c r="K1909" s="619"/>
    </row>
    <row r="1910" spans="1:11" s="610" customFormat="1" ht="15.75" hidden="1" x14ac:dyDescent="0.25">
      <c r="A1910" s="614"/>
      <c r="B1910" s="615"/>
      <c r="C1910" s="616"/>
      <c r="D1910" s="615"/>
      <c r="E1910" s="617"/>
      <c r="F1910" s="617"/>
      <c r="G1910" s="618"/>
      <c r="H1910" s="615"/>
      <c r="I1910" s="615"/>
      <c r="J1910" s="615"/>
      <c r="K1910" s="619"/>
    </row>
    <row r="1911" spans="1:11" s="610" customFormat="1" ht="15.75" hidden="1" x14ac:dyDescent="0.25">
      <c r="A1911" s="614"/>
      <c r="B1911" s="615"/>
      <c r="C1911" s="616"/>
      <c r="D1911" s="615"/>
      <c r="E1911" s="617"/>
      <c r="F1911" s="617"/>
      <c r="G1911" s="618"/>
      <c r="H1911" s="615"/>
      <c r="I1911" s="615"/>
      <c r="J1911" s="615"/>
      <c r="K1911" s="619"/>
    </row>
    <row r="1912" spans="1:11" s="610" customFormat="1" ht="15.75" hidden="1" x14ac:dyDescent="0.25">
      <c r="A1912" s="614"/>
      <c r="B1912" s="615"/>
      <c r="C1912" s="616"/>
      <c r="D1912" s="615"/>
      <c r="E1912" s="617"/>
      <c r="F1912" s="617"/>
      <c r="G1912" s="618"/>
      <c r="H1912" s="615"/>
      <c r="I1912" s="615"/>
      <c r="J1912" s="615"/>
      <c r="K1912" s="619"/>
    </row>
    <row r="1913" spans="1:11" s="610" customFormat="1" ht="15.75" hidden="1" x14ac:dyDescent="0.25">
      <c r="A1913" s="614"/>
      <c r="B1913" s="615"/>
      <c r="C1913" s="616"/>
      <c r="D1913" s="615"/>
      <c r="E1913" s="617"/>
      <c r="F1913" s="617"/>
      <c r="G1913" s="618"/>
      <c r="H1913" s="615"/>
      <c r="I1913" s="615"/>
      <c r="J1913" s="615"/>
      <c r="K1913" s="619"/>
    </row>
    <row r="1914" spans="1:11" s="610" customFormat="1" ht="15.75" hidden="1" x14ac:dyDescent="0.25">
      <c r="A1914" s="614"/>
      <c r="B1914" s="615"/>
      <c r="C1914" s="616"/>
      <c r="D1914" s="615"/>
      <c r="E1914" s="617"/>
      <c r="F1914" s="617"/>
      <c r="G1914" s="618"/>
      <c r="H1914" s="615"/>
      <c r="I1914" s="615"/>
      <c r="J1914" s="615"/>
      <c r="K1914" s="619"/>
    </row>
    <row r="1915" spans="1:11" s="610" customFormat="1" ht="15.75" hidden="1" x14ac:dyDescent="0.25">
      <c r="A1915" s="614"/>
      <c r="B1915" s="615"/>
      <c r="C1915" s="616"/>
      <c r="D1915" s="615"/>
      <c r="E1915" s="617"/>
      <c r="F1915" s="617"/>
      <c r="G1915" s="618"/>
      <c r="H1915" s="615"/>
      <c r="I1915" s="615"/>
      <c r="J1915" s="615"/>
      <c r="K1915" s="619"/>
    </row>
    <row r="1916" spans="1:11" s="610" customFormat="1" ht="15.75" hidden="1" x14ac:dyDescent="0.25">
      <c r="A1916" s="614"/>
      <c r="B1916" s="615"/>
      <c r="C1916" s="616"/>
      <c r="D1916" s="615"/>
      <c r="E1916" s="617"/>
      <c r="F1916" s="617"/>
      <c r="G1916" s="618"/>
      <c r="H1916" s="615"/>
      <c r="I1916" s="615"/>
      <c r="J1916" s="615"/>
      <c r="K1916" s="619"/>
    </row>
    <row r="1917" spans="1:11" s="610" customFormat="1" ht="15.75" hidden="1" x14ac:dyDescent="0.25">
      <c r="A1917" s="614"/>
      <c r="B1917" s="615"/>
      <c r="C1917" s="616"/>
      <c r="D1917" s="615"/>
      <c r="E1917" s="617"/>
      <c r="F1917" s="617"/>
      <c r="G1917" s="618"/>
      <c r="H1917" s="615"/>
      <c r="I1917" s="615"/>
      <c r="J1917" s="615"/>
      <c r="K1917" s="619"/>
    </row>
    <row r="1918" spans="1:11" s="610" customFormat="1" ht="15.75" hidden="1" x14ac:dyDescent="0.25">
      <c r="A1918" s="614"/>
      <c r="B1918" s="615"/>
      <c r="C1918" s="616"/>
      <c r="D1918" s="615"/>
      <c r="E1918" s="617"/>
      <c r="F1918" s="617"/>
      <c r="G1918" s="618"/>
      <c r="H1918" s="615"/>
      <c r="I1918" s="615"/>
      <c r="J1918" s="615"/>
      <c r="K1918" s="619"/>
    </row>
    <row r="1919" spans="1:11" s="610" customFormat="1" ht="15.75" hidden="1" x14ac:dyDescent="0.25">
      <c r="A1919" s="614"/>
      <c r="B1919" s="615"/>
      <c r="C1919" s="616"/>
      <c r="D1919" s="615"/>
      <c r="E1919" s="617"/>
      <c r="F1919" s="617"/>
      <c r="G1919" s="618"/>
      <c r="H1919" s="615"/>
      <c r="I1919" s="615"/>
      <c r="J1919" s="615"/>
      <c r="K1919" s="619"/>
    </row>
    <row r="1920" spans="1:11" s="610" customFormat="1" ht="15.75" hidden="1" x14ac:dyDescent="0.25">
      <c r="A1920" s="614"/>
      <c r="B1920" s="615"/>
      <c r="C1920" s="616"/>
      <c r="D1920" s="615"/>
      <c r="E1920" s="617"/>
      <c r="F1920" s="617"/>
      <c r="G1920" s="618"/>
      <c r="H1920" s="615"/>
      <c r="I1920" s="615"/>
      <c r="J1920" s="615"/>
      <c r="K1920" s="619"/>
    </row>
    <row r="1921" spans="1:11" s="610" customFormat="1" ht="15.75" hidden="1" x14ac:dyDescent="0.25">
      <c r="A1921" s="614"/>
      <c r="B1921" s="615"/>
      <c r="C1921" s="616"/>
      <c r="D1921" s="615"/>
      <c r="E1921" s="617"/>
      <c r="F1921" s="617"/>
      <c r="G1921" s="618"/>
      <c r="H1921" s="615"/>
      <c r="I1921" s="615"/>
      <c r="J1921" s="615"/>
      <c r="K1921" s="619"/>
    </row>
    <row r="1922" spans="1:11" s="610" customFormat="1" ht="15.75" hidden="1" x14ac:dyDescent="0.25">
      <c r="A1922" s="614"/>
      <c r="B1922" s="615"/>
      <c r="C1922" s="616"/>
      <c r="D1922" s="615"/>
      <c r="E1922" s="617"/>
      <c r="F1922" s="617"/>
      <c r="G1922" s="618"/>
      <c r="H1922" s="615"/>
      <c r="I1922" s="615"/>
      <c r="J1922" s="615"/>
      <c r="K1922" s="619"/>
    </row>
    <row r="1923" spans="1:11" s="610" customFormat="1" ht="15.75" hidden="1" x14ac:dyDescent="0.25">
      <c r="A1923" s="614"/>
      <c r="B1923" s="615"/>
      <c r="C1923" s="616"/>
      <c r="D1923" s="615"/>
      <c r="E1923" s="617"/>
      <c r="F1923" s="617"/>
      <c r="G1923" s="618"/>
      <c r="H1923" s="615"/>
      <c r="I1923" s="615"/>
      <c r="J1923" s="615"/>
      <c r="K1923" s="619"/>
    </row>
    <row r="1924" spans="1:11" s="610" customFormat="1" ht="15.75" hidden="1" x14ac:dyDescent="0.25">
      <c r="A1924" s="614"/>
      <c r="B1924" s="615"/>
      <c r="C1924" s="616"/>
      <c r="D1924" s="615"/>
      <c r="E1924" s="617"/>
      <c r="F1924" s="617"/>
      <c r="G1924" s="618"/>
      <c r="H1924" s="615"/>
      <c r="I1924" s="615"/>
      <c r="J1924" s="615"/>
      <c r="K1924" s="619"/>
    </row>
    <row r="1925" spans="1:11" s="610" customFormat="1" ht="15.75" hidden="1" x14ac:dyDescent="0.25">
      <c r="A1925" s="614"/>
      <c r="B1925" s="615"/>
      <c r="C1925" s="616"/>
      <c r="D1925" s="615"/>
      <c r="E1925" s="617"/>
      <c r="F1925" s="617"/>
      <c r="G1925" s="618"/>
      <c r="H1925" s="615"/>
      <c r="I1925" s="615"/>
      <c r="J1925" s="615"/>
      <c r="K1925" s="619"/>
    </row>
    <row r="1926" spans="1:11" s="610" customFormat="1" ht="15.75" hidden="1" x14ac:dyDescent="0.25">
      <c r="A1926" s="614"/>
      <c r="B1926" s="615"/>
      <c r="C1926" s="616"/>
      <c r="D1926" s="615"/>
      <c r="E1926" s="617"/>
      <c r="F1926" s="617"/>
      <c r="G1926" s="618"/>
      <c r="H1926" s="615"/>
      <c r="I1926" s="615"/>
      <c r="J1926" s="615"/>
      <c r="K1926" s="619"/>
    </row>
    <row r="1927" spans="1:11" s="610" customFormat="1" ht="15.75" hidden="1" x14ac:dyDescent="0.25">
      <c r="A1927" s="614"/>
      <c r="B1927" s="615"/>
      <c r="C1927" s="616"/>
      <c r="D1927" s="615"/>
      <c r="E1927" s="617"/>
      <c r="F1927" s="617"/>
      <c r="G1927" s="618"/>
      <c r="H1927" s="615"/>
      <c r="I1927" s="615"/>
      <c r="J1927" s="615"/>
      <c r="K1927" s="619"/>
    </row>
    <row r="1928" spans="1:11" s="610" customFormat="1" ht="15.75" hidden="1" x14ac:dyDescent="0.25">
      <c r="A1928" s="614"/>
      <c r="B1928" s="615"/>
      <c r="C1928" s="616"/>
      <c r="D1928" s="615"/>
      <c r="E1928" s="617"/>
      <c r="F1928" s="617"/>
      <c r="G1928" s="618"/>
      <c r="H1928" s="615"/>
      <c r="I1928" s="615"/>
      <c r="J1928" s="615"/>
      <c r="K1928" s="619"/>
    </row>
    <row r="1929" spans="1:11" s="610" customFormat="1" ht="15.75" hidden="1" x14ac:dyDescent="0.25">
      <c r="A1929" s="614"/>
      <c r="B1929" s="615"/>
      <c r="C1929" s="616"/>
      <c r="D1929" s="615"/>
      <c r="E1929" s="617"/>
      <c r="F1929" s="617"/>
      <c r="G1929" s="618"/>
      <c r="H1929" s="615"/>
      <c r="I1929" s="615"/>
      <c r="J1929" s="615"/>
      <c r="K1929" s="619"/>
    </row>
    <row r="1930" spans="1:11" s="610" customFormat="1" ht="15.75" hidden="1" x14ac:dyDescent="0.25">
      <c r="A1930" s="614"/>
      <c r="B1930" s="615"/>
      <c r="C1930" s="616"/>
      <c r="D1930" s="615"/>
      <c r="E1930" s="617"/>
      <c r="F1930" s="617"/>
      <c r="G1930" s="618"/>
      <c r="H1930" s="615"/>
      <c r="I1930" s="615"/>
      <c r="J1930" s="615"/>
      <c r="K1930" s="619"/>
    </row>
    <row r="1931" spans="1:11" s="610" customFormat="1" ht="15.75" hidden="1" x14ac:dyDescent="0.25">
      <c r="A1931" s="614"/>
      <c r="B1931" s="615"/>
      <c r="C1931" s="616"/>
      <c r="D1931" s="615"/>
      <c r="E1931" s="617"/>
      <c r="F1931" s="617"/>
      <c r="G1931" s="618"/>
      <c r="H1931" s="615"/>
      <c r="I1931" s="615"/>
      <c r="J1931" s="615"/>
      <c r="K1931" s="619"/>
    </row>
    <row r="1932" spans="1:11" s="610" customFormat="1" ht="15.75" hidden="1" x14ac:dyDescent="0.25">
      <c r="A1932" s="614"/>
      <c r="B1932" s="615"/>
      <c r="C1932" s="616"/>
      <c r="D1932" s="615"/>
      <c r="E1932" s="617"/>
      <c r="F1932" s="617"/>
      <c r="G1932" s="618"/>
      <c r="H1932" s="615"/>
      <c r="I1932" s="615"/>
      <c r="J1932" s="615"/>
      <c r="K1932" s="619"/>
    </row>
    <row r="1933" spans="1:11" s="610" customFormat="1" ht="15.75" hidden="1" x14ac:dyDescent="0.25">
      <c r="A1933" s="614"/>
      <c r="B1933" s="615"/>
      <c r="C1933" s="616"/>
      <c r="D1933" s="615"/>
      <c r="E1933" s="617"/>
      <c r="F1933" s="617"/>
      <c r="G1933" s="618"/>
      <c r="H1933" s="615"/>
      <c r="I1933" s="615"/>
      <c r="J1933" s="615"/>
      <c r="K1933" s="619"/>
    </row>
    <row r="1934" spans="1:11" s="610" customFormat="1" ht="15.75" hidden="1" x14ac:dyDescent="0.25">
      <c r="A1934" s="614"/>
      <c r="B1934" s="615"/>
      <c r="C1934" s="616"/>
      <c r="D1934" s="615"/>
      <c r="E1934" s="617"/>
      <c r="F1934" s="617"/>
      <c r="G1934" s="618"/>
      <c r="H1934" s="615"/>
      <c r="I1934" s="615"/>
      <c r="J1934" s="615"/>
      <c r="K1934" s="619"/>
    </row>
    <row r="1935" spans="1:11" s="610" customFormat="1" ht="15.75" hidden="1" x14ac:dyDescent="0.25">
      <c r="A1935" s="614"/>
      <c r="B1935" s="615"/>
      <c r="C1935" s="616"/>
      <c r="D1935" s="615"/>
      <c r="E1935" s="617"/>
      <c r="F1935" s="617"/>
      <c r="G1935" s="618"/>
      <c r="H1935" s="615"/>
      <c r="I1935" s="615"/>
      <c r="J1935" s="615"/>
      <c r="K1935" s="619"/>
    </row>
    <row r="1936" spans="1:11" s="610" customFormat="1" ht="15.75" hidden="1" x14ac:dyDescent="0.25">
      <c r="A1936" s="614"/>
      <c r="B1936" s="615"/>
      <c r="C1936" s="616"/>
      <c r="D1936" s="615"/>
      <c r="E1936" s="617"/>
      <c r="F1936" s="617"/>
      <c r="G1936" s="618"/>
      <c r="H1936" s="615"/>
      <c r="I1936" s="615"/>
      <c r="J1936" s="615"/>
      <c r="K1936" s="619"/>
    </row>
    <row r="1937" spans="1:11" s="610" customFormat="1" ht="15.75" hidden="1" x14ac:dyDescent="0.25">
      <c r="A1937" s="614"/>
      <c r="B1937" s="615"/>
      <c r="C1937" s="616"/>
      <c r="D1937" s="615"/>
      <c r="E1937" s="617"/>
      <c r="F1937" s="617"/>
      <c r="G1937" s="618"/>
      <c r="H1937" s="615"/>
      <c r="I1937" s="615"/>
      <c r="J1937" s="615"/>
      <c r="K1937" s="619"/>
    </row>
    <row r="1938" spans="1:11" s="610" customFormat="1" ht="15.75" hidden="1" x14ac:dyDescent="0.25">
      <c r="A1938" s="614"/>
      <c r="B1938" s="615"/>
      <c r="C1938" s="616"/>
      <c r="D1938" s="615"/>
      <c r="E1938" s="617"/>
      <c r="F1938" s="617"/>
      <c r="G1938" s="618"/>
      <c r="H1938" s="615"/>
      <c r="I1938" s="615"/>
      <c r="J1938" s="615"/>
      <c r="K1938" s="619"/>
    </row>
    <row r="1939" spans="1:11" s="610" customFormat="1" ht="15.75" hidden="1" x14ac:dyDescent="0.25">
      <c r="A1939" s="614"/>
      <c r="B1939" s="615"/>
      <c r="C1939" s="616"/>
      <c r="D1939" s="615"/>
      <c r="E1939" s="617"/>
      <c r="F1939" s="617"/>
      <c r="G1939" s="618"/>
      <c r="H1939" s="615"/>
      <c r="I1939" s="615"/>
      <c r="J1939" s="615"/>
      <c r="K1939" s="619"/>
    </row>
    <row r="1940" spans="1:11" s="610" customFormat="1" ht="15.75" hidden="1" x14ac:dyDescent="0.25">
      <c r="A1940" s="614"/>
      <c r="B1940" s="615"/>
      <c r="C1940" s="616"/>
      <c r="D1940" s="615"/>
      <c r="E1940" s="617"/>
      <c r="F1940" s="617"/>
      <c r="G1940" s="618"/>
      <c r="H1940" s="615"/>
      <c r="I1940" s="615"/>
      <c r="J1940" s="615"/>
      <c r="K1940" s="619"/>
    </row>
    <row r="1941" spans="1:11" s="610" customFormat="1" ht="15.75" hidden="1" x14ac:dyDescent="0.25">
      <c r="A1941" s="614"/>
      <c r="B1941" s="615"/>
      <c r="C1941" s="616"/>
      <c r="D1941" s="615"/>
      <c r="E1941" s="617"/>
      <c r="F1941" s="617"/>
      <c r="G1941" s="618"/>
      <c r="H1941" s="615"/>
      <c r="I1941" s="615"/>
      <c r="J1941" s="615"/>
      <c r="K1941" s="619"/>
    </row>
    <row r="1942" spans="1:11" s="610" customFormat="1" ht="15.75" hidden="1" x14ac:dyDescent="0.25">
      <c r="A1942" s="614"/>
      <c r="B1942" s="615"/>
      <c r="C1942" s="616"/>
      <c r="D1942" s="615"/>
      <c r="E1942" s="617"/>
      <c r="F1942" s="617"/>
      <c r="G1942" s="618"/>
      <c r="H1942" s="615"/>
      <c r="I1942" s="615"/>
      <c r="J1942" s="615"/>
      <c r="K1942" s="619"/>
    </row>
    <row r="1943" spans="1:11" s="610" customFormat="1" ht="15.75" hidden="1" x14ac:dyDescent="0.25">
      <c r="A1943" s="614"/>
      <c r="B1943" s="615"/>
      <c r="C1943" s="616"/>
      <c r="D1943" s="615"/>
      <c r="E1943" s="617"/>
      <c r="F1943" s="617"/>
      <c r="G1943" s="618"/>
      <c r="H1943" s="615"/>
      <c r="I1943" s="615"/>
      <c r="J1943" s="615"/>
      <c r="K1943" s="619"/>
    </row>
    <row r="1944" spans="1:11" s="610" customFormat="1" ht="15.75" hidden="1" x14ac:dyDescent="0.25">
      <c r="A1944" s="614"/>
      <c r="B1944" s="615"/>
      <c r="C1944" s="616"/>
      <c r="D1944" s="615"/>
      <c r="E1944" s="617"/>
      <c r="F1944" s="617"/>
      <c r="G1944" s="618"/>
      <c r="H1944" s="615"/>
      <c r="I1944" s="615"/>
      <c r="J1944" s="615"/>
      <c r="K1944" s="619"/>
    </row>
    <row r="1945" spans="1:11" s="610" customFormat="1" ht="15.75" hidden="1" x14ac:dyDescent="0.25">
      <c r="A1945" s="614"/>
      <c r="B1945" s="615"/>
      <c r="C1945" s="616"/>
      <c r="D1945" s="615"/>
      <c r="E1945" s="617"/>
      <c r="F1945" s="617"/>
      <c r="G1945" s="618"/>
      <c r="H1945" s="615"/>
      <c r="I1945" s="615"/>
      <c r="J1945" s="615"/>
      <c r="K1945" s="619"/>
    </row>
    <row r="1946" spans="1:11" s="610" customFormat="1" ht="15.75" hidden="1" x14ac:dyDescent="0.25">
      <c r="A1946" s="614"/>
      <c r="B1946" s="615"/>
      <c r="C1946" s="616"/>
      <c r="D1946" s="615"/>
      <c r="E1946" s="617"/>
      <c r="F1946" s="617"/>
      <c r="G1946" s="618"/>
      <c r="H1946" s="615"/>
      <c r="I1946" s="615"/>
      <c r="J1946" s="615"/>
      <c r="K1946" s="619"/>
    </row>
    <row r="1947" spans="1:11" s="610" customFormat="1" ht="15.75" hidden="1" x14ac:dyDescent="0.25">
      <c r="A1947" s="614"/>
      <c r="B1947" s="615"/>
      <c r="C1947" s="616"/>
      <c r="D1947" s="615"/>
      <c r="E1947" s="617"/>
      <c r="F1947" s="617"/>
      <c r="G1947" s="618"/>
      <c r="H1947" s="615"/>
      <c r="I1947" s="615"/>
      <c r="J1947" s="615"/>
      <c r="K1947" s="619"/>
    </row>
    <row r="1948" spans="1:11" s="610" customFormat="1" ht="15.75" hidden="1" x14ac:dyDescent="0.25">
      <c r="A1948" s="614"/>
      <c r="B1948" s="615"/>
      <c r="C1948" s="616"/>
      <c r="D1948" s="615"/>
      <c r="E1948" s="617"/>
      <c r="F1948" s="617"/>
      <c r="G1948" s="618"/>
      <c r="H1948" s="615"/>
      <c r="I1948" s="615"/>
      <c r="J1948" s="615"/>
      <c r="K1948" s="619"/>
    </row>
    <row r="1949" spans="1:11" s="610" customFormat="1" ht="15.75" hidden="1" x14ac:dyDescent="0.25">
      <c r="A1949" s="614"/>
      <c r="B1949" s="615"/>
      <c r="C1949" s="616"/>
      <c r="D1949" s="615"/>
      <c r="E1949" s="617"/>
      <c r="F1949" s="617"/>
      <c r="G1949" s="618"/>
      <c r="H1949" s="615"/>
      <c r="I1949" s="615"/>
      <c r="J1949" s="615"/>
      <c r="K1949" s="619"/>
    </row>
    <row r="1950" spans="1:11" s="610" customFormat="1" ht="15.75" hidden="1" x14ac:dyDescent="0.25">
      <c r="A1950" s="614"/>
      <c r="B1950" s="615"/>
      <c r="C1950" s="616"/>
      <c r="D1950" s="615"/>
      <c r="E1950" s="617"/>
      <c r="F1950" s="617"/>
      <c r="G1950" s="618"/>
      <c r="H1950" s="615"/>
      <c r="I1950" s="615"/>
      <c r="J1950" s="615"/>
      <c r="K1950" s="619"/>
    </row>
    <row r="1951" spans="1:11" s="610" customFormat="1" ht="15.75" hidden="1" x14ac:dyDescent="0.25">
      <c r="A1951" s="614"/>
      <c r="B1951" s="615"/>
      <c r="C1951" s="616"/>
      <c r="D1951" s="615"/>
      <c r="E1951" s="617"/>
      <c r="F1951" s="617"/>
      <c r="G1951" s="618"/>
      <c r="H1951" s="615"/>
      <c r="I1951" s="615"/>
      <c r="J1951" s="615"/>
      <c r="K1951" s="619"/>
    </row>
    <row r="1952" spans="1:11" s="610" customFormat="1" ht="15.75" hidden="1" x14ac:dyDescent="0.25">
      <c r="A1952" s="614"/>
      <c r="B1952" s="615"/>
      <c r="C1952" s="616"/>
      <c r="D1952" s="615"/>
      <c r="E1952" s="617"/>
      <c r="F1952" s="617"/>
      <c r="G1952" s="618"/>
      <c r="H1952" s="615"/>
      <c r="I1952" s="615"/>
      <c r="J1952" s="615"/>
      <c r="K1952" s="619"/>
    </row>
    <row r="1953" spans="1:11" s="610" customFormat="1" ht="15.75" hidden="1" x14ac:dyDescent="0.25">
      <c r="A1953" s="614"/>
      <c r="B1953" s="615"/>
      <c r="C1953" s="616"/>
      <c r="D1953" s="615"/>
      <c r="E1953" s="617"/>
      <c r="F1953" s="617"/>
      <c r="G1953" s="618"/>
      <c r="H1953" s="615"/>
      <c r="I1953" s="615"/>
      <c r="J1953" s="615"/>
      <c r="K1953" s="619"/>
    </row>
    <row r="1954" spans="1:11" s="610" customFormat="1" ht="15.75" hidden="1" x14ac:dyDescent="0.25">
      <c r="A1954" s="614"/>
      <c r="B1954" s="615"/>
      <c r="C1954" s="616"/>
      <c r="D1954" s="615"/>
      <c r="E1954" s="617"/>
      <c r="F1954" s="617"/>
      <c r="G1954" s="618"/>
      <c r="H1954" s="615"/>
      <c r="I1954" s="615"/>
      <c r="J1954" s="615"/>
      <c r="K1954" s="619"/>
    </row>
    <row r="1955" spans="1:11" s="610" customFormat="1" ht="15.75" hidden="1" x14ac:dyDescent="0.25">
      <c r="A1955" s="614"/>
      <c r="B1955" s="615"/>
      <c r="C1955" s="616"/>
      <c r="D1955" s="615"/>
      <c r="E1955" s="617"/>
      <c r="F1955" s="617"/>
      <c r="G1955" s="618"/>
      <c r="H1955" s="615"/>
      <c r="I1955" s="615"/>
      <c r="J1955" s="615"/>
      <c r="K1955" s="619"/>
    </row>
    <row r="1956" spans="1:11" s="610" customFormat="1" ht="15.75" hidden="1" x14ac:dyDescent="0.25">
      <c r="A1956" s="614"/>
      <c r="B1956" s="615"/>
      <c r="C1956" s="616"/>
      <c r="D1956" s="615"/>
      <c r="E1956" s="617"/>
      <c r="F1956" s="617"/>
      <c r="G1956" s="618"/>
      <c r="H1956" s="615"/>
      <c r="I1956" s="615"/>
      <c r="J1956" s="615"/>
      <c r="K1956" s="619"/>
    </row>
    <row r="1957" spans="1:11" s="610" customFormat="1" ht="15.75" hidden="1" x14ac:dyDescent="0.25">
      <c r="A1957" s="614"/>
      <c r="B1957" s="615"/>
      <c r="C1957" s="616"/>
      <c r="D1957" s="615"/>
      <c r="E1957" s="617"/>
      <c r="F1957" s="617"/>
      <c r="G1957" s="618"/>
      <c r="H1957" s="615"/>
      <c r="I1957" s="615"/>
      <c r="J1957" s="615"/>
      <c r="K1957" s="619"/>
    </row>
    <row r="1958" spans="1:11" s="610" customFormat="1" ht="15.75" hidden="1" x14ac:dyDescent="0.25">
      <c r="A1958" s="614"/>
      <c r="B1958" s="615"/>
      <c r="C1958" s="616"/>
      <c r="D1958" s="615"/>
      <c r="E1958" s="617"/>
      <c r="F1958" s="617"/>
      <c r="G1958" s="618"/>
      <c r="H1958" s="615"/>
      <c r="I1958" s="615"/>
      <c r="J1958" s="615"/>
      <c r="K1958" s="619"/>
    </row>
    <row r="1959" spans="1:11" s="610" customFormat="1" ht="15.75" hidden="1" x14ac:dyDescent="0.25">
      <c r="A1959" s="614"/>
      <c r="B1959" s="615"/>
      <c r="C1959" s="616"/>
      <c r="D1959" s="615"/>
      <c r="E1959" s="617"/>
      <c r="F1959" s="617"/>
      <c r="G1959" s="618"/>
      <c r="H1959" s="615"/>
      <c r="I1959" s="615"/>
      <c r="J1959" s="615"/>
      <c r="K1959" s="619"/>
    </row>
    <row r="1960" spans="1:11" s="610" customFormat="1" ht="15.75" hidden="1" x14ac:dyDescent="0.25">
      <c r="A1960" s="614"/>
      <c r="B1960" s="615"/>
      <c r="C1960" s="616"/>
      <c r="D1960" s="615"/>
      <c r="E1960" s="617"/>
      <c r="F1960" s="617"/>
      <c r="G1960" s="618"/>
      <c r="H1960" s="615"/>
      <c r="I1960" s="615"/>
      <c r="J1960" s="615"/>
      <c r="K1960" s="619"/>
    </row>
    <row r="1961" spans="1:11" s="610" customFormat="1" ht="15.75" hidden="1" x14ac:dyDescent="0.25">
      <c r="A1961" s="614"/>
      <c r="B1961" s="615"/>
      <c r="C1961" s="616"/>
      <c r="D1961" s="615"/>
      <c r="E1961" s="617"/>
      <c r="F1961" s="617"/>
      <c r="G1961" s="618"/>
      <c r="H1961" s="615"/>
      <c r="I1961" s="615"/>
      <c r="J1961" s="615"/>
      <c r="K1961" s="619"/>
    </row>
    <row r="1962" spans="1:11" s="610" customFormat="1" ht="15.75" hidden="1" x14ac:dyDescent="0.25">
      <c r="A1962" s="614"/>
      <c r="B1962" s="615"/>
      <c r="C1962" s="616"/>
      <c r="D1962" s="615"/>
      <c r="E1962" s="617"/>
      <c r="F1962" s="617"/>
      <c r="G1962" s="618"/>
      <c r="H1962" s="615"/>
      <c r="I1962" s="615"/>
      <c r="J1962" s="615"/>
      <c r="K1962" s="619"/>
    </row>
    <row r="1963" spans="1:11" s="610" customFormat="1" ht="15.75" hidden="1" x14ac:dyDescent="0.25">
      <c r="A1963" s="614"/>
      <c r="B1963" s="615"/>
      <c r="C1963" s="616"/>
      <c r="D1963" s="615"/>
      <c r="E1963" s="617"/>
      <c r="F1963" s="617"/>
      <c r="G1963" s="618"/>
      <c r="H1963" s="615"/>
      <c r="I1963" s="615"/>
      <c r="J1963" s="615"/>
      <c r="K1963" s="619"/>
    </row>
    <row r="1964" spans="1:11" s="610" customFormat="1" ht="15.75" hidden="1" x14ac:dyDescent="0.25">
      <c r="A1964" s="614"/>
      <c r="B1964" s="615"/>
      <c r="C1964" s="616"/>
      <c r="D1964" s="615"/>
      <c r="E1964" s="617"/>
      <c r="F1964" s="617"/>
      <c r="G1964" s="618"/>
      <c r="H1964" s="615"/>
      <c r="I1964" s="615"/>
      <c r="J1964" s="615"/>
      <c r="K1964" s="619"/>
    </row>
    <row r="1965" spans="1:11" s="610" customFormat="1" ht="15.75" hidden="1" x14ac:dyDescent="0.25">
      <c r="A1965" s="614"/>
      <c r="B1965" s="615"/>
      <c r="C1965" s="616"/>
      <c r="D1965" s="615"/>
      <c r="E1965" s="617"/>
      <c r="F1965" s="617"/>
      <c r="G1965" s="618"/>
      <c r="H1965" s="615"/>
      <c r="I1965" s="615"/>
      <c r="J1965" s="615"/>
      <c r="K1965" s="619"/>
    </row>
    <row r="1966" spans="1:11" s="610" customFormat="1" ht="15.75" hidden="1" x14ac:dyDescent="0.25">
      <c r="A1966" s="614"/>
      <c r="B1966" s="615"/>
      <c r="C1966" s="616"/>
      <c r="D1966" s="615"/>
      <c r="E1966" s="617"/>
      <c r="F1966" s="617"/>
      <c r="G1966" s="618"/>
      <c r="H1966" s="615"/>
      <c r="I1966" s="615"/>
      <c r="J1966" s="615"/>
      <c r="K1966" s="619"/>
    </row>
    <row r="1967" spans="1:11" s="610" customFormat="1" ht="15.75" hidden="1" x14ac:dyDescent="0.25">
      <c r="A1967" s="614"/>
      <c r="B1967" s="615"/>
      <c r="C1967" s="616"/>
      <c r="D1967" s="615"/>
      <c r="E1967" s="617"/>
      <c r="F1967" s="617"/>
      <c r="G1967" s="618"/>
      <c r="H1967" s="615"/>
      <c r="I1967" s="615"/>
      <c r="J1967" s="615"/>
      <c r="K1967" s="619"/>
    </row>
    <row r="1968" spans="1:11" s="610" customFormat="1" ht="15.75" hidden="1" x14ac:dyDescent="0.25">
      <c r="A1968" s="614"/>
      <c r="B1968" s="615"/>
      <c r="C1968" s="616"/>
      <c r="D1968" s="615"/>
      <c r="E1968" s="617"/>
      <c r="F1968" s="617"/>
      <c r="G1968" s="618"/>
      <c r="H1968" s="615"/>
      <c r="I1968" s="615"/>
      <c r="J1968" s="615"/>
      <c r="K1968" s="619"/>
    </row>
    <row r="1969" spans="1:11" s="610" customFormat="1" ht="15.75" hidden="1" x14ac:dyDescent="0.25">
      <c r="A1969" s="614"/>
      <c r="B1969" s="615"/>
      <c r="C1969" s="616"/>
      <c r="D1969" s="615"/>
      <c r="E1969" s="617"/>
      <c r="F1969" s="617"/>
      <c r="G1969" s="618"/>
      <c r="H1969" s="615"/>
      <c r="I1969" s="615"/>
      <c r="J1969" s="615"/>
      <c r="K1969" s="619"/>
    </row>
    <row r="1970" spans="1:11" s="610" customFormat="1" ht="15.75" hidden="1" x14ac:dyDescent="0.25">
      <c r="A1970" s="614"/>
      <c r="B1970" s="615"/>
      <c r="C1970" s="616"/>
      <c r="D1970" s="615"/>
      <c r="E1970" s="617"/>
      <c r="F1970" s="617"/>
      <c r="G1970" s="618"/>
      <c r="H1970" s="615"/>
      <c r="I1970" s="615"/>
      <c r="J1970" s="615"/>
      <c r="K1970" s="619"/>
    </row>
    <row r="1971" spans="1:11" s="610" customFormat="1" ht="15.75" hidden="1" x14ac:dyDescent="0.25">
      <c r="A1971" s="614"/>
      <c r="B1971" s="615"/>
      <c r="C1971" s="616"/>
      <c r="D1971" s="615"/>
      <c r="E1971" s="617"/>
      <c r="F1971" s="617"/>
      <c r="G1971" s="618"/>
      <c r="H1971" s="615"/>
      <c r="I1971" s="615"/>
      <c r="J1971" s="615"/>
      <c r="K1971" s="619"/>
    </row>
    <row r="1972" spans="1:11" s="610" customFormat="1" ht="15.75" hidden="1" x14ac:dyDescent="0.25">
      <c r="A1972" s="614"/>
      <c r="B1972" s="615"/>
      <c r="C1972" s="616"/>
      <c r="D1972" s="615"/>
      <c r="E1972" s="617"/>
      <c r="F1972" s="617"/>
      <c r="G1972" s="618"/>
      <c r="H1972" s="615"/>
      <c r="I1972" s="615"/>
      <c r="J1972" s="615"/>
      <c r="K1972" s="619"/>
    </row>
    <row r="1973" spans="1:11" s="610" customFormat="1" ht="15.75" hidden="1" x14ac:dyDescent="0.25">
      <c r="A1973" s="614"/>
      <c r="B1973" s="615"/>
      <c r="C1973" s="616"/>
      <c r="D1973" s="615"/>
      <c r="E1973" s="617"/>
      <c r="F1973" s="617"/>
      <c r="G1973" s="618"/>
      <c r="H1973" s="615"/>
      <c r="I1973" s="615"/>
      <c r="J1973" s="615"/>
      <c r="K1973" s="619"/>
    </row>
    <row r="1974" spans="1:11" s="610" customFormat="1" ht="15.75" hidden="1" x14ac:dyDescent="0.25">
      <c r="A1974" s="614"/>
      <c r="B1974" s="615"/>
      <c r="C1974" s="616"/>
      <c r="D1974" s="615"/>
      <c r="E1974" s="617"/>
      <c r="F1974" s="617"/>
      <c r="G1974" s="618"/>
      <c r="H1974" s="615"/>
      <c r="I1974" s="615"/>
      <c r="J1974" s="615"/>
      <c r="K1974" s="619"/>
    </row>
    <row r="1975" spans="1:11" s="610" customFormat="1" ht="15.75" hidden="1" x14ac:dyDescent="0.25">
      <c r="A1975" s="614"/>
      <c r="B1975" s="615"/>
      <c r="C1975" s="616"/>
      <c r="D1975" s="615"/>
      <c r="E1975" s="617"/>
      <c r="F1975" s="617"/>
      <c r="G1975" s="618"/>
      <c r="H1975" s="615"/>
      <c r="I1975" s="615"/>
      <c r="J1975" s="615"/>
      <c r="K1975" s="619"/>
    </row>
    <row r="1976" spans="1:11" s="610" customFormat="1" ht="15.75" hidden="1" x14ac:dyDescent="0.25">
      <c r="A1976" s="614"/>
      <c r="B1976" s="615"/>
      <c r="C1976" s="616"/>
      <c r="D1976" s="615"/>
      <c r="E1976" s="617"/>
      <c r="F1976" s="617"/>
      <c r="G1976" s="618"/>
      <c r="H1976" s="615"/>
      <c r="I1976" s="615"/>
      <c r="J1976" s="615"/>
      <c r="K1976" s="619"/>
    </row>
    <row r="1977" spans="1:11" s="610" customFormat="1" ht="15.75" hidden="1" x14ac:dyDescent="0.25">
      <c r="A1977" s="614"/>
      <c r="B1977" s="615"/>
      <c r="C1977" s="616"/>
      <c r="D1977" s="615"/>
      <c r="E1977" s="617"/>
      <c r="F1977" s="617"/>
      <c r="G1977" s="618"/>
      <c r="H1977" s="615"/>
      <c r="I1977" s="615"/>
      <c r="J1977" s="615"/>
      <c r="K1977" s="619"/>
    </row>
    <row r="1978" spans="1:11" s="610" customFormat="1" ht="15.75" hidden="1" x14ac:dyDescent="0.25">
      <c r="A1978" s="614"/>
      <c r="B1978" s="615"/>
      <c r="C1978" s="616"/>
      <c r="D1978" s="615"/>
      <c r="E1978" s="617"/>
      <c r="F1978" s="617"/>
      <c r="G1978" s="618"/>
      <c r="H1978" s="615"/>
      <c r="I1978" s="615"/>
      <c r="J1978" s="615"/>
      <c r="K1978" s="619"/>
    </row>
    <row r="1979" spans="1:11" s="610" customFormat="1" ht="15.75" hidden="1" x14ac:dyDescent="0.25">
      <c r="A1979" s="614"/>
      <c r="B1979" s="615"/>
      <c r="C1979" s="616"/>
      <c r="D1979" s="615"/>
      <c r="E1979" s="617"/>
      <c r="F1979" s="617"/>
      <c r="G1979" s="618"/>
      <c r="H1979" s="615"/>
      <c r="I1979" s="615"/>
      <c r="J1979" s="615"/>
      <c r="K1979" s="619"/>
    </row>
    <row r="1980" spans="1:11" s="610" customFormat="1" ht="15.75" hidden="1" x14ac:dyDescent="0.25">
      <c r="A1980" s="614"/>
      <c r="B1980" s="615"/>
      <c r="C1980" s="616"/>
      <c r="D1980" s="615"/>
      <c r="E1980" s="617"/>
      <c r="F1980" s="617"/>
      <c r="G1980" s="618"/>
      <c r="H1980" s="615"/>
      <c r="I1980" s="615"/>
      <c r="J1980" s="615"/>
      <c r="K1980" s="619"/>
    </row>
    <row r="1981" spans="1:11" s="610" customFormat="1" ht="15.75" hidden="1" x14ac:dyDescent="0.25">
      <c r="A1981" s="614"/>
      <c r="B1981" s="615"/>
      <c r="C1981" s="616"/>
      <c r="D1981" s="615"/>
      <c r="E1981" s="617"/>
      <c r="F1981" s="617"/>
      <c r="G1981" s="618"/>
      <c r="H1981" s="615"/>
      <c r="I1981" s="615"/>
      <c r="J1981" s="615"/>
      <c r="K1981" s="619"/>
    </row>
    <row r="1982" spans="1:11" s="610" customFormat="1" ht="15.75" hidden="1" x14ac:dyDescent="0.25">
      <c r="A1982" s="614"/>
      <c r="B1982" s="615"/>
      <c r="C1982" s="616"/>
      <c r="D1982" s="615"/>
      <c r="E1982" s="617"/>
      <c r="F1982" s="617"/>
      <c r="G1982" s="618"/>
      <c r="H1982" s="615"/>
      <c r="I1982" s="615"/>
      <c r="J1982" s="615"/>
      <c r="K1982" s="619"/>
    </row>
    <row r="1983" spans="1:11" s="610" customFormat="1" ht="15.75" hidden="1" x14ac:dyDescent="0.25">
      <c r="A1983" s="614"/>
      <c r="B1983" s="615"/>
      <c r="C1983" s="616"/>
      <c r="D1983" s="615"/>
      <c r="E1983" s="617"/>
      <c r="F1983" s="617"/>
      <c r="G1983" s="618"/>
      <c r="H1983" s="615"/>
      <c r="I1983" s="615"/>
      <c r="J1983" s="615"/>
      <c r="K1983" s="619"/>
    </row>
    <row r="1984" spans="1:11" s="610" customFormat="1" ht="15.75" hidden="1" x14ac:dyDescent="0.25">
      <c r="A1984" s="614"/>
      <c r="B1984" s="615"/>
      <c r="C1984" s="616"/>
      <c r="D1984" s="615"/>
      <c r="E1984" s="617"/>
      <c r="F1984" s="617"/>
      <c r="G1984" s="618"/>
      <c r="H1984" s="615"/>
      <c r="I1984" s="615"/>
      <c r="J1984" s="615"/>
      <c r="K1984" s="619"/>
    </row>
    <row r="1985" spans="1:11" s="610" customFormat="1" ht="15.75" hidden="1" x14ac:dyDescent="0.25">
      <c r="A1985" s="614"/>
      <c r="B1985" s="615"/>
      <c r="C1985" s="616"/>
      <c r="D1985" s="615"/>
      <c r="E1985" s="617"/>
      <c r="F1985" s="617"/>
      <c r="G1985" s="618"/>
      <c r="H1985" s="615"/>
      <c r="I1985" s="615"/>
      <c r="J1985" s="615"/>
      <c r="K1985" s="619"/>
    </row>
    <row r="1986" spans="1:11" s="610" customFormat="1" ht="15.75" hidden="1" x14ac:dyDescent="0.25">
      <c r="A1986" s="614"/>
      <c r="B1986" s="615"/>
      <c r="C1986" s="616"/>
      <c r="D1986" s="615"/>
      <c r="E1986" s="617"/>
      <c r="F1986" s="617"/>
      <c r="G1986" s="618"/>
      <c r="H1986" s="615"/>
      <c r="I1986" s="615"/>
      <c r="J1986" s="615"/>
      <c r="K1986" s="619"/>
    </row>
    <row r="1987" spans="1:11" s="610" customFormat="1" ht="15.75" hidden="1" x14ac:dyDescent="0.25">
      <c r="A1987" s="614"/>
      <c r="B1987" s="615"/>
      <c r="C1987" s="616"/>
      <c r="D1987" s="615"/>
      <c r="E1987" s="617"/>
      <c r="F1987" s="617"/>
      <c r="G1987" s="618"/>
      <c r="H1987" s="615"/>
      <c r="I1987" s="615"/>
      <c r="J1987" s="615"/>
      <c r="K1987" s="619"/>
    </row>
    <row r="1988" spans="1:11" s="610" customFormat="1" ht="15.75" hidden="1" x14ac:dyDescent="0.25">
      <c r="A1988" s="614"/>
      <c r="B1988" s="615"/>
      <c r="C1988" s="616"/>
      <c r="D1988" s="615"/>
      <c r="E1988" s="617"/>
      <c r="F1988" s="617"/>
      <c r="G1988" s="618"/>
      <c r="H1988" s="615"/>
      <c r="I1988" s="615"/>
      <c r="J1988" s="615"/>
      <c r="K1988" s="619"/>
    </row>
    <row r="1989" spans="1:11" s="610" customFormat="1" ht="15.75" hidden="1" x14ac:dyDescent="0.25">
      <c r="A1989" s="614"/>
      <c r="B1989" s="615"/>
      <c r="C1989" s="616"/>
      <c r="D1989" s="615"/>
      <c r="E1989" s="617"/>
      <c r="F1989" s="617"/>
      <c r="G1989" s="618"/>
      <c r="H1989" s="615"/>
      <c r="I1989" s="615"/>
      <c r="J1989" s="615"/>
      <c r="K1989" s="619"/>
    </row>
    <row r="1990" spans="1:11" s="610" customFormat="1" ht="15.75" hidden="1" x14ac:dyDescent="0.25">
      <c r="A1990" s="614"/>
      <c r="B1990" s="615"/>
      <c r="C1990" s="616"/>
      <c r="D1990" s="615"/>
      <c r="E1990" s="617"/>
      <c r="F1990" s="617"/>
      <c r="G1990" s="618"/>
      <c r="H1990" s="615"/>
      <c r="I1990" s="615"/>
      <c r="J1990" s="615"/>
      <c r="K1990" s="619"/>
    </row>
    <row r="1991" spans="1:11" s="610" customFormat="1" ht="15.75" hidden="1" x14ac:dyDescent="0.25">
      <c r="A1991" s="614"/>
      <c r="B1991" s="615"/>
      <c r="C1991" s="616"/>
      <c r="D1991" s="615"/>
      <c r="E1991" s="617"/>
      <c r="F1991" s="617"/>
      <c r="G1991" s="618"/>
      <c r="H1991" s="615"/>
      <c r="I1991" s="615"/>
      <c r="J1991" s="615"/>
      <c r="K1991" s="619"/>
    </row>
    <row r="1992" spans="1:11" s="610" customFormat="1" ht="15.75" hidden="1" x14ac:dyDescent="0.25">
      <c r="A1992" s="614"/>
      <c r="B1992" s="615"/>
      <c r="C1992" s="616"/>
      <c r="D1992" s="615"/>
      <c r="E1992" s="617"/>
      <c r="F1992" s="617"/>
      <c r="G1992" s="618"/>
      <c r="H1992" s="615"/>
      <c r="I1992" s="615"/>
      <c r="J1992" s="615"/>
      <c r="K1992" s="619"/>
    </row>
    <row r="1993" spans="1:11" s="610" customFormat="1" ht="15.75" hidden="1" x14ac:dyDescent="0.25">
      <c r="A1993" s="614"/>
      <c r="B1993" s="615"/>
      <c r="C1993" s="616"/>
      <c r="D1993" s="615"/>
      <c r="E1993" s="617"/>
      <c r="F1993" s="617"/>
      <c r="G1993" s="618"/>
      <c r="H1993" s="615"/>
      <c r="I1993" s="615"/>
      <c r="J1993" s="615"/>
      <c r="K1993" s="619"/>
    </row>
    <row r="1994" spans="1:11" s="610" customFormat="1" ht="15.75" hidden="1" x14ac:dyDescent="0.25">
      <c r="A1994" s="614"/>
      <c r="B1994" s="615"/>
      <c r="C1994" s="616"/>
      <c r="D1994" s="615"/>
      <c r="E1994" s="617"/>
      <c r="F1994" s="617"/>
      <c r="G1994" s="618"/>
      <c r="H1994" s="615"/>
      <c r="I1994" s="615"/>
      <c r="J1994" s="615"/>
      <c r="K1994" s="619"/>
    </row>
    <row r="1995" spans="1:11" s="610" customFormat="1" ht="15.75" hidden="1" x14ac:dyDescent="0.25">
      <c r="A1995" s="614"/>
      <c r="B1995" s="615"/>
      <c r="C1995" s="616"/>
      <c r="D1995" s="615"/>
      <c r="E1995" s="617"/>
      <c r="F1995" s="617"/>
      <c r="G1995" s="618"/>
      <c r="H1995" s="615"/>
      <c r="I1995" s="615"/>
      <c r="J1995" s="615"/>
      <c r="K1995" s="619"/>
    </row>
    <row r="1996" spans="1:11" s="610" customFormat="1" ht="15.75" hidden="1" x14ac:dyDescent="0.25">
      <c r="A1996" s="614"/>
      <c r="B1996" s="615"/>
      <c r="C1996" s="616"/>
      <c r="D1996" s="615"/>
      <c r="E1996" s="617"/>
      <c r="F1996" s="617"/>
      <c r="G1996" s="618"/>
      <c r="H1996" s="615"/>
      <c r="I1996" s="615"/>
      <c r="J1996" s="615"/>
      <c r="K1996" s="619"/>
    </row>
    <row r="1997" spans="1:11" s="610" customFormat="1" ht="15.75" hidden="1" x14ac:dyDescent="0.25">
      <c r="A1997" s="614"/>
      <c r="B1997" s="615"/>
      <c r="C1997" s="616"/>
      <c r="D1997" s="615"/>
      <c r="E1997" s="617"/>
      <c r="F1997" s="617"/>
      <c r="G1997" s="618"/>
      <c r="H1997" s="615"/>
      <c r="I1997" s="615"/>
      <c r="J1997" s="615"/>
      <c r="K1997" s="619"/>
    </row>
    <row r="1998" spans="1:11" s="610" customFormat="1" ht="15.75" hidden="1" x14ac:dyDescent="0.25">
      <c r="A1998" s="614"/>
      <c r="B1998" s="615"/>
      <c r="C1998" s="616"/>
      <c r="D1998" s="615"/>
      <c r="E1998" s="617"/>
      <c r="F1998" s="617"/>
      <c r="G1998" s="618"/>
      <c r="H1998" s="615"/>
      <c r="I1998" s="615"/>
      <c r="J1998" s="615"/>
      <c r="K1998" s="619"/>
    </row>
    <row r="1999" spans="1:11" s="610" customFormat="1" ht="15.75" hidden="1" x14ac:dyDescent="0.25">
      <c r="A1999" s="614"/>
      <c r="B1999" s="615"/>
      <c r="C1999" s="616"/>
      <c r="D1999" s="615"/>
      <c r="E1999" s="617"/>
      <c r="F1999" s="617"/>
      <c r="G1999" s="618"/>
      <c r="H1999" s="615"/>
      <c r="I1999" s="615"/>
      <c r="J1999" s="615"/>
      <c r="K1999" s="619"/>
    </row>
    <row r="2000" spans="1:11" s="610" customFormat="1" ht="15.75" hidden="1" x14ac:dyDescent="0.25">
      <c r="A2000" s="614"/>
      <c r="B2000" s="615"/>
      <c r="C2000" s="616"/>
      <c r="D2000" s="615"/>
      <c r="E2000" s="617"/>
      <c r="F2000" s="617"/>
      <c r="G2000" s="618"/>
      <c r="H2000" s="615"/>
      <c r="I2000" s="615"/>
      <c r="J2000" s="615"/>
      <c r="K2000" s="619"/>
    </row>
    <row r="2001" spans="1:11" s="610" customFormat="1" ht="15.75" hidden="1" x14ac:dyDescent="0.25">
      <c r="A2001" s="614"/>
      <c r="B2001" s="615"/>
      <c r="C2001" s="616"/>
      <c r="D2001" s="615"/>
      <c r="E2001" s="617"/>
      <c r="F2001" s="617"/>
      <c r="G2001" s="618"/>
      <c r="H2001" s="615"/>
      <c r="I2001" s="615"/>
      <c r="J2001" s="615"/>
      <c r="K2001" s="619"/>
    </row>
    <row r="2002" spans="1:11" s="610" customFormat="1" ht="15.75" hidden="1" x14ac:dyDescent="0.25">
      <c r="A2002" s="614"/>
      <c r="B2002" s="615"/>
      <c r="C2002" s="616"/>
      <c r="D2002" s="615"/>
      <c r="E2002" s="617"/>
      <c r="F2002" s="617"/>
      <c r="G2002" s="618"/>
      <c r="H2002" s="615"/>
      <c r="I2002" s="615"/>
      <c r="J2002" s="615"/>
      <c r="K2002" s="619"/>
    </row>
    <row r="2003" spans="1:11" s="610" customFormat="1" ht="15.75" x14ac:dyDescent="0.25">
      <c r="A2003" s="614"/>
      <c r="B2003" s="615"/>
      <c r="C2003" s="616"/>
      <c r="D2003" s="615"/>
      <c r="E2003" s="617"/>
      <c r="F2003" s="617"/>
      <c r="G2003" s="618"/>
      <c r="H2003" s="615"/>
      <c r="I2003" s="615"/>
      <c r="J2003" s="615"/>
      <c r="K2003" s="619"/>
    </row>
    <row r="2004" spans="1:11" s="610" customFormat="1" ht="15.75" x14ac:dyDescent="0.25">
      <c r="A2004" s="614"/>
      <c r="B2004" s="615"/>
      <c r="C2004" s="616"/>
      <c r="D2004" s="615"/>
      <c r="E2004" s="617"/>
      <c r="F2004" s="617"/>
      <c r="G2004" s="618"/>
      <c r="H2004" s="615"/>
      <c r="I2004" s="615"/>
      <c r="J2004" s="615"/>
      <c r="K2004" s="619"/>
    </row>
    <row r="2005" spans="1:11" s="610" customFormat="1" ht="15.75" x14ac:dyDescent="0.25">
      <c r="A2005" s="614"/>
      <c r="B2005" s="615"/>
      <c r="C2005" s="616"/>
      <c r="D2005" s="615"/>
      <c r="E2005" s="617"/>
      <c r="F2005" s="617"/>
      <c r="G2005" s="618"/>
      <c r="H2005" s="615"/>
      <c r="I2005" s="615"/>
      <c r="J2005" s="615"/>
      <c r="K2005" s="619"/>
    </row>
    <row r="2006" spans="1:11" s="610" customFormat="1" ht="15.75" x14ac:dyDescent="0.25">
      <c r="A2006" s="614"/>
      <c r="B2006" s="615"/>
      <c r="C2006" s="616"/>
      <c r="D2006" s="615"/>
      <c r="E2006" s="617"/>
      <c r="F2006" s="617"/>
      <c r="G2006" s="618"/>
      <c r="H2006" s="615"/>
      <c r="I2006" s="615"/>
      <c r="J2006" s="615"/>
      <c r="K2006" s="619"/>
    </row>
    <row r="2007" spans="1:11" s="610" customFormat="1" ht="15.75" x14ac:dyDescent="0.25">
      <c r="A2007" s="608"/>
      <c r="B2007" s="620"/>
      <c r="C2007" s="620"/>
      <c r="D2007" s="620"/>
      <c r="E2007" s="620"/>
      <c r="F2007" s="605"/>
      <c r="G2007" s="605"/>
      <c r="H2007" s="605"/>
      <c r="I2007" s="605"/>
      <c r="J2007" s="605"/>
      <c r="K2007" s="605"/>
    </row>
    <row r="2008" spans="1:11" s="610" customFormat="1" ht="15.75" customHeight="1" x14ac:dyDescent="0.25">
      <c r="A2008" s="608"/>
      <c r="B2008" s="621" t="s">
        <v>696</v>
      </c>
      <c r="C2008" s="620"/>
      <c r="D2008" s="620"/>
      <c r="E2008" s="620"/>
      <c r="F2008" s="605"/>
      <c r="G2008" s="605"/>
      <c r="H2008" s="605"/>
      <c r="I2008" s="605"/>
      <c r="J2008" s="605"/>
      <c r="K2008" s="605"/>
    </row>
    <row r="2009" spans="1:11" s="610" customFormat="1" ht="15.75" x14ac:dyDescent="0.25">
      <c r="A2009" s="608"/>
      <c r="B2009" s="621" t="s">
        <v>697</v>
      </c>
      <c r="C2009" s="620"/>
      <c r="D2009" s="620"/>
      <c r="E2009" s="620"/>
      <c r="F2009" s="605"/>
      <c r="G2009" s="605"/>
      <c r="H2009" s="605"/>
      <c r="I2009" s="605"/>
      <c r="J2009" s="605"/>
      <c r="K2009" s="605"/>
    </row>
    <row r="2010" spans="1:11" s="610" customFormat="1" ht="15.75" x14ac:dyDescent="0.25">
      <c r="A2010" s="608"/>
      <c r="B2010" s="621" t="s">
        <v>698</v>
      </c>
      <c r="C2010" s="620"/>
      <c r="D2010" s="620"/>
      <c r="E2010" s="620"/>
      <c r="F2010" s="605"/>
      <c r="G2010" s="605"/>
      <c r="H2010" s="605"/>
      <c r="I2010" s="605"/>
      <c r="J2010" s="605"/>
      <c r="K2010" s="605"/>
    </row>
    <row r="2011" spans="1:11" s="610" customFormat="1" ht="15.75" x14ac:dyDescent="0.25">
      <c r="A2011" s="608"/>
      <c r="B2011" s="620"/>
      <c r="C2011" s="620"/>
      <c r="D2011" s="620"/>
      <c r="E2011" s="620"/>
      <c r="F2011" s="605"/>
      <c r="G2011" s="605"/>
      <c r="H2011" s="605"/>
      <c r="I2011" s="605"/>
      <c r="J2011" s="605"/>
      <c r="K2011" s="605"/>
    </row>
    <row r="2012" spans="1:11" s="621" customFormat="1" x14ac:dyDescent="0.2">
      <c r="A2012" s="622"/>
      <c r="B2012" s="623" t="s">
        <v>699</v>
      </c>
      <c r="C2012" s="623"/>
      <c r="D2012" s="623"/>
      <c r="E2012" s="623"/>
      <c r="F2012" s="623"/>
      <c r="G2012" s="623"/>
      <c r="H2012" s="623"/>
      <c r="I2012" s="623"/>
      <c r="J2012" s="623"/>
      <c r="K2012" s="623"/>
    </row>
    <row r="2013" spans="1:11" s="621" customFormat="1" x14ac:dyDescent="0.2">
      <c r="A2013" s="622"/>
      <c r="B2013" s="623" t="s">
        <v>700</v>
      </c>
      <c r="C2013" s="623"/>
      <c r="D2013" s="623"/>
      <c r="E2013" s="623"/>
      <c r="F2013" s="623"/>
      <c r="G2013" s="623"/>
      <c r="H2013" s="623"/>
      <c r="I2013" s="623"/>
      <c r="J2013" s="623"/>
      <c r="K2013" s="623"/>
    </row>
    <row r="2014" spans="1:11" s="621" customFormat="1" x14ac:dyDescent="0.2">
      <c r="A2014" s="622"/>
      <c r="B2014" s="623" t="s">
        <v>701</v>
      </c>
      <c r="C2014" s="623"/>
      <c r="D2014" s="623"/>
      <c r="E2014" s="623"/>
      <c r="F2014" s="623"/>
      <c r="G2014" s="623"/>
      <c r="H2014" s="623"/>
      <c r="I2014" s="623"/>
      <c r="J2014" s="623"/>
      <c r="K2014" s="623"/>
    </row>
    <row r="2015" spans="1:11" s="621" customFormat="1" x14ac:dyDescent="0.2">
      <c r="A2015" s="622"/>
      <c r="B2015" s="623" t="s">
        <v>702</v>
      </c>
      <c r="C2015" s="623"/>
      <c r="D2015" s="623"/>
      <c r="E2015" s="623"/>
      <c r="F2015" s="623"/>
      <c r="G2015" s="623"/>
      <c r="H2015" s="623"/>
      <c r="I2015" s="623"/>
      <c r="J2015" s="623"/>
      <c r="K2015" s="623"/>
    </row>
    <row r="2016" spans="1:11" s="610" customFormat="1" ht="15.75" x14ac:dyDescent="0.25"/>
    <row r="2017" s="610" customFormat="1" ht="15.75" x14ac:dyDescent="0.25"/>
  </sheetData>
  <sheetProtection formatRows="0"/>
  <mergeCells count="4">
    <mergeCell ref="A2:B2"/>
    <mergeCell ref="I2:K2"/>
    <mergeCell ref="J1:K1"/>
    <mergeCell ref="A3:K3"/>
  </mergeCells>
  <dataValidations count="2">
    <dataValidation type="decimal" operator="greaterThanOrEqual" allowBlank="1" showInputMessage="1" showErrorMessage="1" sqref="G7:G2006 JC7:JC2006 SY7:SY2006 ACU7:ACU2006 AMQ7:AMQ2006 AWM7:AWM2006 BGI7:BGI2006 BQE7:BQE2006 CAA7:CAA2006 CJW7:CJW2006 CTS7:CTS2006 DDO7:DDO2006 DNK7:DNK2006 DXG7:DXG2006 EHC7:EHC2006 EQY7:EQY2006 FAU7:FAU2006 FKQ7:FKQ2006 FUM7:FUM2006 GEI7:GEI2006 GOE7:GOE2006 GYA7:GYA2006 HHW7:HHW2006 HRS7:HRS2006 IBO7:IBO2006 ILK7:ILK2006 IVG7:IVG2006 JFC7:JFC2006 JOY7:JOY2006 JYU7:JYU2006 KIQ7:KIQ2006 KSM7:KSM2006 LCI7:LCI2006 LME7:LME2006 LWA7:LWA2006 MFW7:MFW2006 MPS7:MPS2006 MZO7:MZO2006 NJK7:NJK2006 NTG7:NTG2006 ODC7:ODC2006 OMY7:OMY2006 OWU7:OWU2006 PGQ7:PGQ2006 PQM7:PQM2006 QAI7:QAI2006 QKE7:QKE2006 QUA7:QUA2006 RDW7:RDW2006 RNS7:RNS2006 RXO7:RXO2006 SHK7:SHK2006 SRG7:SRG2006 TBC7:TBC2006 TKY7:TKY2006 TUU7:TUU2006 UEQ7:UEQ2006 UOM7:UOM2006 UYI7:UYI2006 VIE7:VIE2006 VSA7:VSA2006 WBW7:WBW2006 WLS7:WLS2006 WVO7:WVO2006 G65541:G67540 JC65541:JC67540 SY65541:SY67540 ACU65541:ACU67540 AMQ65541:AMQ67540 AWM65541:AWM67540 BGI65541:BGI67540 BQE65541:BQE67540 CAA65541:CAA67540 CJW65541:CJW67540 CTS65541:CTS67540 DDO65541:DDO67540 DNK65541:DNK67540 DXG65541:DXG67540 EHC65541:EHC67540 EQY65541:EQY67540 FAU65541:FAU67540 FKQ65541:FKQ67540 FUM65541:FUM67540 GEI65541:GEI67540 GOE65541:GOE67540 GYA65541:GYA67540 HHW65541:HHW67540 HRS65541:HRS67540 IBO65541:IBO67540 ILK65541:ILK67540 IVG65541:IVG67540 JFC65541:JFC67540 JOY65541:JOY67540 JYU65541:JYU67540 KIQ65541:KIQ67540 KSM65541:KSM67540 LCI65541:LCI67540 LME65541:LME67540 LWA65541:LWA67540 MFW65541:MFW67540 MPS65541:MPS67540 MZO65541:MZO67540 NJK65541:NJK67540 NTG65541:NTG67540 ODC65541:ODC67540 OMY65541:OMY67540 OWU65541:OWU67540 PGQ65541:PGQ67540 PQM65541:PQM67540 QAI65541:QAI67540 QKE65541:QKE67540 QUA65541:QUA67540 RDW65541:RDW67540 RNS65541:RNS67540 RXO65541:RXO67540 SHK65541:SHK67540 SRG65541:SRG67540 TBC65541:TBC67540 TKY65541:TKY67540 TUU65541:TUU67540 UEQ65541:UEQ67540 UOM65541:UOM67540 UYI65541:UYI67540 VIE65541:VIE67540 VSA65541:VSA67540 WBW65541:WBW67540 WLS65541:WLS67540 WVO65541:WVO67540 G131077:G133076 JC131077:JC133076 SY131077:SY133076 ACU131077:ACU133076 AMQ131077:AMQ133076 AWM131077:AWM133076 BGI131077:BGI133076 BQE131077:BQE133076 CAA131077:CAA133076 CJW131077:CJW133076 CTS131077:CTS133076 DDO131077:DDO133076 DNK131077:DNK133076 DXG131077:DXG133076 EHC131077:EHC133076 EQY131077:EQY133076 FAU131077:FAU133076 FKQ131077:FKQ133076 FUM131077:FUM133076 GEI131077:GEI133076 GOE131077:GOE133076 GYA131077:GYA133076 HHW131077:HHW133076 HRS131077:HRS133076 IBO131077:IBO133076 ILK131077:ILK133076 IVG131077:IVG133076 JFC131077:JFC133076 JOY131077:JOY133076 JYU131077:JYU133076 KIQ131077:KIQ133076 KSM131077:KSM133076 LCI131077:LCI133076 LME131077:LME133076 LWA131077:LWA133076 MFW131077:MFW133076 MPS131077:MPS133076 MZO131077:MZO133076 NJK131077:NJK133076 NTG131077:NTG133076 ODC131077:ODC133076 OMY131077:OMY133076 OWU131077:OWU133076 PGQ131077:PGQ133076 PQM131077:PQM133076 QAI131077:QAI133076 QKE131077:QKE133076 QUA131077:QUA133076 RDW131077:RDW133076 RNS131077:RNS133076 RXO131077:RXO133076 SHK131077:SHK133076 SRG131077:SRG133076 TBC131077:TBC133076 TKY131077:TKY133076 TUU131077:TUU133076 UEQ131077:UEQ133076 UOM131077:UOM133076 UYI131077:UYI133076 VIE131077:VIE133076 VSA131077:VSA133076 WBW131077:WBW133076 WLS131077:WLS133076 WVO131077:WVO133076 G196613:G198612 JC196613:JC198612 SY196613:SY198612 ACU196613:ACU198612 AMQ196613:AMQ198612 AWM196613:AWM198612 BGI196613:BGI198612 BQE196613:BQE198612 CAA196613:CAA198612 CJW196613:CJW198612 CTS196613:CTS198612 DDO196613:DDO198612 DNK196613:DNK198612 DXG196613:DXG198612 EHC196613:EHC198612 EQY196613:EQY198612 FAU196613:FAU198612 FKQ196613:FKQ198612 FUM196613:FUM198612 GEI196613:GEI198612 GOE196613:GOE198612 GYA196613:GYA198612 HHW196613:HHW198612 HRS196613:HRS198612 IBO196613:IBO198612 ILK196613:ILK198612 IVG196613:IVG198612 JFC196613:JFC198612 JOY196613:JOY198612 JYU196613:JYU198612 KIQ196613:KIQ198612 KSM196613:KSM198612 LCI196613:LCI198612 LME196613:LME198612 LWA196613:LWA198612 MFW196613:MFW198612 MPS196613:MPS198612 MZO196613:MZO198612 NJK196613:NJK198612 NTG196613:NTG198612 ODC196613:ODC198612 OMY196613:OMY198612 OWU196613:OWU198612 PGQ196613:PGQ198612 PQM196613:PQM198612 QAI196613:QAI198612 QKE196613:QKE198612 QUA196613:QUA198612 RDW196613:RDW198612 RNS196613:RNS198612 RXO196613:RXO198612 SHK196613:SHK198612 SRG196613:SRG198612 TBC196613:TBC198612 TKY196613:TKY198612 TUU196613:TUU198612 UEQ196613:UEQ198612 UOM196613:UOM198612 UYI196613:UYI198612 VIE196613:VIE198612 VSA196613:VSA198612 WBW196613:WBW198612 WLS196613:WLS198612 WVO196613:WVO198612 G262149:G264148 JC262149:JC264148 SY262149:SY264148 ACU262149:ACU264148 AMQ262149:AMQ264148 AWM262149:AWM264148 BGI262149:BGI264148 BQE262149:BQE264148 CAA262149:CAA264148 CJW262149:CJW264148 CTS262149:CTS264148 DDO262149:DDO264148 DNK262149:DNK264148 DXG262149:DXG264148 EHC262149:EHC264148 EQY262149:EQY264148 FAU262149:FAU264148 FKQ262149:FKQ264148 FUM262149:FUM264148 GEI262149:GEI264148 GOE262149:GOE264148 GYA262149:GYA264148 HHW262149:HHW264148 HRS262149:HRS264148 IBO262149:IBO264148 ILK262149:ILK264148 IVG262149:IVG264148 JFC262149:JFC264148 JOY262149:JOY264148 JYU262149:JYU264148 KIQ262149:KIQ264148 KSM262149:KSM264148 LCI262149:LCI264148 LME262149:LME264148 LWA262149:LWA264148 MFW262149:MFW264148 MPS262149:MPS264148 MZO262149:MZO264148 NJK262149:NJK264148 NTG262149:NTG264148 ODC262149:ODC264148 OMY262149:OMY264148 OWU262149:OWU264148 PGQ262149:PGQ264148 PQM262149:PQM264148 QAI262149:QAI264148 QKE262149:QKE264148 QUA262149:QUA264148 RDW262149:RDW264148 RNS262149:RNS264148 RXO262149:RXO264148 SHK262149:SHK264148 SRG262149:SRG264148 TBC262149:TBC264148 TKY262149:TKY264148 TUU262149:TUU264148 UEQ262149:UEQ264148 UOM262149:UOM264148 UYI262149:UYI264148 VIE262149:VIE264148 VSA262149:VSA264148 WBW262149:WBW264148 WLS262149:WLS264148 WVO262149:WVO264148 G327685:G329684 JC327685:JC329684 SY327685:SY329684 ACU327685:ACU329684 AMQ327685:AMQ329684 AWM327685:AWM329684 BGI327685:BGI329684 BQE327685:BQE329684 CAA327685:CAA329684 CJW327685:CJW329684 CTS327685:CTS329684 DDO327685:DDO329684 DNK327685:DNK329684 DXG327685:DXG329684 EHC327685:EHC329684 EQY327685:EQY329684 FAU327685:FAU329684 FKQ327685:FKQ329684 FUM327685:FUM329684 GEI327685:GEI329684 GOE327685:GOE329684 GYA327685:GYA329684 HHW327685:HHW329684 HRS327685:HRS329684 IBO327685:IBO329684 ILK327685:ILK329684 IVG327685:IVG329684 JFC327685:JFC329684 JOY327685:JOY329684 JYU327685:JYU329684 KIQ327685:KIQ329684 KSM327685:KSM329684 LCI327685:LCI329684 LME327685:LME329684 LWA327685:LWA329684 MFW327685:MFW329684 MPS327685:MPS329684 MZO327685:MZO329684 NJK327685:NJK329684 NTG327685:NTG329684 ODC327685:ODC329684 OMY327685:OMY329684 OWU327685:OWU329684 PGQ327685:PGQ329684 PQM327685:PQM329684 QAI327685:QAI329684 QKE327685:QKE329684 QUA327685:QUA329684 RDW327685:RDW329684 RNS327685:RNS329684 RXO327685:RXO329684 SHK327685:SHK329684 SRG327685:SRG329684 TBC327685:TBC329684 TKY327685:TKY329684 TUU327685:TUU329684 UEQ327685:UEQ329684 UOM327685:UOM329684 UYI327685:UYI329684 VIE327685:VIE329684 VSA327685:VSA329684 WBW327685:WBW329684 WLS327685:WLS329684 WVO327685:WVO329684 G393221:G395220 JC393221:JC395220 SY393221:SY395220 ACU393221:ACU395220 AMQ393221:AMQ395220 AWM393221:AWM395220 BGI393221:BGI395220 BQE393221:BQE395220 CAA393221:CAA395220 CJW393221:CJW395220 CTS393221:CTS395220 DDO393221:DDO395220 DNK393221:DNK395220 DXG393221:DXG395220 EHC393221:EHC395220 EQY393221:EQY395220 FAU393221:FAU395220 FKQ393221:FKQ395220 FUM393221:FUM395220 GEI393221:GEI395220 GOE393221:GOE395220 GYA393221:GYA395220 HHW393221:HHW395220 HRS393221:HRS395220 IBO393221:IBO395220 ILK393221:ILK395220 IVG393221:IVG395220 JFC393221:JFC395220 JOY393221:JOY395220 JYU393221:JYU395220 KIQ393221:KIQ395220 KSM393221:KSM395220 LCI393221:LCI395220 LME393221:LME395220 LWA393221:LWA395220 MFW393221:MFW395220 MPS393221:MPS395220 MZO393221:MZO395220 NJK393221:NJK395220 NTG393221:NTG395220 ODC393221:ODC395220 OMY393221:OMY395220 OWU393221:OWU395220 PGQ393221:PGQ395220 PQM393221:PQM395220 QAI393221:QAI395220 QKE393221:QKE395220 QUA393221:QUA395220 RDW393221:RDW395220 RNS393221:RNS395220 RXO393221:RXO395220 SHK393221:SHK395220 SRG393221:SRG395220 TBC393221:TBC395220 TKY393221:TKY395220 TUU393221:TUU395220 UEQ393221:UEQ395220 UOM393221:UOM395220 UYI393221:UYI395220 VIE393221:VIE395220 VSA393221:VSA395220 WBW393221:WBW395220 WLS393221:WLS395220 WVO393221:WVO395220 G458757:G460756 JC458757:JC460756 SY458757:SY460756 ACU458757:ACU460756 AMQ458757:AMQ460756 AWM458757:AWM460756 BGI458757:BGI460756 BQE458757:BQE460756 CAA458757:CAA460756 CJW458757:CJW460756 CTS458757:CTS460756 DDO458757:DDO460756 DNK458757:DNK460756 DXG458757:DXG460756 EHC458757:EHC460756 EQY458757:EQY460756 FAU458757:FAU460756 FKQ458757:FKQ460756 FUM458757:FUM460756 GEI458757:GEI460756 GOE458757:GOE460756 GYA458757:GYA460756 HHW458757:HHW460756 HRS458757:HRS460756 IBO458757:IBO460756 ILK458757:ILK460756 IVG458757:IVG460756 JFC458757:JFC460756 JOY458757:JOY460756 JYU458757:JYU460756 KIQ458757:KIQ460756 KSM458757:KSM460756 LCI458757:LCI460756 LME458757:LME460756 LWA458757:LWA460756 MFW458757:MFW460756 MPS458757:MPS460756 MZO458757:MZO460756 NJK458757:NJK460756 NTG458757:NTG460756 ODC458757:ODC460756 OMY458757:OMY460756 OWU458757:OWU460756 PGQ458757:PGQ460756 PQM458757:PQM460756 QAI458757:QAI460756 QKE458757:QKE460756 QUA458757:QUA460756 RDW458757:RDW460756 RNS458757:RNS460756 RXO458757:RXO460756 SHK458757:SHK460756 SRG458757:SRG460756 TBC458757:TBC460756 TKY458757:TKY460756 TUU458757:TUU460756 UEQ458757:UEQ460756 UOM458757:UOM460756 UYI458757:UYI460756 VIE458757:VIE460756 VSA458757:VSA460756 WBW458757:WBW460756 WLS458757:WLS460756 WVO458757:WVO460756 G524293:G526292 JC524293:JC526292 SY524293:SY526292 ACU524293:ACU526292 AMQ524293:AMQ526292 AWM524293:AWM526292 BGI524293:BGI526292 BQE524293:BQE526292 CAA524293:CAA526292 CJW524293:CJW526292 CTS524293:CTS526292 DDO524293:DDO526292 DNK524293:DNK526292 DXG524293:DXG526292 EHC524293:EHC526292 EQY524293:EQY526292 FAU524293:FAU526292 FKQ524293:FKQ526292 FUM524293:FUM526292 GEI524293:GEI526292 GOE524293:GOE526292 GYA524293:GYA526292 HHW524293:HHW526292 HRS524293:HRS526292 IBO524293:IBO526292 ILK524293:ILK526292 IVG524293:IVG526292 JFC524293:JFC526292 JOY524293:JOY526292 JYU524293:JYU526292 KIQ524293:KIQ526292 KSM524293:KSM526292 LCI524293:LCI526292 LME524293:LME526292 LWA524293:LWA526292 MFW524293:MFW526292 MPS524293:MPS526292 MZO524293:MZO526292 NJK524293:NJK526292 NTG524293:NTG526292 ODC524293:ODC526292 OMY524293:OMY526292 OWU524293:OWU526292 PGQ524293:PGQ526292 PQM524293:PQM526292 QAI524293:QAI526292 QKE524293:QKE526292 QUA524293:QUA526292 RDW524293:RDW526292 RNS524293:RNS526292 RXO524293:RXO526292 SHK524293:SHK526292 SRG524293:SRG526292 TBC524293:TBC526292 TKY524293:TKY526292 TUU524293:TUU526292 UEQ524293:UEQ526292 UOM524293:UOM526292 UYI524293:UYI526292 VIE524293:VIE526292 VSA524293:VSA526292 WBW524293:WBW526292 WLS524293:WLS526292 WVO524293:WVO526292 G589829:G591828 JC589829:JC591828 SY589829:SY591828 ACU589829:ACU591828 AMQ589829:AMQ591828 AWM589829:AWM591828 BGI589829:BGI591828 BQE589829:BQE591828 CAA589829:CAA591828 CJW589829:CJW591828 CTS589829:CTS591828 DDO589829:DDO591828 DNK589829:DNK591828 DXG589829:DXG591828 EHC589829:EHC591828 EQY589829:EQY591828 FAU589829:FAU591828 FKQ589829:FKQ591828 FUM589829:FUM591828 GEI589829:GEI591828 GOE589829:GOE591828 GYA589829:GYA591828 HHW589829:HHW591828 HRS589829:HRS591828 IBO589829:IBO591828 ILK589829:ILK591828 IVG589829:IVG591828 JFC589829:JFC591828 JOY589829:JOY591828 JYU589829:JYU591828 KIQ589829:KIQ591828 KSM589829:KSM591828 LCI589829:LCI591828 LME589829:LME591828 LWA589829:LWA591828 MFW589829:MFW591828 MPS589829:MPS591828 MZO589829:MZO591828 NJK589829:NJK591828 NTG589829:NTG591828 ODC589829:ODC591828 OMY589829:OMY591828 OWU589829:OWU591828 PGQ589829:PGQ591828 PQM589829:PQM591828 QAI589829:QAI591828 QKE589829:QKE591828 QUA589829:QUA591828 RDW589829:RDW591828 RNS589829:RNS591828 RXO589829:RXO591828 SHK589829:SHK591828 SRG589829:SRG591828 TBC589829:TBC591828 TKY589829:TKY591828 TUU589829:TUU591828 UEQ589829:UEQ591828 UOM589829:UOM591828 UYI589829:UYI591828 VIE589829:VIE591828 VSA589829:VSA591828 WBW589829:WBW591828 WLS589829:WLS591828 WVO589829:WVO591828 G655365:G657364 JC655365:JC657364 SY655365:SY657364 ACU655365:ACU657364 AMQ655365:AMQ657364 AWM655365:AWM657364 BGI655365:BGI657364 BQE655365:BQE657364 CAA655365:CAA657364 CJW655365:CJW657364 CTS655365:CTS657364 DDO655365:DDO657364 DNK655365:DNK657364 DXG655365:DXG657364 EHC655365:EHC657364 EQY655365:EQY657364 FAU655365:FAU657364 FKQ655365:FKQ657364 FUM655365:FUM657364 GEI655365:GEI657364 GOE655365:GOE657364 GYA655365:GYA657364 HHW655365:HHW657364 HRS655365:HRS657364 IBO655365:IBO657364 ILK655365:ILK657364 IVG655365:IVG657364 JFC655365:JFC657364 JOY655365:JOY657364 JYU655365:JYU657364 KIQ655365:KIQ657364 KSM655365:KSM657364 LCI655365:LCI657364 LME655365:LME657364 LWA655365:LWA657364 MFW655365:MFW657364 MPS655365:MPS657364 MZO655365:MZO657364 NJK655365:NJK657364 NTG655365:NTG657364 ODC655365:ODC657364 OMY655365:OMY657364 OWU655365:OWU657364 PGQ655365:PGQ657364 PQM655365:PQM657364 QAI655365:QAI657364 QKE655365:QKE657364 QUA655365:QUA657364 RDW655365:RDW657364 RNS655365:RNS657364 RXO655365:RXO657364 SHK655365:SHK657364 SRG655365:SRG657364 TBC655365:TBC657364 TKY655365:TKY657364 TUU655365:TUU657364 UEQ655365:UEQ657364 UOM655365:UOM657364 UYI655365:UYI657364 VIE655365:VIE657364 VSA655365:VSA657364 WBW655365:WBW657364 WLS655365:WLS657364 WVO655365:WVO657364 G720901:G722900 JC720901:JC722900 SY720901:SY722900 ACU720901:ACU722900 AMQ720901:AMQ722900 AWM720901:AWM722900 BGI720901:BGI722900 BQE720901:BQE722900 CAA720901:CAA722900 CJW720901:CJW722900 CTS720901:CTS722900 DDO720901:DDO722900 DNK720901:DNK722900 DXG720901:DXG722900 EHC720901:EHC722900 EQY720901:EQY722900 FAU720901:FAU722900 FKQ720901:FKQ722900 FUM720901:FUM722900 GEI720901:GEI722900 GOE720901:GOE722900 GYA720901:GYA722900 HHW720901:HHW722900 HRS720901:HRS722900 IBO720901:IBO722900 ILK720901:ILK722900 IVG720901:IVG722900 JFC720901:JFC722900 JOY720901:JOY722900 JYU720901:JYU722900 KIQ720901:KIQ722900 KSM720901:KSM722900 LCI720901:LCI722900 LME720901:LME722900 LWA720901:LWA722900 MFW720901:MFW722900 MPS720901:MPS722900 MZO720901:MZO722900 NJK720901:NJK722900 NTG720901:NTG722900 ODC720901:ODC722900 OMY720901:OMY722900 OWU720901:OWU722900 PGQ720901:PGQ722900 PQM720901:PQM722900 QAI720901:QAI722900 QKE720901:QKE722900 QUA720901:QUA722900 RDW720901:RDW722900 RNS720901:RNS722900 RXO720901:RXO722900 SHK720901:SHK722900 SRG720901:SRG722900 TBC720901:TBC722900 TKY720901:TKY722900 TUU720901:TUU722900 UEQ720901:UEQ722900 UOM720901:UOM722900 UYI720901:UYI722900 VIE720901:VIE722900 VSA720901:VSA722900 WBW720901:WBW722900 WLS720901:WLS722900 WVO720901:WVO722900 G786437:G788436 JC786437:JC788436 SY786437:SY788436 ACU786437:ACU788436 AMQ786437:AMQ788436 AWM786437:AWM788436 BGI786437:BGI788436 BQE786437:BQE788436 CAA786437:CAA788436 CJW786437:CJW788436 CTS786437:CTS788436 DDO786437:DDO788436 DNK786437:DNK788436 DXG786437:DXG788436 EHC786437:EHC788436 EQY786437:EQY788436 FAU786437:FAU788436 FKQ786437:FKQ788436 FUM786437:FUM788436 GEI786437:GEI788436 GOE786437:GOE788436 GYA786437:GYA788436 HHW786437:HHW788436 HRS786437:HRS788436 IBO786437:IBO788436 ILK786437:ILK788436 IVG786437:IVG788436 JFC786437:JFC788436 JOY786437:JOY788436 JYU786437:JYU788436 KIQ786437:KIQ788436 KSM786437:KSM788436 LCI786437:LCI788436 LME786437:LME788436 LWA786437:LWA788436 MFW786437:MFW788436 MPS786437:MPS788436 MZO786437:MZO788436 NJK786437:NJK788436 NTG786437:NTG788436 ODC786437:ODC788436 OMY786437:OMY788436 OWU786437:OWU788436 PGQ786437:PGQ788436 PQM786437:PQM788436 QAI786437:QAI788436 QKE786437:QKE788436 QUA786437:QUA788436 RDW786437:RDW788436 RNS786437:RNS788436 RXO786437:RXO788436 SHK786437:SHK788436 SRG786437:SRG788436 TBC786437:TBC788436 TKY786437:TKY788436 TUU786437:TUU788436 UEQ786437:UEQ788436 UOM786437:UOM788436 UYI786437:UYI788436 VIE786437:VIE788436 VSA786437:VSA788436 WBW786437:WBW788436 WLS786437:WLS788436 WVO786437:WVO788436 G851973:G853972 JC851973:JC853972 SY851973:SY853972 ACU851973:ACU853972 AMQ851973:AMQ853972 AWM851973:AWM853972 BGI851973:BGI853972 BQE851973:BQE853972 CAA851973:CAA853972 CJW851973:CJW853972 CTS851973:CTS853972 DDO851973:DDO853972 DNK851973:DNK853972 DXG851973:DXG853972 EHC851973:EHC853972 EQY851973:EQY853972 FAU851973:FAU853972 FKQ851973:FKQ853972 FUM851973:FUM853972 GEI851973:GEI853972 GOE851973:GOE853972 GYA851973:GYA853972 HHW851973:HHW853972 HRS851973:HRS853972 IBO851973:IBO853972 ILK851973:ILK853972 IVG851973:IVG853972 JFC851973:JFC853972 JOY851973:JOY853972 JYU851973:JYU853972 KIQ851973:KIQ853972 KSM851973:KSM853972 LCI851973:LCI853972 LME851973:LME853972 LWA851973:LWA853972 MFW851973:MFW853972 MPS851973:MPS853972 MZO851973:MZO853972 NJK851973:NJK853972 NTG851973:NTG853972 ODC851973:ODC853972 OMY851973:OMY853972 OWU851973:OWU853972 PGQ851973:PGQ853972 PQM851973:PQM853972 QAI851973:QAI853972 QKE851973:QKE853972 QUA851973:QUA853972 RDW851973:RDW853972 RNS851973:RNS853972 RXO851973:RXO853972 SHK851973:SHK853972 SRG851973:SRG853972 TBC851973:TBC853972 TKY851973:TKY853972 TUU851973:TUU853972 UEQ851973:UEQ853972 UOM851973:UOM853972 UYI851973:UYI853972 VIE851973:VIE853972 VSA851973:VSA853972 WBW851973:WBW853972 WLS851973:WLS853972 WVO851973:WVO853972 G917509:G919508 JC917509:JC919508 SY917509:SY919508 ACU917509:ACU919508 AMQ917509:AMQ919508 AWM917509:AWM919508 BGI917509:BGI919508 BQE917509:BQE919508 CAA917509:CAA919508 CJW917509:CJW919508 CTS917509:CTS919508 DDO917509:DDO919508 DNK917509:DNK919508 DXG917509:DXG919508 EHC917509:EHC919508 EQY917509:EQY919508 FAU917509:FAU919508 FKQ917509:FKQ919508 FUM917509:FUM919508 GEI917509:GEI919508 GOE917509:GOE919508 GYA917509:GYA919508 HHW917509:HHW919508 HRS917509:HRS919508 IBO917509:IBO919508 ILK917509:ILK919508 IVG917509:IVG919508 JFC917509:JFC919508 JOY917509:JOY919508 JYU917509:JYU919508 KIQ917509:KIQ919508 KSM917509:KSM919508 LCI917509:LCI919508 LME917509:LME919508 LWA917509:LWA919508 MFW917509:MFW919508 MPS917509:MPS919508 MZO917509:MZO919508 NJK917509:NJK919508 NTG917509:NTG919508 ODC917509:ODC919508 OMY917509:OMY919508 OWU917509:OWU919508 PGQ917509:PGQ919508 PQM917509:PQM919508 QAI917509:QAI919508 QKE917509:QKE919508 QUA917509:QUA919508 RDW917509:RDW919508 RNS917509:RNS919508 RXO917509:RXO919508 SHK917509:SHK919508 SRG917509:SRG919508 TBC917509:TBC919508 TKY917509:TKY919508 TUU917509:TUU919508 UEQ917509:UEQ919508 UOM917509:UOM919508 UYI917509:UYI919508 VIE917509:VIE919508 VSA917509:VSA919508 WBW917509:WBW919508 WLS917509:WLS919508 WVO917509:WVO919508 G983045:G985044 JC983045:JC985044 SY983045:SY985044 ACU983045:ACU985044 AMQ983045:AMQ985044 AWM983045:AWM985044 BGI983045:BGI985044 BQE983045:BQE985044 CAA983045:CAA985044 CJW983045:CJW985044 CTS983045:CTS985044 DDO983045:DDO985044 DNK983045:DNK985044 DXG983045:DXG985044 EHC983045:EHC985044 EQY983045:EQY985044 FAU983045:FAU985044 FKQ983045:FKQ985044 FUM983045:FUM985044 GEI983045:GEI985044 GOE983045:GOE985044 GYA983045:GYA985044 HHW983045:HHW985044 HRS983045:HRS985044 IBO983045:IBO985044 ILK983045:ILK985044 IVG983045:IVG985044 JFC983045:JFC985044 JOY983045:JOY985044 JYU983045:JYU985044 KIQ983045:KIQ985044 KSM983045:KSM985044 LCI983045:LCI985044 LME983045:LME985044 LWA983045:LWA985044 MFW983045:MFW985044 MPS983045:MPS985044 MZO983045:MZO985044 NJK983045:NJK985044 NTG983045:NTG985044 ODC983045:ODC985044 OMY983045:OMY985044 OWU983045:OWU985044 PGQ983045:PGQ985044 PQM983045:PQM985044 QAI983045:QAI985044 QKE983045:QKE985044 QUA983045:QUA985044 RDW983045:RDW985044 RNS983045:RNS985044 RXO983045:RXO985044 SHK983045:SHK985044 SRG983045:SRG985044 TBC983045:TBC985044 TKY983045:TKY985044 TUU983045:TUU985044 UEQ983045:UEQ985044 UOM983045:UOM985044 UYI983045:UYI985044 VIE983045:VIE985044 VSA983045:VSA985044 WBW983045:WBW985044 WLS983045:WLS985044 WVO983045:WVO985044">
      <formula1>0</formula1>
    </dataValidation>
    <dataValidation type="date" operator="greaterThan" allowBlank="1" showInputMessage="1" showErrorMessage="1" sqref="E7:F2006 JA7:JB2006 SW7:SX2006 ACS7:ACT2006 AMO7:AMP2006 AWK7:AWL2006 BGG7:BGH2006 BQC7:BQD2006 BZY7:BZZ2006 CJU7:CJV2006 CTQ7:CTR2006 DDM7:DDN2006 DNI7:DNJ2006 DXE7:DXF2006 EHA7:EHB2006 EQW7:EQX2006 FAS7:FAT2006 FKO7:FKP2006 FUK7:FUL2006 GEG7:GEH2006 GOC7:GOD2006 GXY7:GXZ2006 HHU7:HHV2006 HRQ7:HRR2006 IBM7:IBN2006 ILI7:ILJ2006 IVE7:IVF2006 JFA7:JFB2006 JOW7:JOX2006 JYS7:JYT2006 KIO7:KIP2006 KSK7:KSL2006 LCG7:LCH2006 LMC7:LMD2006 LVY7:LVZ2006 MFU7:MFV2006 MPQ7:MPR2006 MZM7:MZN2006 NJI7:NJJ2006 NTE7:NTF2006 ODA7:ODB2006 OMW7:OMX2006 OWS7:OWT2006 PGO7:PGP2006 PQK7:PQL2006 QAG7:QAH2006 QKC7:QKD2006 QTY7:QTZ2006 RDU7:RDV2006 RNQ7:RNR2006 RXM7:RXN2006 SHI7:SHJ2006 SRE7:SRF2006 TBA7:TBB2006 TKW7:TKX2006 TUS7:TUT2006 UEO7:UEP2006 UOK7:UOL2006 UYG7:UYH2006 VIC7:VID2006 VRY7:VRZ2006 WBU7:WBV2006 WLQ7:WLR2006 WVM7:WVN2006 E65541:F67540 JA65541:JB67540 SW65541:SX67540 ACS65541:ACT67540 AMO65541:AMP67540 AWK65541:AWL67540 BGG65541:BGH67540 BQC65541:BQD67540 BZY65541:BZZ67540 CJU65541:CJV67540 CTQ65541:CTR67540 DDM65541:DDN67540 DNI65541:DNJ67540 DXE65541:DXF67540 EHA65541:EHB67540 EQW65541:EQX67540 FAS65541:FAT67540 FKO65541:FKP67540 FUK65541:FUL67540 GEG65541:GEH67540 GOC65541:GOD67540 GXY65541:GXZ67540 HHU65541:HHV67540 HRQ65541:HRR67540 IBM65541:IBN67540 ILI65541:ILJ67540 IVE65541:IVF67540 JFA65541:JFB67540 JOW65541:JOX67540 JYS65541:JYT67540 KIO65541:KIP67540 KSK65541:KSL67540 LCG65541:LCH67540 LMC65541:LMD67540 LVY65541:LVZ67540 MFU65541:MFV67540 MPQ65541:MPR67540 MZM65541:MZN67540 NJI65541:NJJ67540 NTE65541:NTF67540 ODA65541:ODB67540 OMW65541:OMX67540 OWS65541:OWT67540 PGO65541:PGP67540 PQK65541:PQL67540 QAG65541:QAH67540 QKC65541:QKD67540 QTY65541:QTZ67540 RDU65541:RDV67540 RNQ65541:RNR67540 RXM65541:RXN67540 SHI65541:SHJ67540 SRE65541:SRF67540 TBA65541:TBB67540 TKW65541:TKX67540 TUS65541:TUT67540 UEO65541:UEP67540 UOK65541:UOL67540 UYG65541:UYH67540 VIC65541:VID67540 VRY65541:VRZ67540 WBU65541:WBV67540 WLQ65541:WLR67540 WVM65541:WVN67540 E131077:F133076 JA131077:JB133076 SW131077:SX133076 ACS131077:ACT133076 AMO131077:AMP133076 AWK131077:AWL133076 BGG131077:BGH133076 BQC131077:BQD133076 BZY131077:BZZ133076 CJU131077:CJV133076 CTQ131077:CTR133076 DDM131077:DDN133076 DNI131077:DNJ133076 DXE131077:DXF133076 EHA131077:EHB133076 EQW131077:EQX133076 FAS131077:FAT133076 FKO131077:FKP133076 FUK131077:FUL133076 GEG131077:GEH133076 GOC131077:GOD133076 GXY131077:GXZ133076 HHU131077:HHV133076 HRQ131077:HRR133076 IBM131077:IBN133076 ILI131077:ILJ133076 IVE131077:IVF133076 JFA131077:JFB133076 JOW131077:JOX133076 JYS131077:JYT133076 KIO131077:KIP133076 KSK131077:KSL133076 LCG131077:LCH133076 LMC131077:LMD133076 LVY131077:LVZ133076 MFU131077:MFV133076 MPQ131077:MPR133076 MZM131077:MZN133076 NJI131077:NJJ133076 NTE131077:NTF133076 ODA131077:ODB133076 OMW131077:OMX133076 OWS131077:OWT133076 PGO131077:PGP133076 PQK131077:PQL133076 QAG131077:QAH133076 QKC131077:QKD133076 QTY131077:QTZ133076 RDU131077:RDV133076 RNQ131077:RNR133076 RXM131077:RXN133076 SHI131077:SHJ133076 SRE131077:SRF133076 TBA131077:TBB133076 TKW131077:TKX133076 TUS131077:TUT133076 UEO131077:UEP133076 UOK131077:UOL133076 UYG131077:UYH133076 VIC131077:VID133076 VRY131077:VRZ133076 WBU131077:WBV133076 WLQ131077:WLR133076 WVM131077:WVN133076 E196613:F198612 JA196613:JB198612 SW196613:SX198612 ACS196613:ACT198612 AMO196613:AMP198612 AWK196613:AWL198612 BGG196613:BGH198612 BQC196613:BQD198612 BZY196613:BZZ198612 CJU196613:CJV198612 CTQ196613:CTR198612 DDM196613:DDN198612 DNI196613:DNJ198612 DXE196613:DXF198612 EHA196613:EHB198612 EQW196613:EQX198612 FAS196613:FAT198612 FKO196613:FKP198612 FUK196613:FUL198612 GEG196613:GEH198612 GOC196613:GOD198612 GXY196613:GXZ198612 HHU196613:HHV198612 HRQ196613:HRR198612 IBM196613:IBN198612 ILI196613:ILJ198612 IVE196613:IVF198612 JFA196613:JFB198612 JOW196613:JOX198612 JYS196613:JYT198612 KIO196613:KIP198612 KSK196613:KSL198612 LCG196613:LCH198612 LMC196613:LMD198612 LVY196613:LVZ198612 MFU196613:MFV198612 MPQ196613:MPR198612 MZM196613:MZN198612 NJI196613:NJJ198612 NTE196613:NTF198612 ODA196613:ODB198612 OMW196613:OMX198612 OWS196613:OWT198612 PGO196613:PGP198612 PQK196613:PQL198612 QAG196613:QAH198612 QKC196613:QKD198612 QTY196613:QTZ198612 RDU196613:RDV198612 RNQ196613:RNR198612 RXM196613:RXN198612 SHI196613:SHJ198612 SRE196613:SRF198612 TBA196613:TBB198612 TKW196613:TKX198612 TUS196613:TUT198612 UEO196613:UEP198612 UOK196613:UOL198612 UYG196613:UYH198612 VIC196613:VID198612 VRY196613:VRZ198612 WBU196613:WBV198612 WLQ196613:WLR198612 WVM196613:WVN198612 E262149:F264148 JA262149:JB264148 SW262149:SX264148 ACS262149:ACT264148 AMO262149:AMP264148 AWK262149:AWL264148 BGG262149:BGH264148 BQC262149:BQD264148 BZY262149:BZZ264148 CJU262149:CJV264148 CTQ262149:CTR264148 DDM262149:DDN264148 DNI262149:DNJ264148 DXE262149:DXF264148 EHA262149:EHB264148 EQW262149:EQX264148 FAS262149:FAT264148 FKO262149:FKP264148 FUK262149:FUL264148 GEG262149:GEH264148 GOC262149:GOD264148 GXY262149:GXZ264148 HHU262149:HHV264148 HRQ262149:HRR264148 IBM262149:IBN264148 ILI262149:ILJ264148 IVE262149:IVF264148 JFA262149:JFB264148 JOW262149:JOX264148 JYS262149:JYT264148 KIO262149:KIP264148 KSK262149:KSL264148 LCG262149:LCH264148 LMC262149:LMD264148 LVY262149:LVZ264148 MFU262149:MFV264148 MPQ262149:MPR264148 MZM262149:MZN264148 NJI262149:NJJ264148 NTE262149:NTF264148 ODA262149:ODB264148 OMW262149:OMX264148 OWS262149:OWT264148 PGO262149:PGP264148 PQK262149:PQL264148 QAG262149:QAH264148 QKC262149:QKD264148 QTY262149:QTZ264148 RDU262149:RDV264148 RNQ262149:RNR264148 RXM262149:RXN264148 SHI262149:SHJ264148 SRE262149:SRF264148 TBA262149:TBB264148 TKW262149:TKX264148 TUS262149:TUT264148 UEO262149:UEP264148 UOK262149:UOL264148 UYG262149:UYH264148 VIC262149:VID264148 VRY262149:VRZ264148 WBU262149:WBV264148 WLQ262149:WLR264148 WVM262149:WVN264148 E327685:F329684 JA327685:JB329684 SW327685:SX329684 ACS327685:ACT329684 AMO327685:AMP329684 AWK327685:AWL329684 BGG327685:BGH329684 BQC327685:BQD329684 BZY327685:BZZ329684 CJU327685:CJV329684 CTQ327685:CTR329684 DDM327685:DDN329684 DNI327685:DNJ329684 DXE327685:DXF329684 EHA327685:EHB329684 EQW327685:EQX329684 FAS327685:FAT329684 FKO327685:FKP329684 FUK327685:FUL329684 GEG327685:GEH329684 GOC327685:GOD329684 GXY327685:GXZ329684 HHU327685:HHV329684 HRQ327685:HRR329684 IBM327685:IBN329684 ILI327685:ILJ329684 IVE327685:IVF329684 JFA327685:JFB329684 JOW327685:JOX329684 JYS327685:JYT329684 KIO327685:KIP329684 KSK327685:KSL329684 LCG327685:LCH329684 LMC327685:LMD329684 LVY327685:LVZ329684 MFU327685:MFV329684 MPQ327685:MPR329684 MZM327685:MZN329684 NJI327685:NJJ329684 NTE327685:NTF329684 ODA327685:ODB329684 OMW327685:OMX329684 OWS327685:OWT329684 PGO327685:PGP329684 PQK327685:PQL329684 QAG327685:QAH329684 QKC327685:QKD329684 QTY327685:QTZ329684 RDU327685:RDV329684 RNQ327685:RNR329684 RXM327685:RXN329684 SHI327685:SHJ329684 SRE327685:SRF329684 TBA327685:TBB329684 TKW327685:TKX329684 TUS327685:TUT329684 UEO327685:UEP329684 UOK327685:UOL329684 UYG327685:UYH329684 VIC327685:VID329684 VRY327685:VRZ329684 WBU327685:WBV329684 WLQ327685:WLR329684 WVM327685:WVN329684 E393221:F395220 JA393221:JB395220 SW393221:SX395220 ACS393221:ACT395220 AMO393221:AMP395220 AWK393221:AWL395220 BGG393221:BGH395220 BQC393221:BQD395220 BZY393221:BZZ395220 CJU393221:CJV395220 CTQ393221:CTR395220 DDM393221:DDN395220 DNI393221:DNJ395220 DXE393221:DXF395220 EHA393221:EHB395220 EQW393221:EQX395220 FAS393221:FAT395220 FKO393221:FKP395220 FUK393221:FUL395220 GEG393221:GEH395220 GOC393221:GOD395220 GXY393221:GXZ395220 HHU393221:HHV395220 HRQ393221:HRR395220 IBM393221:IBN395220 ILI393221:ILJ395220 IVE393221:IVF395220 JFA393221:JFB395220 JOW393221:JOX395220 JYS393221:JYT395220 KIO393221:KIP395220 KSK393221:KSL395220 LCG393221:LCH395220 LMC393221:LMD395220 LVY393221:LVZ395220 MFU393221:MFV395220 MPQ393221:MPR395220 MZM393221:MZN395220 NJI393221:NJJ395220 NTE393221:NTF395220 ODA393221:ODB395220 OMW393221:OMX395220 OWS393221:OWT395220 PGO393221:PGP395220 PQK393221:PQL395220 QAG393221:QAH395220 QKC393221:QKD395220 QTY393221:QTZ395220 RDU393221:RDV395220 RNQ393221:RNR395220 RXM393221:RXN395220 SHI393221:SHJ395220 SRE393221:SRF395220 TBA393221:TBB395220 TKW393221:TKX395220 TUS393221:TUT395220 UEO393221:UEP395220 UOK393221:UOL395220 UYG393221:UYH395220 VIC393221:VID395220 VRY393221:VRZ395220 WBU393221:WBV395220 WLQ393221:WLR395220 WVM393221:WVN395220 E458757:F460756 JA458757:JB460756 SW458757:SX460756 ACS458757:ACT460756 AMO458757:AMP460756 AWK458757:AWL460756 BGG458757:BGH460756 BQC458757:BQD460756 BZY458757:BZZ460756 CJU458757:CJV460756 CTQ458757:CTR460756 DDM458757:DDN460756 DNI458757:DNJ460756 DXE458757:DXF460756 EHA458757:EHB460756 EQW458757:EQX460756 FAS458757:FAT460756 FKO458757:FKP460756 FUK458757:FUL460756 GEG458757:GEH460756 GOC458757:GOD460756 GXY458757:GXZ460756 HHU458757:HHV460756 HRQ458757:HRR460756 IBM458757:IBN460756 ILI458757:ILJ460756 IVE458757:IVF460756 JFA458757:JFB460756 JOW458757:JOX460756 JYS458757:JYT460756 KIO458757:KIP460756 KSK458757:KSL460756 LCG458757:LCH460756 LMC458757:LMD460756 LVY458757:LVZ460756 MFU458757:MFV460756 MPQ458757:MPR460756 MZM458757:MZN460756 NJI458757:NJJ460756 NTE458757:NTF460756 ODA458757:ODB460756 OMW458757:OMX460756 OWS458757:OWT460756 PGO458757:PGP460756 PQK458757:PQL460756 QAG458757:QAH460756 QKC458757:QKD460756 QTY458757:QTZ460756 RDU458757:RDV460756 RNQ458757:RNR460756 RXM458757:RXN460756 SHI458757:SHJ460756 SRE458757:SRF460756 TBA458757:TBB460756 TKW458757:TKX460756 TUS458757:TUT460756 UEO458757:UEP460756 UOK458757:UOL460756 UYG458757:UYH460756 VIC458757:VID460756 VRY458757:VRZ460756 WBU458757:WBV460756 WLQ458757:WLR460756 WVM458757:WVN460756 E524293:F526292 JA524293:JB526292 SW524293:SX526292 ACS524293:ACT526292 AMO524293:AMP526292 AWK524293:AWL526292 BGG524293:BGH526292 BQC524293:BQD526292 BZY524293:BZZ526292 CJU524293:CJV526292 CTQ524293:CTR526292 DDM524293:DDN526292 DNI524293:DNJ526292 DXE524293:DXF526292 EHA524293:EHB526292 EQW524293:EQX526292 FAS524293:FAT526292 FKO524293:FKP526292 FUK524293:FUL526292 GEG524293:GEH526292 GOC524293:GOD526292 GXY524293:GXZ526292 HHU524293:HHV526292 HRQ524293:HRR526292 IBM524293:IBN526292 ILI524293:ILJ526292 IVE524293:IVF526292 JFA524293:JFB526292 JOW524293:JOX526292 JYS524293:JYT526292 KIO524293:KIP526292 KSK524293:KSL526292 LCG524293:LCH526292 LMC524293:LMD526292 LVY524293:LVZ526292 MFU524293:MFV526292 MPQ524293:MPR526292 MZM524293:MZN526292 NJI524293:NJJ526292 NTE524293:NTF526292 ODA524293:ODB526292 OMW524293:OMX526292 OWS524293:OWT526292 PGO524293:PGP526292 PQK524293:PQL526292 QAG524293:QAH526292 QKC524293:QKD526292 QTY524293:QTZ526292 RDU524293:RDV526292 RNQ524293:RNR526292 RXM524293:RXN526292 SHI524293:SHJ526292 SRE524293:SRF526292 TBA524293:TBB526292 TKW524293:TKX526292 TUS524293:TUT526292 UEO524293:UEP526292 UOK524293:UOL526292 UYG524293:UYH526292 VIC524293:VID526292 VRY524293:VRZ526292 WBU524293:WBV526292 WLQ524293:WLR526292 WVM524293:WVN526292 E589829:F591828 JA589829:JB591828 SW589829:SX591828 ACS589829:ACT591828 AMO589829:AMP591828 AWK589829:AWL591828 BGG589829:BGH591828 BQC589829:BQD591828 BZY589829:BZZ591828 CJU589829:CJV591828 CTQ589829:CTR591828 DDM589829:DDN591828 DNI589829:DNJ591828 DXE589829:DXF591828 EHA589829:EHB591828 EQW589829:EQX591828 FAS589829:FAT591828 FKO589829:FKP591828 FUK589829:FUL591828 GEG589829:GEH591828 GOC589829:GOD591828 GXY589829:GXZ591828 HHU589829:HHV591828 HRQ589829:HRR591828 IBM589829:IBN591828 ILI589829:ILJ591828 IVE589829:IVF591828 JFA589829:JFB591828 JOW589829:JOX591828 JYS589829:JYT591828 KIO589829:KIP591828 KSK589829:KSL591828 LCG589829:LCH591828 LMC589829:LMD591828 LVY589829:LVZ591828 MFU589829:MFV591828 MPQ589829:MPR591828 MZM589829:MZN591828 NJI589829:NJJ591828 NTE589829:NTF591828 ODA589829:ODB591828 OMW589829:OMX591828 OWS589829:OWT591828 PGO589829:PGP591828 PQK589829:PQL591828 QAG589829:QAH591828 QKC589829:QKD591828 QTY589829:QTZ591828 RDU589829:RDV591828 RNQ589829:RNR591828 RXM589829:RXN591828 SHI589829:SHJ591828 SRE589829:SRF591828 TBA589829:TBB591828 TKW589829:TKX591828 TUS589829:TUT591828 UEO589829:UEP591828 UOK589829:UOL591828 UYG589829:UYH591828 VIC589829:VID591828 VRY589829:VRZ591828 WBU589829:WBV591828 WLQ589829:WLR591828 WVM589829:WVN591828 E655365:F657364 JA655365:JB657364 SW655365:SX657364 ACS655365:ACT657364 AMO655365:AMP657364 AWK655365:AWL657364 BGG655365:BGH657364 BQC655365:BQD657364 BZY655365:BZZ657364 CJU655365:CJV657364 CTQ655365:CTR657364 DDM655365:DDN657364 DNI655365:DNJ657364 DXE655365:DXF657364 EHA655365:EHB657364 EQW655365:EQX657364 FAS655365:FAT657364 FKO655365:FKP657364 FUK655365:FUL657364 GEG655365:GEH657364 GOC655365:GOD657364 GXY655365:GXZ657364 HHU655365:HHV657364 HRQ655365:HRR657364 IBM655365:IBN657364 ILI655365:ILJ657364 IVE655365:IVF657364 JFA655365:JFB657364 JOW655365:JOX657364 JYS655365:JYT657364 KIO655365:KIP657364 KSK655365:KSL657364 LCG655365:LCH657364 LMC655365:LMD657364 LVY655365:LVZ657364 MFU655365:MFV657364 MPQ655365:MPR657364 MZM655365:MZN657364 NJI655365:NJJ657364 NTE655365:NTF657364 ODA655365:ODB657364 OMW655365:OMX657364 OWS655365:OWT657364 PGO655365:PGP657364 PQK655365:PQL657364 QAG655365:QAH657364 QKC655365:QKD657364 QTY655365:QTZ657364 RDU655365:RDV657364 RNQ655365:RNR657364 RXM655365:RXN657364 SHI655365:SHJ657364 SRE655365:SRF657364 TBA655365:TBB657364 TKW655365:TKX657364 TUS655365:TUT657364 UEO655365:UEP657364 UOK655365:UOL657364 UYG655365:UYH657364 VIC655365:VID657364 VRY655365:VRZ657364 WBU655365:WBV657364 WLQ655365:WLR657364 WVM655365:WVN657364 E720901:F722900 JA720901:JB722900 SW720901:SX722900 ACS720901:ACT722900 AMO720901:AMP722900 AWK720901:AWL722900 BGG720901:BGH722900 BQC720901:BQD722900 BZY720901:BZZ722900 CJU720901:CJV722900 CTQ720901:CTR722900 DDM720901:DDN722900 DNI720901:DNJ722900 DXE720901:DXF722900 EHA720901:EHB722900 EQW720901:EQX722900 FAS720901:FAT722900 FKO720901:FKP722900 FUK720901:FUL722900 GEG720901:GEH722900 GOC720901:GOD722900 GXY720901:GXZ722900 HHU720901:HHV722900 HRQ720901:HRR722900 IBM720901:IBN722900 ILI720901:ILJ722900 IVE720901:IVF722900 JFA720901:JFB722900 JOW720901:JOX722900 JYS720901:JYT722900 KIO720901:KIP722900 KSK720901:KSL722900 LCG720901:LCH722900 LMC720901:LMD722900 LVY720901:LVZ722900 MFU720901:MFV722900 MPQ720901:MPR722900 MZM720901:MZN722900 NJI720901:NJJ722900 NTE720901:NTF722900 ODA720901:ODB722900 OMW720901:OMX722900 OWS720901:OWT722900 PGO720901:PGP722900 PQK720901:PQL722900 QAG720901:QAH722900 QKC720901:QKD722900 QTY720901:QTZ722900 RDU720901:RDV722900 RNQ720901:RNR722900 RXM720901:RXN722900 SHI720901:SHJ722900 SRE720901:SRF722900 TBA720901:TBB722900 TKW720901:TKX722900 TUS720901:TUT722900 UEO720901:UEP722900 UOK720901:UOL722900 UYG720901:UYH722900 VIC720901:VID722900 VRY720901:VRZ722900 WBU720901:WBV722900 WLQ720901:WLR722900 WVM720901:WVN722900 E786437:F788436 JA786437:JB788436 SW786437:SX788436 ACS786437:ACT788436 AMO786437:AMP788436 AWK786437:AWL788436 BGG786437:BGH788436 BQC786437:BQD788436 BZY786437:BZZ788436 CJU786437:CJV788436 CTQ786437:CTR788436 DDM786437:DDN788436 DNI786437:DNJ788436 DXE786437:DXF788436 EHA786437:EHB788436 EQW786437:EQX788436 FAS786437:FAT788436 FKO786437:FKP788436 FUK786437:FUL788436 GEG786437:GEH788436 GOC786437:GOD788436 GXY786437:GXZ788436 HHU786437:HHV788436 HRQ786437:HRR788436 IBM786437:IBN788436 ILI786437:ILJ788436 IVE786437:IVF788436 JFA786437:JFB788436 JOW786437:JOX788436 JYS786437:JYT788436 KIO786437:KIP788436 KSK786437:KSL788436 LCG786437:LCH788436 LMC786437:LMD788436 LVY786437:LVZ788436 MFU786437:MFV788436 MPQ786437:MPR788436 MZM786437:MZN788436 NJI786437:NJJ788436 NTE786437:NTF788436 ODA786437:ODB788436 OMW786437:OMX788436 OWS786437:OWT788436 PGO786437:PGP788436 PQK786437:PQL788436 QAG786437:QAH788436 QKC786437:QKD788436 QTY786437:QTZ788436 RDU786437:RDV788436 RNQ786437:RNR788436 RXM786437:RXN788436 SHI786437:SHJ788436 SRE786437:SRF788436 TBA786437:TBB788436 TKW786437:TKX788436 TUS786437:TUT788436 UEO786437:UEP788436 UOK786437:UOL788436 UYG786437:UYH788436 VIC786437:VID788436 VRY786437:VRZ788436 WBU786437:WBV788436 WLQ786437:WLR788436 WVM786437:WVN788436 E851973:F853972 JA851973:JB853972 SW851973:SX853972 ACS851973:ACT853972 AMO851973:AMP853972 AWK851973:AWL853972 BGG851973:BGH853972 BQC851973:BQD853972 BZY851973:BZZ853972 CJU851973:CJV853972 CTQ851973:CTR853972 DDM851973:DDN853972 DNI851973:DNJ853972 DXE851973:DXF853972 EHA851973:EHB853972 EQW851973:EQX853972 FAS851973:FAT853972 FKO851973:FKP853972 FUK851973:FUL853972 GEG851973:GEH853972 GOC851973:GOD853972 GXY851973:GXZ853972 HHU851973:HHV853972 HRQ851973:HRR853972 IBM851973:IBN853972 ILI851973:ILJ853972 IVE851973:IVF853972 JFA851973:JFB853972 JOW851973:JOX853972 JYS851973:JYT853972 KIO851973:KIP853972 KSK851973:KSL853972 LCG851973:LCH853972 LMC851973:LMD853972 LVY851973:LVZ853972 MFU851973:MFV853972 MPQ851973:MPR853972 MZM851973:MZN853972 NJI851973:NJJ853972 NTE851973:NTF853972 ODA851973:ODB853972 OMW851973:OMX853972 OWS851973:OWT853972 PGO851973:PGP853972 PQK851973:PQL853972 QAG851973:QAH853972 QKC851973:QKD853972 QTY851973:QTZ853972 RDU851973:RDV853972 RNQ851973:RNR853972 RXM851973:RXN853972 SHI851973:SHJ853972 SRE851973:SRF853972 TBA851973:TBB853972 TKW851973:TKX853972 TUS851973:TUT853972 UEO851973:UEP853972 UOK851973:UOL853972 UYG851973:UYH853972 VIC851973:VID853972 VRY851973:VRZ853972 WBU851973:WBV853972 WLQ851973:WLR853972 WVM851973:WVN853972 E917509:F919508 JA917509:JB919508 SW917509:SX919508 ACS917509:ACT919508 AMO917509:AMP919508 AWK917509:AWL919508 BGG917509:BGH919508 BQC917509:BQD919508 BZY917509:BZZ919508 CJU917509:CJV919508 CTQ917509:CTR919508 DDM917509:DDN919508 DNI917509:DNJ919508 DXE917509:DXF919508 EHA917509:EHB919508 EQW917509:EQX919508 FAS917509:FAT919508 FKO917509:FKP919508 FUK917509:FUL919508 GEG917509:GEH919508 GOC917509:GOD919508 GXY917509:GXZ919508 HHU917509:HHV919508 HRQ917509:HRR919508 IBM917509:IBN919508 ILI917509:ILJ919508 IVE917509:IVF919508 JFA917509:JFB919508 JOW917509:JOX919508 JYS917509:JYT919508 KIO917509:KIP919508 KSK917509:KSL919508 LCG917509:LCH919508 LMC917509:LMD919508 LVY917509:LVZ919508 MFU917509:MFV919508 MPQ917509:MPR919508 MZM917509:MZN919508 NJI917509:NJJ919508 NTE917509:NTF919508 ODA917509:ODB919508 OMW917509:OMX919508 OWS917509:OWT919508 PGO917509:PGP919508 PQK917509:PQL919508 QAG917509:QAH919508 QKC917509:QKD919508 QTY917509:QTZ919508 RDU917509:RDV919508 RNQ917509:RNR919508 RXM917509:RXN919508 SHI917509:SHJ919508 SRE917509:SRF919508 TBA917509:TBB919508 TKW917509:TKX919508 TUS917509:TUT919508 UEO917509:UEP919508 UOK917509:UOL919508 UYG917509:UYH919508 VIC917509:VID919508 VRY917509:VRZ919508 WBU917509:WBV919508 WLQ917509:WLR919508 WVM917509:WVN919508 E983045:F985044 JA983045:JB985044 SW983045:SX985044 ACS983045:ACT985044 AMO983045:AMP985044 AWK983045:AWL985044 BGG983045:BGH985044 BQC983045:BQD985044 BZY983045:BZZ985044 CJU983045:CJV985044 CTQ983045:CTR985044 DDM983045:DDN985044 DNI983045:DNJ985044 DXE983045:DXF985044 EHA983045:EHB985044 EQW983045:EQX985044 FAS983045:FAT985044 FKO983045:FKP985044 FUK983045:FUL985044 GEG983045:GEH985044 GOC983045:GOD985044 GXY983045:GXZ985044 HHU983045:HHV985044 HRQ983045:HRR985044 IBM983045:IBN985044 ILI983045:ILJ985044 IVE983045:IVF985044 JFA983045:JFB985044 JOW983045:JOX985044 JYS983045:JYT985044 KIO983045:KIP985044 KSK983045:KSL985044 LCG983045:LCH985044 LMC983045:LMD985044 LVY983045:LVZ985044 MFU983045:MFV985044 MPQ983045:MPR985044 MZM983045:MZN985044 NJI983045:NJJ985044 NTE983045:NTF985044 ODA983045:ODB985044 OMW983045:OMX985044 OWS983045:OWT985044 PGO983045:PGP985044 PQK983045:PQL985044 QAG983045:QAH985044 QKC983045:QKD985044 QTY983045:QTZ985044 RDU983045:RDV985044 RNQ983045:RNR985044 RXM983045:RXN985044 SHI983045:SHJ985044 SRE983045:SRF985044 TBA983045:TBB985044 TKW983045:TKX985044 TUS983045:TUT985044 UEO983045:UEP985044 UOK983045:UOL985044 UYG983045:UYH985044 VIC983045:VID985044 VRY983045:VRZ985044 WBU983045:WBV985044 WLQ983045:WLR985044 WVM983045:WVN985044">
      <formula1>1</formula1>
    </dataValidation>
  </dataValidations>
  <pageMargins left="1.968503937007874E-2" right="1.968503937007874E-2" top="1.968503937007874E-2" bottom="1.968503937007874E-2" header="0" footer="0"/>
  <pageSetup paperSize="9" scale="7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2"/>
  <sheetViews>
    <sheetView showGridLines="0" view="pageBreakPreview" zoomScale="115" zoomScaleNormal="100" zoomScaleSheetLayoutView="115" workbookViewId="0">
      <selection activeCell="E1" sqref="E1:H1"/>
    </sheetView>
  </sheetViews>
  <sheetFormatPr defaultRowHeight="12.75" x14ac:dyDescent="0.2"/>
  <cols>
    <col min="1" max="1" width="7.140625" style="605" customWidth="1"/>
    <col min="2" max="2" width="23.5703125" style="605" customWidth="1"/>
    <col min="3" max="3" width="36.42578125" style="605" customWidth="1"/>
    <col min="4" max="4" width="28" style="605" customWidth="1"/>
    <col min="5" max="5" width="25.85546875" style="605" customWidth="1"/>
    <col min="6" max="6" width="15.7109375" style="605" customWidth="1"/>
    <col min="7" max="256" width="9.140625" style="605"/>
    <col min="257" max="257" width="7.140625" style="605" customWidth="1"/>
    <col min="258" max="258" width="23.5703125" style="605" customWidth="1"/>
    <col min="259" max="259" width="36.42578125" style="605" customWidth="1"/>
    <col min="260" max="260" width="21.7109375" style="605" customWidth="1"/>
    <col min="261" max="261" width="25.85546875" style="605" customWidth="1"/>
    <col min="262" max="262" width="15.7109375" style="605" customWidth="1"/>
    <col min="263" max="512" width="9.140625" style="605"/>
    <col min="513" max="513" width="7.140625" style="605" customWidth="1"/>
    <col min="514" max="514" width="23.5703125" style="605" customWidth="1"/>
    <col min="515" max="515" width="36.42578125" style="605" customWidth="1"/>
    <col min="516" max="516" width="21.7109375" style="605" customWidth="1"/>
    <col min="517" max="517" width="25.85546875" style="605" customWidth="1"/>
    <col min="518" max="518" width="15.7109375" style="605" customWidth="1"/>
    <col min="519" max="768" width="9.140625" style="605"/>
    <col min="769" max="769" width="7.140625" style="605" customWidth="1"/>
    <col min="770" max="770" width="23.5703125" style="605" customWidth="1"/>
    <col min="771" max="771" width="36.42578125" style="605" customWidth="1"/>
    <col min="772" max="772" width="21.7109375" style="605" customWidth="1"/>
    <col min="773" max="773" width="25.85546875" style="605" customWidth="1"/>
    <col min="774" max="774" width="15.7109375" style="605" customWidth="1"/>
    <col min="775" max="1024" width="9.140625" style="605"/>
    <col min="1025" max="1025" width="7.140625" style="605" customWidth="1"/>
    <col min="1026" max="1026" width="23.5703125" style="605" customWidth="1"/>
    <col min="1027" max="1027" width="36.42578125" style="605" customWidth="1"/>
    <col min="1028" max="1028" width="21.7109375" style="605" customWidth="1"/>
    <col min="1029" max="1029" width="25.85546875" style="605" customWidth="1"/>
    <col min="1030" max="1030" width="15.7109375" style="605" customWidth="1"/>
    <col min="1031" max="1280" width="9.140625" style="605"/>
    <col min="1281" max="1281" width="7.140625" style="605" customWidth="1"/>
    <col min="1282" max="1282" width="23.5703125" style="605" customWidth="1"/>
    <col min="1283" max="1283" width="36.42578125" style="605" customWidth="1"/>
    <col min="1284" max="1284" width="21.7109375" style="605" customWidth="1"/>
    <col min="1285" max="1285" width="25.85546875" style="605" customWidth="1"/>
    <col min="1286" max="1286" width="15.7109375" style="605" customWidth="1"/>
    <col min="1287" max="1536" width="9.140625" style="605"/>
    <col min="1537" max="1537" width="7.140625" style="605" customWidth="1"/>
    <col min="1538" max="1538" width="23.5703125" style="605" customWidth="1"/>
    <col min="1539" max="1539" width="36.42578125" style="605" customWidth="1"/>
    <col min="1540" max="1540" width="21.7109375" style="605" customWidth="1"/>
    <col min="1541" max="1541" width="25.85546875" style="605" customWidth="1"/>
    <col min="1542" max="1542" width="15.7109375" style="605" customWidth="1"/>
    <col min="1543" max="1792" width="9.140625" style="605"/>
    <col min="1793" max="1793" width="7.140625" style="605" customWidth="1"/>
    <col min="1794" max="1794" width="23.5703125" style="605" customWidth="1"/>
    <col min="1795" max="1795" width="36.42578125" style="605" customWidth="1"/>
    <col min="1796" max="1796" width="21.7109375" style="605" customWidth="1"/>
    <col min="1797" max="1797" width="25.85546875" style="605" customWidth="1"/>
    <col min="1798" max="1798" width="15.7109375" style="605" customWidth="1"/>
    <col min="1799" max="2048" width="9.140625" style="605"/>
    <col min="2049" max="2049" width="7.140625" style="605" customWidth="1"/>
    <col min="2050" max="2050" width="23.5703125" style="605" customWidth="1"/>
    <col min="2051" max="2051" width="36.42578125" style="605" customWidth="1"/>
    <col min="2052" max="2052" width="21.7109375" style="605" customWidth="1"/>
    <col min="2053" max="2053" width="25.85546875" style="605" customWidth="1"/>
    <col min="2054" max="2054" width="15.7109375" style="605" customWidth="1"/>
    <col min="2055" max="2304" width="9.140625" style="605"/>
    <col min="2305" max="2305" width="7.140625" style="605" customWidth="1"/>
    <col min="2306" max="2306" width="23.5703125" style="605" customWidth="1"/>
    <col min="2307" max="2307" width="36.42578125" style="605" customWidth="1"/>
    <col min="2308" max="2308" width="21.7109375" style="605" customWidth="1"/>
    <col min="2309" max="2309" width="25.85546875" style="605" customWidth="1"/>
    <col min="2310" max="2310" width="15.7109375" style="605" customWidth="1"/>
    <col min="2311" max="2560" width="9.140625" style="605"/>
    <col min="2561" max="2561" width="7.140625" style="605" customWidth="1"/>
    <col min="2562" max="2562" width="23.5703125" style="605" customWidth="1"/>
    <col min="2563" max="2563" width="36.42578125" style="605" customWidth="1"/>
    <col min="2564" max="2564" width="21.7109375" style="605" customWidth="1"/>
    <col min="2565" max="2565" width="25.85546875" style="605" customWidth="1"/>
    <col min="2566" max="2566" width="15.7109375" style="605" customWidth="1"/>
    <col min="2567" max="2816" width="9.140625" style="605"/>
    <col min="2817" max="2817" width="7.140625" style="605" customWidth="1"/>
    <col min="2818" max="2818" width="23.5703125" style="605" customWidth="1"/>
    <col min="2819" max="2819" width="36.42578125" style="605" customWidth="1"/>
    <col min="2820" max="2820" width="21.7109375" style="605" customWidth="1"/>
    <col min="2821" max="2821" width="25.85546875" style="605" customWidth="1"/>
    <col min="2822" max="2822" width="15.7109375" style="605" customWidth="1"/>
    <col min="2823" max="3072" width="9.140625" style="605"/>
    <col min="3073" max="3073" width="7.140625" style="605" customWidth="1"/>
    <col min="3074" max="3074" width="23.5703125" style="605" customWidth="1"/>
    <col min="3075" max="3075" width="36.42578125" style="605" customWidth="1"/>
    <col min="3076" max="3076" width="21.7109375" style="605" customWidth="1"/>
    <col min="3077" max="3077" width="25.85546875" style="605" customWidth="1"/>
    <col min="3078" max="3078" width="15.7109375" style="605" customWidth="1"/>
    <col min="3079" max="3328" width="9.140625" style="605"/>
    <col min="3329" max="3329" width="7.140625" style="605" customWidth="1"/>
    <col min="3330" max="3330" width="23.5703125" style="605" customWidth="1"/>
    <col min="3331" max="3331" width="36.42578125" style="605" customWidth="1"/>
    <col min="3332" max="3332" width="21.7109375" style="605" customWidth="1"/>
    <col min="3333" max="3333" width="25.85546875" style="605" customWidth="1"/>
    <col min="3334" max="3334" width="15.7109375" style="605" customWidth="1"/>
    <col min="3335" max="3584" width="9.140625" style="605"/>
    <col min="3585" max="3585" width="7.140625" style="605" customWidth="1"/>
    <col min="3586" max="3586" width="23.5703125" style="605" customWidth="1"/>
    <col min="3587" max="3587" width="36.42578125" style="605" customWidth="1"/>
    <col min="3588" max="3588" width="21.7109375" style="605" customWidth="1"/>
    <col min="3589" max="3589" width="25.85546875" style="605" customWidth="1"/>
    <col min="3590" max="3590" width="15.7109375" style="605" customWidth="1"/>
    <col min="3591" max="3840" width="9.140625" style="605"/>
    <col min="3841" max="3841" width="7.140625" style="605" customWidth="1"/>
    <col min="3842" max="3842" width="23.5703125" style="605" customWidth="1"/>
    <col min="3843" max="3843" width="36.42578125" style="605" customWidth="1"/>
    <col min="3844" max="3844" width="21.7109375" style="605" customWidth="1"/>
    <col min="3845" max="3845" width="25.85546875" style="605" customWidth="1"/>
    <col min="3846" max="3846" width="15.7109375" style="605" customWidth="1"/>
    <col min="3847" max="4096" width="9.140625" style="605"/>
    <col min="4097" max="4097" width="7.140625" style="605" customWidth="1"/>
    <col min="4098" max="4098" width="23.5703125" style="605" customWidth="1"/>
    <col min="4099" max="4099" width="36.42578125" style="605" customWidth="1"/>
    <col min="4100" max="4100" width="21.7109375" style="605" customWidth="1"/>
    <col min="4101" max="4101" width="25.85546875" style="605" customWidth="1"/>
    <col min="4102" max="4102" width="15.7109375" style="605" customWidth="1"/>
    <col min="4103" max="4352" width="9.140625" style="605"/>
    <col min="4353" max="4353" width="7.140625" style="605" customWidth="1"/>
    <col min="4354" max="4354" width="23.5703125" style="605" customWidth="1"/>
    <col min="4355" max="4355" width="36.42578125" style="605" customWidth="1"/>
    <col min="4356" max="4356" width="21.7109375" style="605" customWidth="1"/>
    <col min="4357" max="4357" width="25.85546875" style="605" customWidth="1"/>
    <col min="4358" max="4358" width="15.7109375" style="605" customWidth="1"/>
    <col min="4359" max="4608" width="9.140625" style="605"/>
    <col min="4609" max="4609" width="7.140625" style="605" customWidth="1"/>
    <col min="4610" max="4610" width="23.5703125" style="605" customWidth="1"/>
    <col min="4611" max="4611" width="36.42578125" style="605" customWidth="1"/>
    <col min="4612" max="4612" width="21.7109375" style="605" customWidth="1"/>
    <col min="4613" max="4613" width="25.85546875" style="605" customWidth="1"/>
    <col min="4614" max="4614" width="15.7109375" style="605" customWidth="1"/>
    <col min="4615" max="4864" width="9.140625" style="605"/>
    <col min="4865" max="4865" width="7.140625" style="605" customWidth="1"/>
    <col min="4866" max="4866" width="23.5703125" style="605" customWidth="1"/>
    <col min="4867" max="4867" width="36.42578125" style="605" customWidth="1"/>
    <col min="4868" max="4868" width="21.7109375" style="605" customWidth="1"/>
    <col min="4869" max="4869" width="25.85546875" style="605" customWidth="1"/>
    <col min="4870" max="4870" width="15.7109375" style="605" customWidth="1"/>
    <col min="4871" max="5120" width="9.140625" style="605"/>
    <col min="5121" max="5121" width="7.140625" style="605" customWidth="1"/>
    <col min="5122" max="5122" width="23.5703125" style="605" customWidth="1"/>
    <col min="5123" max="5123" width="36.42578125" style="605" customWidth="1"/>
    <col min="5124" max="5124" width="21.7109375" style="605" customWidth="1"/>
    <col min="5125" max="5125" width="25.85546875" style="605" customWidth="1"/>
    <col min="5126" max="5126" width="15.7109375" style="605" customWidth="1"/>
    <col min="5127" max="5376" width="9.140625" style="605"/>
    <col min="5377" max="5377" width="7.140625" style="605" customWidth="1"/>
    <col min="5378" max="5378" width="23.5703125" style="605" customWidth="1"/>
    <col min="5379" max="5379" width="36.42578125" style="605" customWidth="1"/>
    <col min="5380" max="5380" width="21.7109375" style="605" customWidth="1"/>
    <col min="5381" max="5381" width="25.85546875" style="605" customWidth="1"/>
    <col min="5382" max="5382" width="15.7109375" style="605" customWidth="1"/>
    <col min="5383" max="5632" width="9.140625" style="605"/>
    <col min="5633" max="5633" width="7.140625" style="605" customWidth="1"/>
    <col min="5634" max="5634" width="23.5703125" style="605" customWidth="1"/>
    <col min="5635" max="5635" width="36.42578125" style="605" customWidth="1"/>
    <col min="5636" max="5636" width="21.7109375" style="605" customWidth="1"/>
    <col min="5637" max="5637" width="25.85546875" style="605" customWidth="1"/>
    <col min="5638" max="5638" width="15.7109375" style="605" customWidth="1"/>
    <col min="5639" max="5888" width="9.140625" style="605"/>
    <col min="5889" max="5889" width="7.140625" style="605" customWidth="1"/>
    <col min="5890" max="5890" width="23.5703125" style="605" customWidth="1"/>
    <col min="5891" max="5891" width="36.42578125" style="605" customWidth="1"/>
    <col min="5892" max="5892" width="21.7109375" style="605" customWidth="1"/>
    <col min="5893" max="5893" width="25.85546875" style="605" customWidth="1"/>
    <col min="5894" max="5894" width="15.7109375" style="605" customWidth="1"/>
    <col min="5895" max="6144" width="9.140625" style="605"/>
    <col min="6145" max="6145" width="7.140625" style="605" customWidth="1"/>
    <col min="6146" max="6146" width="23.5703125" style="605" customWidth="1"/>
    <col min="6147" max="6147" width="36.42578125" style="605" customWidth="1"/>
    <col min="6148" max="6148" width="21.7109375" style="605" customWidth="1"/>
    <col min="6149" max="6149" width="25.85546875" style="605" customWidth="1"/>
    <col min="6150" max="6150" width="15.7109375" style="605" customWidth="1"/>
    <col min="6151" max="6400" width="9.140625" style="605"/>
    <col min="6401" max="6401" width="7.140625" style="605" customWidth="1"/>
    <col min="6402" max="6402" width="23.5703125" style="605" customWidth="1"/>
    <col min="6403" max="6403" width="36.42578125" style="605" customWidth="1"/>
    <col min="6404" max="6404" width="21.7109375" style="605" customWidth="1"/>
    <col min="6405" max="6405" width="25.85546875" style="605" customWidth="1"/>
    <col min="6406" max="6406" width="15.7109375" style="605" customWidth="1"/>
    <col min="6407" max="6656" width="9.140625" style="605"/>
    <col min="6657" max="6657" width="7.140625" style="605" customWidth="1"/>
    <col min="6658" max="6658" width="23.5703125" style="605" customWidth="1"/>
    <col min="6659" max="6659" width="36.42578125" style="605" customWidth="1"/>
    <col min="6660" max="6660" width="21.7109375" style="605" customWidth="1"/>
    <col min="6661" max="6661" width="25.85546875" style="605" customWidth="1"/>
    <col min="6662" max="6662" width="15.7109375" style="605" customWidth="1"/>
    <col min="6663" max="6912" width="9.140625" style="605"/>
    <col min="6913" max="6913" width="7.140625" style="605" customWidth="1"/>
    <col min="6914" max="6914" width="23.5703125" style="605" customWidth="1"/>
    <col min="6915" max="6915" width="36.42578125" style="605" customWidth="1"/>
    <col min="6916" max="6916" width="21.7109375" style="605" customWidth="1"/>
    <col min="6917" max="6917" width="25.85546875" style="605" customWidth="1"/>
    <col min="6918" max="6918" width="15.7109375" style="605" customWidth="1"/>
    <col min="6919" max="7168" width="9.140625" style="605"/>
    <col min="7169" max="7169" width="7.140625" style="605" customWidth="1"/>
    <col min="7170" max="7170" width="23.5703125" style="605" customWidth="1"/>
    <col min="7171" max="7171" width="36.42578125" style="605" customWidth="1"/>
    <col min="7172" max="7172" width="21.7109375" style="605" customWidth="1"/>
    <col min="7173" max="7173" width="25.85546875" style="605" customWidth="1"/>
    <col min="7174" max="7174" width="15.7109375" style="605" customWidth="1"/>
    <col min="7175" max="7424" width="9.140625" style="605"/>
    <col min="7425" max="7425" width="7.140625" style="605" customWidth="1"/>
    <col min="7426" max="7426" width="23.5703125" style="605" customWidth="1"/>
    <col min="7427" max="7427" width="36.42578125" style="605" customWidth="1"/>
    <col min="7428" max="7428" width="21.7109375" style="605" customWidth="1"/>
    <col min="7429" max="7429" width="25.85546875" style="605" customWidth="1"/>
    <col min="7430" max="7430" width="15.7109375" style="605" customWidth="1"/>
    <col min="7431" max="7680" width="9.140625" style="605"/>
    <col min="7681" max="7681" width="7.140625" style="605" customWidth="1"/>
    <col min="7682" max="7682" width="23.5703125" style="605" customWidth="1"/>
    <col min="7683" max="7683" width="36.42578125" style="605" customWidth="1"/>
    <col min="7684" max="7684" width="21.7109375" style="605" customWidth="1"/>
    <col min="7685" max="7685" width="25.85546875" style="605" customWidth="1"/>
    <col min="7686" max="7686" width="15.7109375" style="605" customWidth="1"/>
    <col min="7687" max="7936" width="9.140625" style="605"/>
    <col min="7937" max="7937" width="7.140625" style="605" customWidth="1"/>
    <col min="7938" max="7938" width="23.5703125" style="605" customWidth="1"/>
    <col min="7939" max="7939" width="36.42578125" style="605" customWidth="1"/>
    <col min="7940" max="7940" width="21.7109375" style="605" customWidth="1"/>
    <col min="7941" max="7941" width="25.85546875" style="605" customWidth="1"/>
    <col min="7942" max="7942" width="15.7109375" style="605" customWidth="1"/>
    <col min="7943" max="8192" width="9.140625" style="605"/>
    <col min="8193" max="8193" width="7.140625" style="605" customWidth="1"/>
    <col min="8194" max="8194" width="23.5703125" style="605" customWidth="1"/>
    <col min="8195" max="8195" width="36.42578125" style="605" customWidth="1"/>
    <col min="8196" max="8196" width="21.7109375" style="605" customWidth="1"/>
    <col min="8197" max="8197" width="25.85546875" style="605" customWidth="1"/>
    <col min="8198" max="8198" width="15.7109375" style="605" customWidth="1"/>
    <col min="8199" max="8448" width="9.140625" style="605"/>
    <col min="8449" max="8449" width="7.140625" style="605" customWidth="1"/>
    <col min="8450" max="8450" width="23.5703125" style="605" customWidth="1"/>
    <col min="8451" max="8451" width="36.42578125" style="605" customWidth="1"/>
    <col min="8452" max="8452" width="21.7109375" style="605" customWidth="1"/>
    <col min="8453" max="8453" width="25.85546875" style="605" customWidth="1"/>
    <col min="8454" max="8454" width="15.7109375" style="605" customWidth="1"/>
    <col min="8455" max="8704" width="9.140625" style="605"/>
    <col min="8705" max="8705" width="7.140625" style="605" customWidth="1"/>
    <col min="8706" max="8706" width="23.5703125" style="605" customWidth="1"/>
    <col min="8707" max="8707" width="36.42578125" style="605" customWidth="1"/>
    <col min="8708" max="8708" width="21.7109375" style="605" customWidth="1"/>
    <col min="8709" max="8709" width="25.85546875" style="605" customWidth="1"/>
    <col min="8710" max="8710" width="15.7109375" style="605" customWidth="1"/>
    <col min="8711" max="8960" width="9.140625" style="605"/>
    <col min="8961" max="8961" width="7.140625" style="605" customWidth="1"/>
    <col min="8962" max="8962" width="23.5703125" style="605" customWidth="1"/>
    <col min="8963" max="8963" width="36.42578125" style="605" customWidth="1"/>
    <col min="8964" max="8964" width="21.7109375" style="605" customWidth="1"/>
    <col min="8965" max="8965" width="25.85546875" style="605" customWidth="1"/>
    <col min="8966" max="8966" width="15.7109375" style="605" customWidth="1"/>
    <col min="8967" max="9216" width="9.140625" style="605"/>
    <col min="9217" max="9217" width="7.140625" style="605" customWidth="1"/>
    <col min="9218" max="9218" width="23.5703125" style="605" customWidth="1"/>
    <col min="9219" max="9219" width="36.42578125" style="605" customWidth="1"/>
    <col min="9220" max="9220" width="21.7109375" style="605" customWidth="1"/>
    <col min="9221" max="9221" width="25.85546875" style="605" customWidth="1"/>
    <col min="9222" max="9222" width="15.7109375" style="605" customWidth="1"/>
    <col min="9223" max="9472" width="9.140625" style="605"/>
    <col min="9473" max="9473" width="7.140625" style="605" customWidth="1"/>
    <col min="9474" max="9474" width="23.5703125" style="605" customWidth="1"/>
    <col min="9475" max="9475" width="36.42578125" style="605" customWidth="1"/>
    <col min="9476" max="9476" width="21.7109375" style="605" customWidth="1"/>
    <col min="9477" max="9477" width="25.85546875" style="605" customWidth="1"/>
    <col min="9478" max="9478" width="15.7109375" style="605" customWidth="1"/>
    <col min="9479" max="9728" width="9.140625" style="605"/>
    <col min="9729" max="9729" width="7.140625" style="605" customWidth="1"/>
    <col min="9730" max="9730" width="23.5703125" style="605" customWidth="1"/>
    <col min="9731" max="9731" width="36.42578125" style="605" customWidth="1"/>
    <col min="9732" max="9732" width="21.7109375" style="605" customWidth="1"/>
    <col min="9733" max="9733" width="25.85546875" style="605" customWidth="1"/>
    <col min="9734" max="9734" width="15.7109375" style="605" customWidth="1"/>
    <col min="9735" max="9984" width="9.140625" style="605"/>
    <col min="9985" max="9985" width="7.140625" style="605" customWidth="1"/>
    <col min="9986" max="9986" width="23.5703125" style="605" customWidth="1"/>
    <col min="9987" max="9987" width="36.42578125" style="605" customWidth="1"/>
    <col min="9988" max="9988" width="21.7109375" style="605" customWidth="1"/>
    <col min="9989" max="9989" width="25.85546875" style="605" customWidth="1"/>
    <col min="9990" max="9990" width="15.7109375" style="605" customWidth="1"/>
    <col min="9991" max="10240" width="9.140625" style="605"/>
    <col min="10241" max="10241" width="7.140625" style="605" customWidth="1"/>
    <col min="10242" max="10242" width="23.5703125" style="605" customWidth="1"/>
    <col min="10243" max="10243" width="36.42578125" style="605" customWidth="1"/>
    <col min="10244" max="10244" width="21.7109375" style="605" customWidth="1"/>
    <col min="10245" max="10245" width="25.85546875" style="605" customWidth="1"/>
    <col min="10246" max="10246" width="15.7109375" style="605" customWidth="1"/>
    <col min="10247" max="10496" width="9.140625" style="605"/>
    <col min="10497" max="10497" width="7.140625" style="605" customWidth="1"/>
    <col min="10498" max="10498" width="23.5703125" style="605" customWidth="1"/>
    <col min="10499" max="10499" width="36.42578125" style="605" customWidth="1"/>
    <col min="10500" max="10500" width="21.7109375" style="605" customWidth="1"/>
    <col min="10501" max="10501" width="25.85546875" style="605" customWidth="1"/>
    <col min="10502" max="10502" width="15.7109375" style="605" customWidth="1"/>
    <col min="10503" max="10752" width="9.140625" style="605"/>
    <col min="10753" max="10753" width="7.140625" style="605" customWidth="1"/>
    <col min="10754" max="10754" width="23.5703125" style="605" customWidth="1"/>
    <col min="10755" max="10755" width="36.42578125" style="605" customWidth="1"/>
    <col min="10756" max="10756" width="21.7109375" style="605" customWidth="1"/>
    <col min="10757" max="10757" width="25.85546875" style="605" customWidth="1"/>
    <col min="10758" max="10758" width="15.7109375" style="605" customWidth="1"/>
    <col min="10759" max="11008" width="9.140625" style="605"/>
    <col min="11009" max="11009" width="7.140625" style="605" customWidth="1"/>
    <col min="11010" max="11010" width="23.5703125" style="605" customWidth="1"/>
    <col min="11011" max="11011" width="36.42578125" style="605" customWidth="1"/>
    <col min="11012" max="11012" width="21.7109375" style="605" customWidth="1"/>
    <col min="11013" max="11013" width="25.85546875" style="605" customWidth="1"/>
    <col min="11014" max="11014" width="15.7109375" style="605" customWidth="1"/>
    <col min="11015" max="11264" width="9.140625" style="605"/>
    <col min="11265" max="11265" width="7.140625" style="605" customWidth="1"/>
    <col min="11266" max="11266" width="23.5703125" style="605" customWidth="1"/>
    <col min="11267" max="11267" width="36.42578125" style="605" customWidth="1"/>
    <col min="11268" max="11268" width="21.7109375" style="605" customWidth="1"/>
    <col min="11269" max="11269" width="25.85546875" style="605" customWidth="1"/>
    <col min="11270" max="11270" width="15.7109375" style="605" customWidth="1"/>
    <col min="11271" max="11520" width="9.140625" style="605"/>
    <col min="11521" max="11521" width="7.140625" style="605" customWidth="1"/>
    <col min="11522" max="11522" width="23.5703125" style="605" customWidth="1"/>
    <col min="11523" max="11523" width="36.42578125" style="605" customWidth="1"/>
    <col min="11524" max="11524" width="21.7109375" style="605" customWidth="1"/>
    <col min="11525" max="11525" width="25.85546875" style="605" customWidth="1"/>
    <col min="11526" max="11526" width="15.7109375" style="605" customWidth="1"/>
    <col min="11527" max="11776" width="9.140625" style="605"/>
    <col min="11777" max="11777" width="7.140625" style="605" customWidth="1"/>
    <col min="11778" max="11778" width="23.5703125" style="605" customWidth="1"/>
    <col min="11779" max="11779" width="36.42578125" style="605" customWidth="1"/>
    <col min="11780" max="11780" width="21.7109375" style="605" customWidth="1"/>
    <col min="11781" max="11781" width="25.85546875" style="605" customWidth="1"/>
    <col min="11782" max="11782" width="15.7109375" style="605" customWidth="1"/>
    <col min="11783" max="12032" width="9.140625" style="605"/>
    <col min="12033" max="12033" width="7.140625" style="605" customWidth="1"/>
    <col min="12034" max="12034" width="23.5703125" style="605" customWidth="1"/>
    <col min="12035" max="12035" width="36.42578125" style="605" customWidth="1"/>
    <col min="12036" max="12036" width="21.7109375" style="605" customWidth="1"/>
    <col min="12037" max="12037" width="25.85546875" style="605" customWidth="1"/>
    <col min="12038" max="12038" width="15.7109375" style="605" customWidth="1"/>
    <col min="12039" max="12288" width="9.140625" style="605"/>
    <col min="12289" max="12289" width="7.140625" style="605" customWidth="1"/>
    <col min="12290" max="12290" width="23.5703125" style="605" customWidth="1"/>
    <col min="12291" max="12291" width="36.42578125" style="605" customWidth="1"/>
    <col min="12292" max="12292" width="21.7109375" style="605" customWidth="1"/>
    <col min="12293" max="12293" width="25.85546875" style="605" customWidth="1"/>
    <col min="12294" max="12294" width="15.7109375" style="605" customWidth="1"/>
    <col min="12295" max="12544" width="9.140625" style="605"/>
    <col min="12545" max="12545" width="7.140625" style="605" customWidth="1"/>
    <col min="12546" max="12546" width="23.5703125" style="605" customWidth="1"/>
    <col min="12547" max="12547" width="36.42578125" style="605" customWidth="1"/>
    <col min="12548" max="12548" width="21.7109375" style="605" customWidth="1"/>
    <col min="12549" max="12549" width="25.85546875" style="605" customWidth="1"/>
    <col min="12550" max="12550" width="15.7109375" style="605" customWidth="1"/>
    <col min="12551" max="12800" width="9.140625" style="605"/>
    <col min="12801" max="12801" width="7.140625" style="605" customWidth="1"/>
    <col min="12802" max="12802" width="23.5703125" style="605" customWidth="1"/>
    <col min="12803" max="12803" width="36.42578125" style="605" customWidth="1"/>
    <col min="12804" max="12804" width="21.7109375" style="605" customWidth="1"/>
    <col min="12805" max="12805" width="25.85546875" style="605" customWidth="1"/>
    <col min="12806" max="12806" width="15.7109375" style="605" customWidth="1"/>
    <col min="12807" max="13056" width="9.140625" style="605"/>
    <col min="13057" max="13057" width="7.140625" style="605" customWidth="1"/>
    <col min="13058" max="13058" width="23.5703125" style="605" customWidth="1"/>
    <col min="13059" max="13059" width="36.42578125" style="605" customWidth="1"/>
    <col min="13060" max="13060" width="21.7109375" style="605" customWidth="1"/>
    <col min="13061" max="13061" width="25.85546875" style="605" customWidth="1"/>
    <col min="13062" max="13062" width="15.7109375" style="605" customWidth="1"/>
    <col min="13063" max="13312" width="9.140625" style="605"/>
    <col min="13313" max="13313" width="7.140625" style="605" customWidth="1"/>
    <col min="13314" max="13314" width="23.5703125" style="605" customWidth="1"/>
    <col min="13315" max="13315" width="36.42578125" style="605" customWidth="1"/>
    <col min="13316" max="13316" width="21.7109375" style="605" customWidth="1"/>
    <col min="13317" max="13317" width="25.85546875" style="605" customWidth="1"/>
    <col min="13318" max="13318" width="15.7109375" style="605" customWidth="1"/>
    <col min="13319" max="13568" width="9.140625" style="605"/>
    <col min="13569" max="13569" width="7.140625" style="605" customWidth="1"/>
    <col min="13570" max="13570" width="23.5703125" style="605" customWidth="1"/>
    <col min="13571" max="13571" width="36.42578125" style="605" customWidth="1"/>
    <col min="13572" max="13572" width="21.7109375" style="605" customWidth="1"/>
    <col min="13573" max="13573" width="25.85546875" style="605" customWidth="1"/>
    <col min="13574" max="13574" width="15.7109375" style="605" customWidth="1"/>
    <col min="13575" max="13824" width="9.140625" style="605"/>
    <col min="13825" max="13825" width="7.140625" style="605" customWidth="1"/>
    <col min="13826" max="13826" width="23.5703125" style="605" customWidth="1"/>
    <col min="13827" max="13827" width="36.42578125" style="605" customWidth="1"/>
    <col min="13828" max="13828" width="21.7109375" style="605" customWidth="1"/>
    <col min="13829" max="13829" width="25.85546875" style="605" customWidth="1"/>
    <col min="13830" max="13830" width="15.7109375" style="605" customWidth="1"/>
    <col min="13831" max="14080" width="9.140625" style="605"/>
    <col min="14081" max="14081" width="7.140625" style="605" customWidth="1"/>
    <col min="14082" max="14082" width="23.5703125" style="605" customWidth="1"/>
    <col min="14083" max="14083" width="36.42578125" style="605" customWidth="1"/>
    <col min="14084" max="14084" width="21.7109375" style="605" customWidth="1"/>
    <col min="14085" max="14085" width="25.85546875" style="605" customWidth="1"/>
    <col min="14086" max="14086" width="15.7109375" style="605" customWidth="1"/>
    <col min="14087" max="14336" width="9.140625" style="605"/>
    <col min="14337" max="14337" width="7.140625" style="605" customWidth="1"/>
    <col min="14338" max="14338" width="23.5703125" style="605" customWidth="1"/>
    <col min="14339" max="14339" width="36.42578125" style="605" customWidth="1"/>
    <col min="14340" max="14340" width="21.7109375" style="605" customWidth="1"/>
    <col min="14341" max="14341" width="25.85546875" style="605" customWidth="1"/>
    <col min="14342" max="14342" width="15.7109375" style="605" customWidth="1"/>
    <col min="14343" max="14592" width="9.140625" style="605"/>
    <col min="14593" max="14593" width="7.140625" style="605" customWidth="1"/>
    <col min="14594" max="14594" width="23.5703125" style="605" customWidth="1"/>
    <col min="14595" max="14595" width="36.42578125" style="605" customWidth="1"/>
    <col min="14596" max="14596" width="21.7109375" style="605" customWidth="1"/>
    <col min="14597" max="14597" width="25.85546875" style="605" customWidth="1"/>
    <col min="14598" max="14598" width="15.7109375" style="605" customWidth="1"/>
    <col min="14599" max="14848" width="9.140625" style="605"/>
    <col min="14849" max="14849" width="7.140625" style="605" customWidth="1"/>
    <col min="14850" max="14850" width="23.5703125" style="605" customWidth="1"/>
    <col min="14851" max="14851" width="36.42578125" style="605" customWidth="1"/>
    <col min="14852" max="14852" width="21.7109375" style="605" customWidth="1"/>
    <col min="14853" max="14853" width="25.85546875" style="605" customWidth="1"/>
    <col min="14854" max="14854" width="15.7109375" style="605" customWidth="1"/>
    <col min="14855" max="15104" width="9.140625" style="605"/>
    <col min="15105" max="15105" width="7.140625" style="605" customWidth="1"/>
    <col min="15106" max="15106" width="23.5703125" style="605" customWidth="1"/>
    <col min="15107" max="15107" width="36.42578125" style="605" customWidth="1"/>
    <col min="15108" max="15108" width="21.7109375" style="605" customWidth="1"/>
    <col min="15109" max="15109" width="25.85546875" style="605" customWidth="1"/>
    <col min="15110" max="15110" width="15.7109375" style="605" customWidth="1"/>
    <col min="15111" max="15360" width="9.140625" style="605"/>
    <col min="15361" max="15361" width="7.140625" style="605" customWidth="1"/>
    <col min="15362" max="15362" width="23.5703125" style="605" customWidth="1"/>
    <col min="15363" max="15363" width="36.42578125" style="605" customWidth="1"/>
    <col min="15364" max="15364" width="21.7109375" style="605" customWidth="1"/>
    <col min="15365" max="15365" width="25.85546875" style="605" customWidth="1"/>
    <col min="15366" max="15366" width="15.7109375" style="605" customWidth="1"/>
    <col min="15367" max="15616" width="9.140625" style="605"/>
    <col min="15617" max="15617" width="7.140625" style="605" customWidth="1"/>
    <col min="15618" max="15618" width="23.5703125" style="605" customWidth="1"/>
    <col min="15619" max="15619" width="36.42578125" style="605" customWidth="1"/>
    <col min="15620" max="15620" width="21.7109375" style="605" customWidth="1"/>
    <col min="15621" max="15621" width="25.85546875" style="605" customWidth="1"/>
    <col min="15622" max="15622" width="15.7109375" style="605" customWidth="1"/>
    <col min="15623" max="15872" width="9.140625" style="605"/>
    <col min="15873" max="15873" width="7.140625" style="605" customWidth="1"/>
    <col min="15874" max="15874" width="23.5703125" style="605" customWidth="1"/>
    <col min="15875" max="15875" width="36.42578125" style="605" customWidth="1"/>
    <col min="15876" max="15876" width="21.7109375" style="605" customWidth="1"/>
    <col min="15877" max="15877" width="25.85546875" style="605" customWidth="1"/>
    <col min="15878" max="15878" width="15.7109375" style="605" customWidth="1"/>
    <col min="15879" max="16128" width="9.140625" style="605"/>
    <col min="16129" max="16129" width="7.140625" style="605" customWidth="1"/>
    <col min="16130" max="16130" width="23.5703125" style="605" customWidth="1"/>
    <col min="16131" max="16131" width="36.42578125" style="605" customWidth="1"/>
    <col min="16132" max="16132" width="21.7109375" style="605" customWidth="1"/>
    <col min="16133" max="16133" width="25.85546875" style="605" customWidth="1"/>
    <col min="16134" max="16134" width="15.7109375" style="605" customWidth="1"/>
    <col min="16135" max="16384" width="9.140625" style="605"/>
  </cols>
  <sheetData>
    <row r="1" spans="1:8" ht="15.75" customHeight="1" x14ac:dyDescent="0.25">
      <c r="A1" s="683" t="s">
        <v>277</v>
      </c>
      <c r="B1" s="689"/>
      <c r="C1" s="689"/>
      <c r="E1" s="1251" t="s">
        <v>603</v>
      </c>
      <c r="F1" s="1225"/>
      <c r="G1" s="1225"/>
      <c r="H1" s="1225"/>
    </row>
    <row r="2" spans="1:8" ht="15.75" x14ac:dyDescent="0.25">
      <c r="A2" s="1249"/>
      <c r="B2" s="1249"/>
      <c r="C2" s="1249"/>
      <c r="E2" s="1250"/>
      <c r="F2" s="1250"/>
    </row>
    <row r="3" spans="1:8" s="640" customFormat="1" ht="33" customHeight="1" x14ac:dyDescent="0.25">
      <c r="A3" s="1255" t="s">
        <v>703</v>
      </c>
      <c r="B3" s="1256"/>
      <c r="C3" s="1256"/>
      <c r="D3" s="1256"/>
    </row>
    <row r="4" spans="1:8" s="640" customFormat="1" ht="16.5" thickBot="1" x14ac:dyDescent="0.3">
      <c r="A4" s="950"/>
      <c r="F4" s="951" t="s">
        <v>516</v>
      </c>
    </row>
    <row r="5" spans="1:8" s="610" customFormat="1" ht="132" customHeight="1" x14ac:dyDescent="0.25">
      <c r="A5" s="611" t="s">
        <v>62</v>
      </c>
      <c r="B5" s="612" t="s">
        <v>704</v>
      </c>
      <c r="C5" s="612" t="s">
        <v>705</v>
      </c>
      <c r="D5" s="612" t="s">
        <v>706</v>
      </c>
      <c r="E5" s="612" t="s">
        <v>707</v>
      </c>
      <c r="F5" s="613" t="s">
        <v>694</v>
      </c>
    </row>
    <row r="6" spans="1:8" s="610" customFormat="1" ht="15.75" x14ac:dyDescent="0.25">
      <c r="A6" s="625">
        <v>1</v>
      </c>
      <c r="B6" s="626">
        <v>2</v>
      </c>
      <c r="C6" s="627">
        <v>3</v>
      </c>
      <c r="D6" s="628">
        <v>4</v>
      </c>
      <c r="E6" s="628">
        <v>5</v>
      </c>
      <c r="F6" s="629">
        <v>6</v>
      </c>
    </row>
    <row r="7" spans="1:8" s="610" customFormat="1" ht="15.75" x14ac:dyDescent="0.25">
      <c r="A7" s="630"/>
      <c r="B7" s="631"/>
      <c r="C7" s="632"/>
      <c r="D7" s="633"/>
      <c r="E7" s="634"/>
      <c r="F7" s="635"/>
    </row>
    <row r="8" spans="1:8" s="610" customFormat="1" ht="15.75" x14ac:dyDescent="0.25">
      <c r="A8" s="630"/>
      <c r="B8" s="631"/>
      <c r="C8" s="632"/>
      <c r="D8" s="633"/>
      <c r="E8" s="634"/>
      <c r="F8" s="635"/>
    </row>
    <row r="9" spans="1:8" s="610" customFormat="1" ht="15.75" x14ac:dyDescent="0.25">
      <c r="A9" s="630"/>
      <c r="B9" s="631"/>
      <c r="C9" s="632"/>
      <c r="D9" s="633"/>
      <c r="E9" s="634"/>
      <c r="F9" s="635"/>
    </row>
    <row r="10" spans="1:8" s="610" customFormat="1" ht="15.75" x14ac:dyDescent="0.25">
      <c r="A10" s="630"/>
      <c r="B10" s="631"/>
      <c r="C10" s="632"/>
      <c r="D10" s="633"/>
      <c r="E10" s="634"/>
      <c r="F10" s="635"/>
    </row>
    <row r="11" spans="1:8" s="610" customFormat="1" ht="15.75" x14ac:dyDescent="0.25">
      <c r="A11" s="630"/>
      <c r="B11" s="631"/>
      <c r="C11" s="632"/>
      <c r="D11" s="633"/>
      <c r="E11" s="634"/>
      <c r="F11" s="635"/>
    </row>
    <row r="12" spans="1:8" s="610" customFormat="1" ht="15.75" x14ac:dyDescent="0.25">
      <c r="A12" s="630"/>
      <c r="B12" s="631"/>
      <c r="C12" s="632"/>
      <c r="D12" s="633"/>
      <c r="E12" s="634"/>
      <c r="F12" s="635"/>
    </row>
    <row r="13" spans="1:8" s="610" customFormat="1" ht="15.75" x14ac:dyDescent="0.25">
      <c r="A13" s="630"/>
      <c r="B13" s="631"/>
      <c r="C13" s="632"/>
      <c r="D13" s="633"/>
      <c r="E13" s="634"/>
      <c r="F13" s="635"/>
    </row>
    <row r="14" spans="1:8" s="610" customFormat="1" ht="15.75" x14ac:dyDescent="0.25">
      <c r="A14" s="630"/>
      <c r="B14" s="631"/>
      <c r="C14" s="632"/>
      <c r="D14" s="633"/>
      <c r="E14" s="634"/>
      <c r="F14" s="635"/>
    </row>
    <row r="15" spans="1:8" s="610" customFormat="1" ht="15.75" x14ac:dyDescent="0.25">
      <c r="A15" s="630"/>
      <c r="B15" s="631"/>
      <c r="C15" s="632"/>
      <c r="D15" s="633"/>
      <c r="E15" s="634"/>
      <c r="F15" s="635"/>
    </row>
    <row r="16" spans="1:8" s="610" customFormat="1" ht="15.75" x14ac:dyDescent="0.25">
      <c r="A16" s="630"/>
      <c r="B16" s="631"/>
      <c r="C16" s="632"/>
      <c r="D16" s="633"/>
      <c r="E16" s="634"/>
      <c r="F16" s="635"/>
    </row>
    <row r="17" spans="1:6" s="610" customFormat="1" ht="15.75" x14ac:dyDescent="0.25">
      <c r="A17" s="630"/>
      <c r="B17" s="631"/>
      <c r="C17" s="632"/>
      <c r="D17" s="633"/>
      <c r="E17" s="634"/>
      <c r="F17" s="635"/>
    </row>
    <row r="18" spans="1:6" s="610" customFormat="1" ht="15.75" x14ac:dyDescent="0.25">
      <c r="A18" s="630"/>
      <c r="B18" s="631"/>
      <c r="C18" s="632"/>
      <c r="D18" s="633"/>
      <c r="E18" s="634"/>
      <c r="F18" s="635"/>
    </row>
    <row r="19" spans="1:6" s="610" customFormat="1" ht="15.75" x14ac:dyDescent="0.25">
      <c r="A19" s="630"/>
      <c r="B19" s="631"/>
      <c r="C19" s="632"/>
      <c r="D19" s="633"/>
      <c r="E19" s="634"/>
      <c r="F19" s="635"/>
    </row>
    <row r="20" spans="1:6" s="610" customFormat="1" ht="15.75" x14ac:dyDescent="0.25">
      <c r="A20" s="630"/>
      <c r="B20" s="631"/>
      <c r="C20" s="632"/>
      <c r="D20" s="633"/>
      <c r="E20" s="634"/>
      <c r="F20" s="635"/>
    </row>
    <row r="21" spans="1:6" s="610" customFormat="1" ht="15.75" x14ac:dyDescent="0.25">
      <c r="A21" s="630"/>
      <c r="B21" s="631"/>
      <c r="C21" s="632"/>
      <c r="D21" s="633"/>
      <c r="E21" s="634"/>
      <c r="F21" s="635"/>
    </row>
    <row r="22" spans="1:6" s="610" customFormat="1" ht="15.75" x14ac:dyDescent="0.25">
      <c r="A22" s="630"/>
      <c r="B22" s="631"/>
      <c r="C22" s="632"/>
      <c r="D22" s="633"/>
      <c r="E22" s="634"/>
      <c r="F22" s="635"/>
    </row>
    <row r="23" spans="1:6" s="610" customFormat="1" ht="15.75" x14ac:dyDescent="0.25">
      <c r="A23" s="630"/>
      <c r="B23" s="631"/>
      <c r="C23" s="632"/>
      <c r="D23" s="633"/>
      <c r="E23" s="634"/>
      <c r="F23" s="635"/>
    </row>
    <row r="24" spans="1:6" s="610" customFormat="1" ht="15.75" x14ac:dyDescent="0.25">
      <c r="A24" s="630"/>
      <c r="B24" s="631"/>
      <c r="C24" s="632"/>
      <c r="D24" s="633"/>
      <c r="E24" s="634"/>
      <c r="F24" s="635"/>
    </row>
    <row r="25" spans="1:6" s="610" customFormat="1" ht="15.75" x14ac:dyDescent="0.25">
      <c r="A25" s="630"/>
      <c r="B25" s="631"/>
      <c r="C25" s="632"/>
      <c r="D25" s="633"/>
      <c r="E25" s="634"/>
      <c r="F25" s="635"/>
    </row>
    <row r="26" spans="1:6" s="610" customFormat="1" ht="15.75" x14ac:dyDescent="0.25">
      <c r="A26" s="630"/>
      <c r="B26" s="631"/>
      <c r="C26" s="632"/>
      <c r="D26" s="633"/>
      <c r="E26" s="634"/>
      <c r="F26" s="635"/>
    </row>
    <row r="27" spans="1:6" s="610" customFormat="1" ht="15.75" x14ac:dyDescent="0.25">
      <c r="A27" s="630"/>
      <c r="B27" s="631"/>
      <c r="C27" s="632"/>
      <c r="D27" s="633"/>
      <c r="E27" s="634"/>
      <c r="F27" s="635"/>
    </row>
    <row r="28" spans="1:6" s="610" customFormat="1" ht="15.75" x14ac:dyDescent="0.25">
      <c r="A28" s="630"/>
      <c r="B28" s="631"/>
      <c r="C28" s="632"/>
      <c r="D28" s="633"/>
      <c r="E28" s="634"/>
      <c r="F28" s="635"/>
    </row>
    <row r="29" spans="1:6" s="610" customFormat="1" ht="15.75" hidden="1" x14ac:dyDescent="0.25">
      <c r="A29" s="630"/>
      <c r="B29" s="631"/>
      <c r="C29" s="632"/>
      <c r="D29" s="633"/>
      <c r="E29" s="634"/>
      <c r="F29" s="635"/>
    </row>
    <row r="30" spans="1:6" s="610" customFormat="1" ht="15.75" hidden="1" x14ac:dyDescent="0.25">
      <c r="A30" s="630"/>
      <c r="B30" s="631"/>
      <c r="C30" s="632"/>
      <c r="D30" s="633"/>
      <c r="E30" s="634"/>
      <c r="F30" s="635"/>
    </row>
    <row r="31" spans="1:6" s="610" customFormat="1" ht="15.75" hidden="1" x14ac:dyDescent="0.25">
      <c r="A31" s="630"/>
      <c r="B31" s="631"/>
      <c r="C31" s="632"/>
      <c r="D31" s="633"/>
      <c r="E31" s="634"/>
      <c r="F31" s="635"/>
    </row>
    <row r="32" spans="1:6" s="610" customFormat="1" ht="15.75" hidden="1" x14ac:dyDescent="0.25">
      <c r="A32" s="630"/>
      <c r="B32" s="631"/>
      <c r="C32" s="632"/>
      <c r="D32" s="633"/>
      <c r="E32" s="634"/>
      <c r="F32" s="635"/>
    </row>
    <row r="33" spans="1:6" s="610" customFormat="1" ht="15.75" hidden="1" x14ac:dyDescent="0.25">
      <c r="A33" s="630"/>
      <c r="B33" s="631"/>
      <c r="C33" s="632"/>
      <c r="D33" s="633"/>
      <c r="E33" s="634"/>
      <c r="F33" s="635"/>
    </row>
    <row r="34" spans="1:6" s="610" customFormat="1" ht="15.75" hidden="1" x14ac:dyDescent="0.25">
      <c r="A34" s="630"/>
      <c r="B34" s="631"/>
      <c r="C34" s="632"/>
      <c r="D34" s="633"/>
      <c r="E34" s="634"/>
      <c r="F34" s="635"/>
    </row>
    <row r="35" spans="1:6" s="610" customFormat="1" ht="15.75" hidden="1" x14ac:dyDescent="0.25">
      <c r="A35" s="630"/>
      <c r="B35" s="631"/>
      <c r="C35" s="632"/>
      <c r="D35" s="633"/>
      <c r="E35" s="634"/>
      <c r="F35" s="635"/>
    </row>
    <row r="36" spans="1:6" s="610" customFormat="1" ht="15.75" hidden="1" x14ac:dyDescent="0.25">
      <c r="A36" s="630"/>
      <c r="B36" s="631"/>
      <c r="C36" s="632"/>
      <c r="D36" s="633"/>
      <c r="E36" s="634"/>
      <c r="F36" s="635"/>
    </row>
    <row r="37" spans="1:6" s="610" customFormat="1" ht="15.75" hidden="1" x14ac:dyDescent="0.25">
      <c r="A37" s="630"/>
      <c r="B37" s="631"/>
      <c r="C37" s="632"/>
      <c r="D37" s="633"/>
      <c r="E37" s="634"/>
      <c r="F37" s="635"/>
    </row>
    <row r="38" spans="1:6" s="610" customFormat="1" ht="15.75" hidden="1" x14ac:dyDescent="0.25">
      <c r="A38" s="630"/>
      <c r="B38" s="631"/>
      <c r="C38" s="632"/>
      <c r="D38" s="633"/>
      <c r="E38" s="634"/>
      <c r="F38" s="635"/>
    </row>
    <row r="39" spans="1:6" s="610" customFormat="1" ht="15.75" hidden="1" x14ac:dyDescent="0.25">
      <c r="A39" s="630"/>
      <c r="B39" s="631"/>
      <c r="C39" s="632"/>
      <c r="D39" s="633"/>
      <c r="E39" s="634"/>
      <c r="F39" s="635"/>
    </row>
    <row r="40" spans="1:6" s="610" customFormat="1" ht="15.75" hidden="1" x14ac:dyDescent="0.25">
      <c r="A40" s="630"/>
      <c r="B40" s="631"/>
      <c r="C40" s="632"/>
      <c r="D40" s="633"/>
      <c r="E40" s="634"/>
      <c r="F40" s="635"/>
    </row>
    <row r="41" spans="1:6" s="610" customFormat="1" ht="15.75" hidden="1" x14ac:dyDescent="0.25">
      <c r="A41" s="630"/>
      <c r="B41" s="631"/>
      <c r="C41" s="632"/>
      <c r="D41" s="633"/>
      <c r="E41" s="634"/>
      <c r="F41" s="635"/>
    </row>
    <row r="42" spans="1:6" s="610" customFormat="1" ht="15.75" hidden="1" x14ac:dyDescent="0.25">
      <c r="A42" s="630"/>
      <c r="B42" s="631"/>
      <c r="C42" s="632"/>
      <c r="D42" s="633"/>
      <c r="E42" s="634"/>
      <c r="F42" s="635"/>
    </row>
    <row r="43" spans="1:6" s="610" customFormat="1" ht="15.75" hidden="1" x14ac:dyDescent="0.25">
      <c r="A43" s="630"/>
      <c r="B43" s="631"/>
      <c r="C43" s="632"/>
      <c r="D43" s="633"/>
      <c r="E43" s="634"/>
      <c r="F43" s="635"/>
    </row>
    <row r="44" spans="1:6" s="610" customFormat="1" ht="15.75" hidden="1" x14ac:dyDescent="0.25">
      <c r="A44" s="630"/>
      <c r="B44" s="631"/>
      <c r="C44" s="632"/>
      <c r="D44" s="633"/>
      <c r="E44" s="634"/>
      <c r="F44" s="635"/>
    </row>
    <row r="45" spans="1:6" s="610" customFormat="1" ht="15.75" hidden="1" x14ac:dyDescent="0.25">
      <c r="A45" s="630"/>
      <c r="B45" s="631"/>
      <c r="C45" s="632"/>
      <c r="D45" s="633"/>
      <c r="E45" s="634"/>
      <c r="F45" s="635"/>
    </row>
    <row r="46" spans="1:6" s="610" customFormat="1" ht="15.75" hidden="1" x14ac:dyDescent="0.25">
      <c r="A46" s="630"/>
      <c r="B46" s="631"/>
      <c r="C46" s="632"/>
      <c r="D46" s="633"/>
      <c r="E46" s="634"/>
      <c r="F46" s="635"/>
    </row>
    <row r="47" spans="1:6" s="610" customFormat="1" ht="15.75" hidden="1" x14ac:dyDescent="0.25">
      <c r="A47" s="630"/>
      <c r="B47" s="631"/>
      <c r="C47" s="632"/>
      <c r="D47" s="633"/>
      <c r="E47" s="634"/>
      <c r="F47" s="635"/>
    </row>
    <row r="48" spans="1:6" s="610" customFormat="1" ht="15.75" hidden="1" x14ac:dyDescent="0.25">
      <c r="A48" s="630"/>
      <c r="B48" s="631"/>
      <c r="C48" s="632"/>
      <c r="D48" s="633"/>
      <c r="E48" s="634"/>
      <c r="F48" s="635"/>
    </row>
    <row r="49" spans="1:6" s="610" customFormat="1" ht="15.75" hidden="1" x14ac:dyDescent="0.25">
      <c r="A49" s="630"/>
      <c r="B49" s="631"/>
      <c r="C49" s="632"/>
      <c r="D49" s="633"/>
      <c r="E49" s="634"/>
      <c r="F49" s="635"/>
    </row>
    <row r="50" spans="1:6" s="610" customFormat="1" ht="15.75" hidden="1" x14ac:dyDescent="0.25">
      <c r="A50" s="630"/>
      <c r="B50" s="631"/>
      <c r="C50" s="632"/>
      <c r="D50" s="633"/>
      <c r="E50" s="634"/>
      <c r="F50" s="635"/>
    </row>
    <row r="51" spans="1:6" s="610" customFormat="1" ht="15.75" hidden="1" x14ac:dyDescent="0.25">
      <c r="A51" s="630"/>
      <c r="B51" s="631"/>
      <c r="C51" s="632"/>
      <c r="D51" s="633"/>
      <c r="E51" s="634"/>
      <c r="F51" s="635"/>
    </row>
    <row r="52" spans="1:6" s="610" customFormat="1" ht="15.75" hidden="1" x14ac:dyDescent="0.25">
      <c r="A52" s="630"/>
      <c r="B52" s="631"/>
      <c r="C52" s="632"/>
      <c r="D52" s="633"/>
      <c r="E52" s="634"/>
      <c r="F52" s="635"/>
    </row>
    <row r="53" spans="1:6" s="610" customFormat="1" ht="15.75" hidden="1" x14ac:dyDescent="0.25">
      <c r="A53" s="630"/>
      <c r="B53" s="631"/>
      <c r="C53" s="632"/>
      <c r="D53" s="633"/>
      <c r="E53" s="634"/>
      <c r="F53" s="635"/>
    </row>
    <row r="54" spans="1:6" s="610" customFormat="1" ht="15.75" hidden="1" x14ac:dyDescent="0.25">
      <c r="A54" s="630"/>
      <c r="B54" s="631"/>
      <c r="C54" s="632"/>
      <c r="D54" s="633"/>
      <c r="E54" s="634"/>
      <c r="F54" s="635"/>
    </row>
    <row r="55" spans="1:6" s="610" customFormat="1" ht="15.75" hidden="1" x14ac:dyDescent="0.25">
      <c r="A55" s="630"/>
      <c r="B55" s="631"/>
      <c r="C55" s="632"/>
      <c r="D55" s="633"/>
      <c r="E55" s="634"/>
      <c r="F55" s="635"/>
    </row>
    <row r="56" spans="1:6" s="610" customFormat="1" ht="15.75" hidden="1" x14ac:dyDescent="0.25">
      <c r="A56" s="630"/>
      <c r="B56" s="631"/>
      <c r="C56" s="632"/>
      <c r="D56" s="633"/>
      <c r="E56" s="634"/>
      <c r="F56" s="635"/>
    </row>
    <row r="57" spans="1:6" s="610" customFormat="1" ht="15.75" hidden="1" x14ac:dyDescent="0.25">
      <c r="A57" s="630"/>
      <c r="B57" s="631"/>
      <c r="C57" s="632"/>
      <c r="D57" s="633"/>
      <c r="E57" s="634"/>
      <c r="F57" s="635"/>
    </row>
    <row r="58" spans="1:6" s="610" customFormat="1" ht="15.75" hidden="1" x14ac:dyDescent="0.25">
      <c r="A58" s="630"/>
      <c r="B58" s="631"/>
      <c r="C58" s="632"/>
      <c r="D58" s="633"/>
      <c r="E58" s="634"/>
      <c r="F58" s="635"/>
    </row>
    <row r="59" spans="1:6" s="610" customFormat="1" ht="15.75" hidden="1" x14ac:dyDescent="0.25">
      <c r="A59" s="630"/>
      <c r="B59" s="631"/>
      <c r="C59" s="632"/>
      <c r="D59" s="633"/>
      <c r="E59" s="634"/>
      <c r="F59" s="635"/>
    </row>
    <row r="60" spans="1:6" s="610" customFormat="1" ht="15.75" hidden="1" x14ac:dyDescent="0.25">
      <c r="A60" s="630"/>
      <c r="B60" s="631"/>
      <c r="C60" s="632"/>
      <c r="D60" s="633"/>
      <c r="E60" s="634"/>
      <c r="F60" s="635"/>
    </row>
    <row r="61" spans="1:6" s="610" customFormat="1" ht="15.75" hidden="1" x14ac:dyDescent="0.25">
      <c r="A61" s="630"/>
      <c r="B61" s="631"/>
      <c r="C61" s="632"/>
      <c r="D61" s="633"/>
      <c r="E61" s="634"/>
      <c r="F61" s="635"/>
    </row>
    <row r="62" spans="1:6" s="610" customFormat="1" ht="15.75" hidden="1" x14ac:dyDescent="0.25">
      <c r="A62" s="630"/>
      <c r="B62" s="631"/>
      <c r="C62" s="632"/>
      <c r="D62" s="633"/>
      <c r="E62" s="634"/>
      <c r="F62" s="635"/>
    </row>
    <row r="63" spans="1:6" s="610" customFormat="1" ht="15.75" hidden="1" x14ac:dyDescent="0.25">
      <c r="A63" s="630"/>
      <c r="B63" s="631"/>
      <c r="C63" s="632"/>
      <c r="D63" s="633"/>
      <c r="E63" s="634"/>
      <c r="F63" s="635"/>
    </row>
    <row r="64" spans="1:6" s="610" customFormat="1" ht="15.75" hidden="1" x14ac:dyDescent="0.25">
      <c r="A64" s="630"/>
      <c r="B64" s="631"/>
      <c r="C64" s="632"/>
      <c r="D64" s="633"/>
      <c r="E64" s="634"/>
      <c r="F64" s="635"/>
    </row>
    <row r="65" spans="1:6" s="610" customFormat="1" ht="15.75" hidden="1" x14ac:dyDescent="0.25">
      <c r="A65" s="630"/>
      <c r="B65" s="631"/>
      <c r="C65" s="632"/>
      <c r="D65" s="633"/>
      <c r="E65" s="634"/>
      <c r="F65" s="635"/>
    </row>
    <row r="66" spans="1:6" s="610" customFormat="1" ht="15.75" hidden="1" x14ac:dyDescent="0.25">
      <c r="A66" s="630"/>
      <c r="B66" s="631"/>
      <c r="C66" s="632"/>
      <c r="D66" s="633"/>
      <c r="E66" s="634"/>
      <c r="F66" s="635"/>
    </row>
    <row r="67" spans="1:6" s="610" customFormat="1" ht="15.75" hidden="1" x14ac:dyDescent="0.25">
      <c r="A67" s="630"/>
      <c r="B67" s="631"/>
      <c r="C67" s="632"/>
      <c r="D67" s="633"/>
      <c r="E67" s="634"/>
      <c r="F67" s="635"/>
    </row>
    <row r="68" spans="1:6" s="610" customFormat="1" ht="15.75" hidden="1" x14ac:dyDescent="0.25">
      <c r="A68" s="630"/>
      <c r="B68" s="631"/>
      <c r="C68" s="632"/>
      <c r="D68" s="633"/>
      <c r="E68" s="634"/>
      <c r="F68" s="635"/>
    </row>
    <row r="69" spans="1:6" s="610" customFormat="1" ht="15.75" hidden="1" x14ac:dyDescent="0.25">
      <c r="A69" s="630"/>
      <c r="B69" s="631"/>
      <c r="C69" s="632"/>
      <c r="D69" s="633"/>
      <c r="E69" s="634"/>
      <c r="F69" s="635"/>
    </row>
    <row r="70" spans="1:6" s="610" customFormat="1" ht="15.75" hidden="1" x14ac:dyDescent="0.25">
      <c r="A70" s="630"/>
      <c r="B70" s="631"/>
      <c r="C70" s="632"/>
      <c r="D70" s="633"/>
      <c r="E70" s="634"/>
      <c r="F70" s="635"/>
    </row>
    <row r="71" spans="1:6" s="610" customFormat="1" ht="15.75" hidden="1" x14ac:dyDescent="0.25">
      <c r="A71" s="630"/>
      <c r="B71" s="631"/>
      <c r="C71" s="632"/>
      <c r="D71" s="633"/>
      <c r="E71" s="634"/>
      <c r="F71" s="635"/>
    </row>
    <row r="72" spans="1:6" s="610" customFormat="1" ht="15.75" hidden="1" x14ac:dyDescent="0.25">
      <c r="A72" s="630"/>
      <c r="B72" s="631"/>
      <c r="C72" s="632"/>
      <c r="D72" s="633"/>
      <c r="E72" s="634"/>
      <c r="F72" s="635"/>
    </row>
    <row r="73" spans="1:6" s="610" customFormat="1" ht="15.75" hidden="1" x14ac:dyDescent="0.25">
      <c r="A73" s="630"/>
      <c r="B73" s="631"/>
      <c r="C73" s="632"/>
      <c r="D73" s="633"/>
      <c r="E73" s="634"/>
      <c r="F73" s="635"/>
    </row>
    <row r="74" spans="1:6" s="610" customFormat="1" ht="15.75" hidden="1" x14ac:dyDescent="0.25">
      <c r="A74" s="630"/>
      <c r="B74" s="631"/>
      <c r="C74" s="632"/>
      <c r="D74" s="633"/>
      <c r="E74" s="634"/>
      <c r="F74" s="635"/>
    </row>
    <row r="75" spans="1:6" s="610" customFormat="1" ht="15.75" hidden="1" x14ac:dyDescent="0.25">
      <c r="A75" s="630"/>
      <c r="B75" s="631"/>
      <c r="C75" s="632"/>
      <c r="D75" s="633"/>
      <c r="E75" s="634"/>
      <c r="F75" s="635"/>
    </row>
    <row r="76" spans="1:6" s="610" customFormat="1" ht="15.75" hidden="1" x14ac:dyDescent="0.25">
      <c r="A76" s="630"/>
      <c r="B76" s="631"/>
      <c r="C76" s="632"/>
      <c r="D76" s="633"/>
      <c r="E76" s="634"/>
      <c r="F76" s="635"/>
    </row>
    <row r="77" spans="1:6" s="610" customFormat="1" ht="15.75" hidden="1" x14ac:dyDescent="0.25">
      <c r="A77" s="630"/>
      <c r="B77" s="631"/>
      <c r="C77" s="632"/>
      <c r="D77" s="633"/>
      <c r="E77" s="634"/>
      <c r="F77" s="635"/>
    </row>
    <row r="78" spans="1:6" s="610" customFormat="1" ht="15.75" hidden="1" x14ac:dyDescent="0.25">
      <c r="A78" s="630"/>
      <c r="B78" s="631"/>
      <c r="C78" s="632"/>
      <c r="D78" s="633"/>
      <c r="E78" s="634"/>
      <c r="F78" s="635"/>
    </row>
    <row r="79" spans="1:6" s="610" customFormat="1" ht="15.75" hidden="1" x14ac:dyDescent="0.25">
      <c r="A79" s="630"/>
      <c r="B79" s="631"/>
      <c r="C79" s="632"/>
      <c r="D79" s="633"/>
      <c r="E79" s="634"/>
      <c r="F79" s="635"/>
    </row>
    <row r="80" spans="1:6" s="610" customFormat="1" ht="15.75" hidden="1" x14ac:dyDescent="0.25">
      <c r="A80" s="630"/>
      <c r="B80" s="631"/>
      <c r="C80" s="632"/>
      <c r="D80" s="633"/>
      <c r="E80" s="634"/>
      <c r="F80" s="635"/>
    </row>
    <row r="81" spans="1:6" s="610" customFormat="1" ht="15.75" hidden="1" x14ac:dyDescent="0.25">
      <c r="A81" s="630"/>
      <c r="B81" s="631"/>
      <c r="C81" s="632"/>
      <c r="D81" s="633"/>
      <c r="E81" s="634"/>
      <c r="F81" s="635"/>
    </row>
    <row r="82" spans="1:6" s="610" customFormat="1" ht="15.75" hidden="1" x14ac:dyDescent="0.25">
      <c r="A82" s="630"/>
      <c r="B82" s="631"/>
      <c r="C82" s="632"/>
      <c r="D82" s="633"/>
      <c r="E82" s="634"/>
      <c r="F82" s="635"/>
    </row>
    <row r="83" spans="1:6" s="610" customFormat="1" ht="15.75" hidden="1" x14ac:dyDescent="0.25">
      <c r="A83" s="630"/>
      <c r="B83" s="631"/>
      <c r="C83" s="632"/>
      <c r="D83" s="633"/>
      <c r="E83" s="634"/>
      <c r="F83" s="635"/>
    </row>
    <row r="84" spans="1:6" s="610" customFormat="1" ht="15.75" hidden="1" x14ac:dyDescent="0.25">
      <c r="A84" s="630"/>
      <c r="B84" s="631"/>
      <c r="C84" s="632"/>
      <c r="D84" s="633"/>
      <c r="E84" s="634"/>
      <c r="F84" s="635"/>
    </row>
    <row r="85" spans="1:6" s="610" customFormat="1" ht="15.75" hidden="1" x14ac:dyDescent="0.25">
      <c r="A85" s="630"/>
      <c r="B85" s="631"/>
      <c r="C85" s="632"/>
      <c r="D85" s="633"/>
      <c r="E85" s="634"/>
      <c r="F85" s="635"/>
    </row>
    <row r="86" spans="1:6" s="610" customFormat="1" ht="15.75" hidden="1" x14ac:dyDescent="0.25">
      <c r="A86" s="630"/>
      <c r="B86" s="631"/>
      <c r="C86" s="632"/>
      <c r="D86" s="633"/>
      <c r="E86" s="634"/>
      <c r="F86" s="635"/>
    </row>
    <row r="87" spans="1:6" s="610" customFormat="1" ht="15.75" hidden="1" x14ac:dyDescent="0.25">
      <c r="A87" s="630"/>
      <c r="B87" s="631"/>
      <c r="C87" s="632"/>
      <c r="D87" s="633"/>
      <c r="E87" s="634"/>
      <c r="F87" s="635"/>
    </row>
    <row r="88" spans="1:6" s="610" customFormat="1" ht="15.75" hidden="1" x14ac:dyDescent="0.25">
      <c r="A88" s="630"/>
      <c r="B88" s="631"/>
      <c r="C88" s="632"/>
      <c r="D88" s="633"/>
      <c r="E88" s="634"/>
      <c r="F88" s="635"/>
    </row>
    <row r="89" spans="1:6" s="610" customFormat="1" ht="15.75" hidden="1" x14ac:dyDescent="0.25">
      <c r="A89" s="630"/>
      <c r="B89" s="631"/>
      <c r="C89" s="632"/>
      <c r="D89" s="633"/>
      <c r="E89" s="634"/>
      <c r="F89" s="635"/>
    </row>
    <row r="90" spans="1:6" s="610" customFormat="1" ht="15.75" hidden="1" x14ac:dyDescent="0.25">
      <c r="A90" s="630"/>
      <c r="B90" s="631"/>
      <c r="C90" s="632"/>
      <c r="D90" s="633"/>
      <c r="E90" s="634"/>
      <c r="F90" s="635"/>
    </row>
    <row r="91" spans="1:6" s="610" customFormat="1" ht="15.75" hidden="1" x14ac:dyDescent="0.25">
      <c r="A91" s="630"/>
      <c r="B91" s="631"/>
      <c r="C91" s="632"/>
      <c r="D91" s="633"/>
      <c r="E91" s="634"/>
      <c r="F91" s="635"/>
    </row>
    <row r="92" spans="1:6" s="610" customFormat="1" ht="15.75" hidden="1" x14ac:dyDescent="0.25">
      <c r="A92" s="630"/>
      <c r="B92" s="631"/>
      <c r="C92" s="632"/>
      <c r="D92" s="633"/>
      <c r="E92" s="634"/>
      <c r="F92" s="635"/>
    </row>
    <row r="93" spans="1:6" s="610" customFormat="1" ht="15.75" hidden="1" x14ac:dyDescent="0.25">
      <c r="A93" s="630"/>
      <c r="B93" s="631"/>
      <c r="C93" s="632"/>
      <c r="D93" s="633"/>
      <c r="E93" s="634"/>
      <c r="F93" s="635"/>
    </row>
    <row r="94" spans="1:6" s="610" customFormat="1" ht="15.75" hidden="1" x14ac:dyDescent="0.25">
      <c r="A94" s="630"/>
      <c r="B94" s="631"/>
      <c r="C94" s="632"/>
      <c r="D94" s="633"/>
      <c r="E94" s="634"/>
      <c r="F94" s="635"/>
    </row>
    <row r="95" spans="1:6" s="610" customFormat="1" ht="15.75" hidden="1" x14ac:dyDescent="0.25">
      <c r="A95" s="630"/>
      <c r="B95" s="631"/>
      <c r="C95" s="632"/>
      <c r="D95" s="633"/>
      <c r="E95" s="634"/>
      <c r="F95" s="635"/>
    </row>
    <row r="96" spans="1:6" s="610" customFormat="1" ht="15.75" hidden="1" x14ac:dyDescent="0.25">
      <c r="A96" s="630"/>
      <c r="B96" s="631"/>
      <c r="C96" s="632"/>
      <c r="D96" s="633"/>
      <c r="E96" s="634"/>
      <c r="F96" s="635"/>
    </row>
    <row r="97" spans="1:6" s="610" customFormat="1" ht="15.75" hidden="1" x14ac:dyDescent="0.25">
      <c r="A97" s="630"/>
      <c r="B97" s="631"/>
      <c r="C97" s="632"/>
      <c r="D97" s="633"/>
      <c r="E97" s="634"/>
      <c r="F97" s="635"/>
    </row>
    <row r="98" spans="1:6" s="610" customFormat="1" ht="15.75" hidden="1" x14ac:dyDescent="0.25">
      <c r="A98" s="630"/>
      <c r="B98" s="631"/>
      <c r="C98" s="632"/>
      <c r="D98" s="633"/>
      <c r="E98" s="634"/>
      <c r="F98" s="635"/>
    </row>
    <row r="99" spans="1:6" s="610" customFormat="1" ht="15.75" hidden="1" x14ac:dyDescent="0.25">
      <c r="A99" s="630"/>
      <c r="B99" s="631"/>
      <c r="C99" s="632"/>
      <c r="D99" s="633"/>
      <c r="E99" s="634"/>
      <c r="F99" s="635"/>
    </row>
    <row r="100" spans="1:6" s="610" customFormat="1" ht="15.75" hidden="1" x14ac:dyDescent="0.25">
      <c r="A100" s="630"/>
      <c r="B100" s="631"/>
      <c r="C100" s="632"/>
      <c r="D100" s="633"/>
      <c r="E100" s="634"/>
      <c r="F100" s="635"/>
    </row>
    <row r="101" spans="1:6" s="610" customFormat="1" ht="15.75" hidden="1" x14ac:dyDescent="0.25">
      <c r="A101" s="630"/>
      <c r="B101" s="631"/>
      <c r="C101" s="632"/>
      <c r="D101" s="633"/>
      <c r="E101" s="634"/>
      <c r="F101" s="635"/>
    </row>
    <row r="102" spans="1:6" s="610" customFormat="1" ht="15.75" hidden="1" x14ac:dyDescent="0.25">
      <c r="A102" s="630"/>
      <c r="B102" s="631"/>
      <c r="C102" s="632"/>
      <c r="D102" s="633"/>
      <c r="E102" s="634"/>
      <c r="F102" s="635"/>
    </row>
    <row r="103" spans="1:6" s="610" customFormat="1" ht="15.75" hidden="1" x14ac:dyDescent="0.25">
      <c r="A103" s="630"/>
      <c r="B103" s="631"/>
      <c r="C103" s="632"/>
      <c r="D103" s="633"/>
      <c r="E103" s="634"/>
      <c r="F103" s="635"/>
    </row>
    <row r="104" spans="1:6" s="610" customFormat="1" ht="15.75" hidden="1" x14ac:dyDescent="0.25">
      <c r="A104" s="630"/>
      <c r="B104" s="631"/>
      <c r="C104" s="632"/>
      <c r="D104" s="633"/>
      <c r="E104" s="634"/>
      <c r="F104" s="635"/>
    </row>
    <row r="105" spans="1:6" s="610" customFormat="1" ht="15.75" hidden="1" x14ac:dyDescent="0.25">
      <c r="A105" s="630"/>
      <c r="B105" s="631"/>
      <c r="C105" s="632"/>
      <c r="D105" s="633"/>
      <c r="E105" s="634"/>
      <c r="F105" s="635"/>
    </row>
    <row r="106" spans="1:6" s="610" customFormat="1" ht="15.75" hidden="1" x14ac:dyDescent="0.25">
      <c r="A106" s="630"/>
      <c r="B106" s="631"/>
      <c r="C106" s="632"/>
      <c r="D106" s="633"/>
      <c r="E106" s="634"/>
      <c r="F106" s="635"/>
    </row>
    <row r="107" spans="1:6" s="610" customFormat="1" ht="15.75" hidden="1" x14ac:dyDescent="0.25">
      <c r="A107" s="630"/>
      <c r="B107" s="631"/>
      <c r="C107" s="632"/>
      <c r="D107" s="633"/>
      <c r="E107" s="634"/>
      <c r="F107" s="635"/>
    </row>
    <row r="108" spans="1:6" s="610" customFormat="1" ht="15.75" hidden="1" x14ac:dyDescent="0.25">
      <c r="A108" s="630"/>
      <c r="B108" s="631"/>
      <c r="C108" s="632"/>
      <c r="D108" s="633"/>
      <c r="E108" s="634"/>
      <c r="F108" s="635"/>
    </row>
    <row r="109" spans="1:6" s="610" customFormat="1" ht="15.75" hidden="1" x14ac:dyDescent="0.25">
      <c r="A109" s="630"/>
      <c r="B109" s="631"/>
      <c r="C109" s="632"/>
      <c r="D109" s="633"/>
      <c r="E109" s="634"/>
      <c r="F109" s="635"/>
    </row>
    <row r="110" spans="1:6" s="610" customFormat="1" ht="15.75" hidden="1" x14ac:dyDescent="0.25">
      <c r="A110" s="630"/>
      <c r="B110" s="631"/>
      <c r="C110" s="632"/>
      <c r="D110" s="633"/>
      <c r="E110" s="634"/>
      <c r="F110" s="635"/>
    </row>
    <row r="111" spans="1:6" s="610" customFormat="1" ht="15.75" hidden="1" x14ac:dyDescent="0.25">
      <c r="A111" s="630"/>
      <c r="B111" s="631"/>
      <c r="C111" s="632"/>
      <c r="D111" s="633"/>
      <c r="E111" s="634"/>
      <c r="F111" s="635"/>
    </row>
    <row r="112" spans="1:6" s="610" customFormat="1" ht="15.75" hidden="1" x14ac:dyDescent="0.25">
      <c r="A112" s="630"/>
      <c r="B112" s="631"/>
      <c r="C112" s="632"/>
      <c r="D112" s="633"/>
      <c r="E112" s="634"/>
      <c r="F112" s="635"/>
    </row>
    <row r="113" spans="1:6" s="610" customFormat="1" ht="15.75" hidden="1" x14ac:dyDescent="0.25">
      <c r="A113" s="630"/>
      <c r="B113" s="631"/>
      <c r="C113" s="632"/>
      <c r="D113" s="633"/>
      <c r="E113" s="634"/>
      <c r="F113" s="635"/>
    </row>
    <row r="114" spans="1:6" s="610" customFormat="1" ht="15.75" hidden="1" x14ac:dyDescent="0.25">
      <c r="A114" s="630"/>
      <c r="B114" s="631"/>
      <c r="C114" s="632"/>
      <c r="D114" s="633"/>
      <c r="E114" s="634"/>
      <c r="F114" s="635"/>
    </row>
    <row r="115" spans="1:6" s="610" customFormat="1" ht="15.75" hidden="1" x14ac:dyDescent="0.25">
      <c r="A115" s="630"/>
      <c r="B115" s="631"/>
      <c r="C115" s="632"/>
      <c r="D115" s="633"/>
      <c r="E115" s="634"/>
      <c r="F115" s="635"/>
    </row>
    <row r="116" spans="1:6" s="610" customFormat="1" ht="15.75" hidden="1" x14ac:dyDescent="0.25">
      <c r="A116" s="630"/>
      <c r="B116" s="631"/>
      <c r="C116" s="632"/>
      <c r="D116" s="633"/>
      <c r="E116" s="634"/>
      <c r="F116" s="635"/>
    </row>
    <row r="117" spans="1:6" s="610" customFormat="1" ht="15.75" hidden="1" x14ac:dyDescent="0.25">
      <c r="A117" s="630"/>
      <c r="B117" s="631"/>
      <c r="C117" s="632"/>
      <c r="D117" s="633"/>
      <c r="E117" s="634"/>
      <c r="F117" s="635"/>
    </row>
    <row r="118" spans="1:6" s="610" customFormat="1" ht="15.75" hidden="1" x14ac:dyDescent="0.25">
      <c r="A118" s="630"/>
      <c r="B118" s="631"/>
      <c r="C118" s="632"/>
      <c r="D118" s="633"/>
      <c r="E118" s="634"/>
      <c r="F118" s="635"/>
    </row>
    <row r="119" spans="1:6" s="610" customFormat="1" ht="15.75" hidden="1" x14ac:dyDescent="0.25">
      <c r="A119" s="630"/>
      <c r="B119" s="631"/>
      <c r="C119" s="632"/>
      <c r="D119" s="633"/>
      <c r="E119" s="634"/>
      <c r="F119" s="635"/>
    </row>
    <row r="120" spans="1:6" s="610" customFormat="1" ht="15.75" hidden="1" x14ac:dyDescent="0.25">
      <c r="A120" s="630"/>
      <c r="B120" s="631"/>
      <c r="C120" s="632"/>
      <c r="D120" s="633"/>
      <c r="E120" s="634"/>
      <c r="F120" s="635"/>
    </row>
    <row r="121" spans="1:6" s="610" customFormat="1" ht="15.75" hidden="1" x14ac:dyDescent="0.25">
      <c r="A121" s="630"/>
      <c r="B121" s="631"/>
      <c r="C121" s="632"/>
      <c r="D121" s="633"/>
      <c r="E121" s="634"/>
      <c r="F121" s="635"/>
    </row>
    <row r="122" spans="1:6" s="610" customFormat="1" ht="15.75" hidden="1" x14ac:dyDescent="0.25">
      <c r="A122" s="630"/>
      <c r="B122" s="631"/>
      <c r="C122" s="632"/>
      <c r="D122" s="633"/>
      <c r="E122" s="634"/>
      <c r="F122" s="635"/>
    </row>
    <row r="123" spans="1:6" s="610" customFormat="1" ht="15.75" hidden="1" x14ac:dyDescent="0.25">
      <c r="A123" s="630"/>
      <c r="B123" s="631"/>
      <c r="C123" s="632"/>
      <c r="D123" s="633"/>
      <c r="E123" s="634"/>
      <c r="F123" s="635"/>
    </row>
    <row r="124" spans="1:6" s="610" customFormat="1" ht="15.75" hidden="1" x14ac:dyDescent="0.25">
      <c r="A124" s="630"/>
      <c r="B124" s="631"/>
      <c r="C124" s="632"/>
      <c r="D124" s="633"/>
      <c r="E124" s="634"/>
      <c r="F124" s="635"/>
    </row>
    <row r="125" spans="1:6" s="610" customFormat="1" ht="15.75" hidden="1" x14ac:dyDescent="0.25">
      <c r="A125" s="630"/>
      <c r="B125" s="631"/>
      <c r="C125" s="632"/>
      <c r="D125" s="633"/>
      <c r="E125" s="634"/>
      <c r="F125" s="635"/>
    </row>
    <row r="126" spans="1:6" s="610" customFormat="1" ht="15.75" hidden="1" x14ac:dyDescent="0.25">
      <c r="A126" s="630"/>
      <c r="B126" s="631"/>
      <c r="C126" s="632"/>
      <c r="D126" s="633"/>
      <c r="E126" s="634"/>
      <c r="F126" s="635"/>
    </row>
    <row r="127" spans="1:6" s="610" customFormat="1" ht="15.75" hidden="1" x14ac:dyDescent="0.25">
      <c r="A127" s="630"/>
      <c r="B127" s="631"/>
      <c r="C127" s="632"/>
      <c r="D127" s="633"/>
      <c r="E127" s="634"/>
      <c r="F127" s="635"/>
    </row>
    <row r="128" spans="1:6" s="610" customFormat="1" ht="15.75" hidden="1" x14ac:dyDescent="0.25">
      <c r="A128" s="630"/>
      <c r="B128" s="631"/>
      <c r="C128" s="632"/>
      <c r="D128" s="633"/>
      <c r="E128" s="634"/>
      <c r="F128" s="635"/>
    </row>
    <row r="129" spans="1:6" s="610" customFormat="1" ht="15.75" hidden="1" x14ac:dyDescent="0.25">
      <c r="A129" s="630"/>
      <c r="B129" s="631"/>
      <c r="C129" s="632"/>
      <c r="D129" s="633"/>
      <c r="E129" s="634"/>
      <c r="F129" s="635"/>
    </row>
    <row r="130" spans="1:6" s="610" customFormat="1" ht="15.75" hidden="1" x14ac:dyDescent="0.25">
      <c r="A130" s="630"/>
      <c r="B130" s="631"/>
      <c r="C130" s="632"/>
      <c r="D130" s="633"/>
      <c r="E130" s="634"/>
      <c r="F130" s="635"/>
    </row>
    <row r="131" spans="1:6" s="610" customFormat="1" ht="15.75" hidden="1" x14ac:dyDescent="0.25">
      <c r="A131" s="630"/>
      <c r="B131" s="631"/>
      <c r="C131" s="632"/>
      <c r="D131" s="633"/>
      <c r="E131" s="634"/>
      <c r="F131" s="635"/>
    </row>
    <row r="132" spans="1:6" s="610" customFormat="1" ht="15.75" hidden="1" x14ac:dyDescent="0.25">
      <c r="A132" s="630"/>
      <c r="B132" s="631"/>
      <c r="C132" s="632"/>
      <c r="D132" s="633"/>
      <c r="E132" s="634"/>
      <c r="F132" s="635"/>
    </row>
    <row r="133" spans="1:6" s="610" customFormat="1" ht="15.75" hidden="1" x14ac:dyDescent="0.25">
      <c r="A133" s="630"/>
      <c r="B133" s="631"/>
      <c r="C133" s="632"/>
      <c r="D133" s="633"/>
      <c r="E133" s="634"/>
      <c r="F133" s="635"/>
    </row>
    <row r="134" spans="1:6" s="610" customFormat="1" ht="15.75" hidden="1" x14ac:dyDescent="0.25">
      <c r="A134" s="630"/>
      <c r="B134" s="631"/>
      <c r="C134" s="632"/>
      <c r="D134" s="633"/>
      <c r="E134" s="634"/>
      <c r="F134" s="635"/>
    </row>
    <row r="135" spans="1:6" s="610" customFormat="1" ht="15.75" hidden="1" x14ac:dyDescent="0.25">
      <c r="A135" s="630"/>
      <c r="B135" s="631"/>
      <c r="C135" s="632"/>
      <c r="D135" s="633"/>
      <c r="E135" s="634"/>
      <c r="F135" s="635"/>
    </row>
    <row r="136" spans="1:6" s="610" customFormat="1" ht="15.75" hidden="1" x14ac:dyDescent="0.25">
      <c r="A136" s="630"/>
      <c r="B136" s="631"/>
      <c r="C136" s="632"/>
      <c r="D136" s="633"/>
      <c r="E136" s="634"/>
      <c r="F136" s="635"/>
    </row>
    <row r="137" spans="1:6" s="610" customFormat="1" ht="15.75" hidden="1" x14ac:dyDescent="0.25">
      <c r="A137" s="630"/>
      <c r="B137" s="631"/>
      <c r="C137" s="632"/>
      <c r="D137" s="633"/>
      <c r="E137" s="634"/>
      <c r="F137" s="635"/>
    </row>
    <row r="138" spans="1:6" s="610" customFormat="1" ht="15.75" hidden="1" x14ac:dyDescent="0.25">
      <c r="A138" s="630"/>
      <c r="B138" s="631"/>
      <c r="C138" s="632"/>
      <c r="D138" s="633"/>
      <c r="E138" s="634"/>
      <c r="F138" s="635"/>
    </row>
    <row r="139" spans="1:6" s="610" customFormat="1" ht="15.75" hidden="1" x14ac:dyDescent="0.25">
      <c r="A139" s="630"/>
      <c r="B139" s="631"/>
      <c r="C139" s="632"/>
      <c r="D139" s="633"/>
      <c r="E139" s="634"/>
      <c r="F139" s="635"/>
    </row>
    <row r="140" spans="1:6" s="610" customFormat="1" ht="15.75" hidden="1" x14ac:dyDescent="0.25">
      <c r="A140" s="630"/>
      <c r="B140" s="631"/>
      <c r="C140" s="632"/>
      <c r="D140" s="633"/>
      <c r="E140" s="634"/>
      <c r="F140" s="635"/>
    </row>
    <row r="141" spans="1:6" s="610" customFormat="1" ht="15.75" hidden="1" x14ac:dyDescent="0.25">
      <c r="A141" s="630"/>
      <c r="B141" s="631"/>
      <c r="C141" s="632"/>
      <c r="D141" s="633"/>
      <c r="E141" s="634"/>
      <c r="F141" s="635"/>
    </row>
    <row r="142" spans="1:6" s="610" customFormat="1" ht="15.75" hidden="1" x14ac:dyDescent="0.25">
      <c r="A142" s="630"/>
      <c r="B142" s="631"/>
      <c r="C142" s="632"/>
      <c r="D142" s="633"/>
      <c r="E142" s="634"/>
      <c r="F142" s="635"/>
    </row>
    <row r="143" spans="1:6" s="610" customFormat="1" ht="15.75" hidden="1" x14ac:dyDescent="0.25">
      <c r="A143" s="630"/>
      <c r="B143" s="631"/>
      <c r="C143" s="632"/>
      <c r="D143" s="633"/>
      <c r="E143" s="634"/>
      <c r="F143" s="635"/>
    </row>
    <row r="144" spans="1:6" s="610" customFormat="1" ht="15.75" hidden="1" x14ac:dyDescent="0.25">
      <c r="A144" s="630"/>
      <c r="B144" s="631"/>
      <c r="C144" s="632"/>
      <c r="D144" s="633"/>
      <c r="E144" s="634"/>
      <c r="F144" s="635"/>
    </row>
    <row r="145" spans="1:6" s="610" customFormat="1" ht="15.75" hidden="1" x14ac:dyDescent="0.25">
      <c r="A145" s="630"/>
      <c r="B145" s="631"/>
      <c r="C145" s="632"/>
      <c r="D145" s="633"/>
      <c r="E145" s="634"/>
      <c r="F145" s="635"/>
    </row>
    <row r="146" spans="1:6" s="610" customFormat="1" ht="15.75" hidden="1" x14ac:dyDescent="0.25">
      <c r="A146" s="630"/>
      <c r="B146" s="631"/>
      <c r="C146" s="632"/>
      <c r="D146" s="633"/>
      <c r="E146" s="634"/>
      <c r="F146" s="635"/>
    </row>
    <row r="147" spans="1:6" s="610" customFormat="1" ht="15.75" hidden="1" x14ac:dyDescent="0.25">
      <c r="A147" s="630"/>
      <c r="B147" s="631"/>
      <c r="C147" s="632"/>
      <c r="D147" s="633"/>
      <c r="E147" s="634"/>
      <c r="F147" s="635"/>
    </row>
    <row r="148" spans="1:6" s="610" customFormat="1" ht="15.75" hidden="1" x14ac:dyDescent="0.25">
      <c r="A148" s="630"/>
      <c r="B148" s="631"/>
      <c r="C148" s="632"/>
      <c r="D148" s="633"/>
      <c r="E148" s="634"/>
      <c r="F148" s="635"/>
    </row>
    <row r="149" spans="1:6" s="610" customFormat="1" ht="15.75" hidden="1" x14ac:dyDescent="0.25">
      <c r="A149" s="630"/>
      <c r="B149" s="631"/>
      <c r="C149" s="632"/>
      <c r="D149" s="633"/>
      <c r="E149" s="634"/>
      <c r="F149" s="635"/>
    </row>
    <row r="150" spans="1:6" s="610" customFormat="1" ht="15.75" hidden="1" x14ac:dyDescent="0.25">
      <c r="A150" s="630"/>
      <c r="B150" s="631"/>
      <c r="C150" s="632"/>
      <c r="D150" s="633"/>
      <c r="E150" s="634"/>
      <c r="F150" s="635"/>
    </row>
    <row r="151" spans="1:6" s="610" customFormat="1" ht="15.75" hidden="1" x14ac:dyDescent="0.25">
      <c r="A151" s="630"/>
      <c r="B151" s="631"/>
      <c r="C151" s="632"/>
      <c r="D151" s="633"/>
      <c r="E151" s="634"/>
      <c r="F151" s="635"/>
    </row>
    <row r="152" spans="1:6" s="610" customFormat="1" ht="15.75" hidden="1" x14ac:dyDescent="0.25">
      <c r="A152" s="630"/>
      <c r="B152" s="631"/>
      <c r="C152" s="632"/>
      <c r="D152" s="633"/>
      <c r="E152" s="634"/>
      <c r="F152" s="635"/>
    </row>
    <row r="153" spans="1:6" s="610" customFormat="1" ht="15.75" hidden="1" x14ac:dyDescent="0.25">
      <c r="A153" s="630"/>
      <c r="B153" s="631"/>
      <c r="C153" s="632"/>
      <c r="D153" s="633"/>
      <c r="E153" s="634"/>
      <c r="F153" s="635"/>
    </row>
    <row r="154" spans="1:6" s="610" customFormat="1" ht="15.75" hidden="1" x14ac:dyDescent="0.25">
      <c r="A154" s="630"/>
      <c r="B154" s="631"/>
      <c r="C154" s="632"/>
      <c r="D154" s="633"/>
      <c r="E154" s="634"/>
      <c r="F154" s="635"/>
    </row>
    <row r="155" spans="1:6" s="610" customFormat="1" ht="15.75" hidden="1" x14ac:dyDescent="0.25">
      <c r="A155" s="630"/>
      <c r="B155" s="631"/>
      <c r="C155" s="632"/>
      <c r="D155" s="633"/>
      <c r="E155" s="634"/>
      <c r="F155" s="635"/>
    </row>
    <row r="156" spans="1:6" s="610" customFormat="1" ht="15.75" hidden="1" x14ac:dyDescent="0.25">
      <c r="A156" s="630"/>
      <c r="B156" s="631"/>
      <c r="C156" s="632"/>
      <c r="D156" s="633"/>
      <c r="E156" s="634"/>
      <c r="F156" s="635"/>
    </row>
    <row r="157" spans="1:6" s="610" customFormat="1" ht="15.75" hidden="1" x14ac:dyDescent="0.25">
      <c r="A157" s="630"/>
      <c r="B157" s="631"/>
      <c r="C157" s="632"/>
      <c r="D157" s="633"/>
      <c r="E157" s="634"/>
      <c r="F157" s="635"/>
    </row>
    <row r="158" spans="1:6" s="610" customFormat="1" ht="15.75" hidden="1" x14ac:dyDescent="0.25">
      <c r="A158" s="630"/>
      <c r="B158" s="631"/>
      <c r="C158" s="632"/>
      <c r="D158" s="633"/>
      <c r="E158" s="634"/>
      <c r="F158" s="635"/>
    </row>
    <row r="159" spans="1:6" s="610" customFormat="1" ht="15.75" hidden="1" x14ac:dyDescent="0.25">
      <c r="A159" s="630"/>
      <c r="B159" s="631"/>
      <c r="C159" s="632"/>
      <c r="D159" s="633"/>
      <c r="E159" s="634"/>
      <c r="F159" s="635"/>
    </row>
    <row r="160" spans="1:6" s="610" customFormat="1" ht="15.75" hidden="1" x14ac:dyDescent="0.25">
      <c r="A160" s="630"/>
      <c r="B160" s="631"/>
      <c r="C160" s="632"/>
      <c r="D160" s="633"/>
      <c r="E160" s="634"/>
      <c r="F160" s="635"/>
    </row>
    <row r="161" spans="1:6" s="610" customFormat="1" ht="15.75" hidden="1" x14ac:dyDescent="0.25">
      <c r="A161" s="630"/>
      <c r="B161" s="631"/>
      <c r="C161" s="632"/>
      <c r="D161" s="633"/>
      <c r="E161" s="634"/>
      <c r="F161" s="635"/>
    </row>
    <row r="162" spans="1:6" s="610" customFormat="1" ht="15.75" hidden="1" x14ac:dyDescent="0.25">
      <c r="A162" s="630"/>
      <c r="B162" s="631"/>
      <c r="C162" s="632"/>
      <c r="D162" s="633"/>
      <c r="E162" s="634"/>
      <c r="F162" s="635"/>
    </row>
    <row r="163" spans="1:6" s="610" customFormat="1" ht="15.75" hidden="1" x14ac:dyDescent="0.25">
      <c r="A163" s="630"/>
      <c r="B163" s="631"/>
      <c r="C163" s="632"/>
      <c r="D163" s="633"/>
      <c r="E163" s="634"/>
      <c r="F163" s="635"/>
    </row>
    <row r="164" spans="1:6" s="610" customFormat="1" ht="15.75" hidden="1" x14ac:dyDescent="0.25">
      <c r="A164" s="630"/>
      <c r="B164" s="631"/>
      <c r="C164" s="632"/>
      <c r="D164" s="633"/>
      <c r="E164" s="634"/>
      <c r="F164" s="635"/>
    </row>
    <row r="165" spans="1:6" s="610" customFormat="1" ht="15.75" hidden="1" x14ac:dyDescent="0.25">
      <c r="A165" s="630"/>
      <c r="B165" s="631"/>
      <c r="C165" s="632"/>
      <c r="D165" s="633"/>
      <c r="E165" s="634"/>
      <c r="F165" s="635"/>
    </row>
    <row r="166" spans="1:6" s="610" customFormat="1" ht="15.75" hidden="1" x14ac:dyDescent="0.25">
      <c r="A166" s="630"/>
      <c r="B166" s="631"/>
      <c r="C166" s="632"/>
      <c r="D166" s="633"/>
      <c r="E166" s="634"/>
      <c r="F166" s="635"/>
    </row>
    <row r="167" spans="1:6" s="610" customFormat="1" ht="15.75" hidden="1" x14ac:dyDescent="0.25">
      <c r="A167" s="630"/>
      <c r="B167" s="631"/>
      <c r="C167" s="632"/>
      <c r="D167" s="633"/>
      <c r="E167" s="634"/>
      <c r="F167" s="635"/>
    </row>
    <row r="168" spans="1:6" s="610" customFormat="1" ht="15.75" hidden="1" x14ac:dyDescent="0.25">
      <c r="A168" s="630"/>
      <c r="B168" s="631"/>
      <c r="C168" s="632"/>
      <c r="D168" s="633"/>
      <c r="E168" s="634"/>
      <c r="F168" s="635"/>
    </row>
    <row r="169" spans="1:6" s="610" customFormat="1" ht="15.75" hidden="1" x14ac:dyDescent="0.25">
      <c r="A169" s="630"/>
      <c r="B169" s="631"/>
      <c r="C169" s="632"/>
      <c r="D169" s="633"/>
      <c r="E169" s="634"/>
      <c r="F169" s="635"/>
    </row>
    <row r="170" spans="1:6" s="610" customFormat="1" ht="15.75" hidden="1" x14ac:dyDescent="0.25">
      <c r="A170" s="630"/>
      <c r="B170" s="631"/>
      <c r="C170" s="632"/>
      <c r="D170" s="633"/>
      <c r="E170" s="634"/>
      <c r="F170" s="635"/>
    </row>
    <row r="171" spans="1:6" s="610" customFormat="1" ht="15.75" hidden="1" x14ac:dyDescent="0.25">
      <c r="A171" s="630"/>
      <c r="B171" s="631"/>
      <c r="C171" s="632"/>
      <c r="D171" s="633"/>
      <c r="E171" s="634"/>
      <c r="F171" s="635"/>
    </row>
    <row r="172" spans="1:6" s="610" customFormat="1" ht="15.75" hidden="1" x14ac:dyDescent="0.25">
      <c r="A172" s="630"/>
      <c r="B172" s="631"/>
      <c r="C172" s="632"/>
      <c r="D172" s="633"/>
      <c r="E172" s="634"/>
      <c r="F172" s="635"/>
    </row>
    <row r="173" spans="1:6" s="610" customFormat="1" ht="15.75" hidden="1" x14ac:dyDescent="0.25">
      <c r="A173" s="630"/>
      <c r="B173" s="631"/>
      <c r="C173" s="632"/>
      <c r="D173" s="633"/>
      <c r="E173" s="634"/>
      <c r="F173" s="635"/>
    </row>
    <row r="174" spans="1:6" s="610" customFormat="1" ht="15.75" hidden="1" x14ac:dyDescent="0.25">
      <c r="A174" s="630"/>
      <c r="B174" s="631"/>
      <c r="C174" s="632"/>
      <c r="D174" s="633"/>
      <c r="E174" s="634"/>
      <c r="F174" s="635"/>
    </row>
    <row r="175" spans="1:6" s="610" customFormat="1" ht="15.75" hidden="1" x14ac:dyDescent="0.25">
      <c r="A175" s="630"/>
      <c r="B175" s="631"/>
      <c r="C175" s="632"/>
      <c r="D175" s="633"/>
      <c r="E175" s="634"/>
      <c r="F175" s="635"/>
    </row>
    <row r="176" spans="1:6" s="610" customFormat="1" ht="15.75" hidden="1" x14ac:dyDescent="0.25">
      <c r="A176" s="630"/>
      <c r="B176" s="631"/>
      <c r="C176" s="632"/>
      <c r="D176" s="633"/>
      <c r="E176" s="634"/>
      <c r="F176" s="635"/>
    </row>
    <row r="177" spans="1:6" s="610" customFormat="1" ht="15.75" hidden="1" x14ac:dyDescent="0.25">
      <c r="A177" s="630"/>
      <c r="B177" s="631"/>
      <c r="C177" s="632"/>
      <c r="D177" s="633"/>
      <c r="E177" s="634"/>
      <c r="F177" s="635"/>
    </row>
    <row r="178" spans="1:6" s="610" customFormat="1" ht="15.75" hidden="1" x14ac:dyDescent="0.25">
      <c r="A178" s="630"/>
      <c r="B178" s="631"/>
      <c r="C178" s="632"/>
      <c r="D178" s="633"/>
      <c r="E178" s="634"/>
      <c r="F178" s="635"/>
    </row>
    <row r="179" spans="1:6" s="610" customFormat="1" ht="15.75" hidden="1" x14ac:dyDescent="0.25">
      <c r="A179" s="630"/>
      <c r="B179" s="631"/>
      <c r="C179" s="632"/>
      <c r="D179" s="633"/>
      <c r="E179" s="634"/>
      <c r="F179" s="635"/>
    </row>
    <row r="180" spans="1:6" s="610" customFormat="1" ht="15.75" hidden="1" x14ac:dyDescent="0.25">
      <c r="A180" s="630"/>
      <c r="B180" s="631"/>
      <c r="C180" s="632"/>
      <c r="D180" s="633"/>
      <c r="E180" s="634"/>
      <c r="F180" s="635"/>
    </row>
    <row r="181" spans="1:6" s="610" customFormat="1" ht="15.75" hidden="1" x14ac:dyDescent="0.25">
      <c r="A181" s="630"/>
      <c r="B181" s="631"/>
      <c r="C181" s="632"/>
      <c r="D181" s="633"/>
      <c r="E181" s="634"/>
      <c r="F181" s="635"/>
    </row>
    <row r="182" spans="1:6" s="610" customFormat="1" ht="15.75" hidden="1" x14ac:dyDescent="0.25">
      <c r="A182" s="630"/>
      <c r="B182" s="631"/>
      <c r="C182" s="632"/>
      <c r="D182" s="633"/>
      <c r="E182" s="634"/>
      <c r="F182" s="635"/>
    </row>
    <row r="183" spans="1:6" s="610" customFormat="1" ht="15.75" hidden="1" x14ac:dyDescent="0.25">
      <c r="A183" s="630"/>
      <c r="B183" s="631"/>
      <c r="C183" s="632"/>
      <c r="D183" s="633"/>
      <c r="E183" s="634"/>
      <c r="F183" s="635"/>
    </row>
    <row r="184" spans="1:6" s="610" customFormat="1" ht="15.75" hidden="1" x14ac:dyDescent="0.25">
      <c r="A184" s="630"/>
      <c r="B184" s="631"/>
      <c r="C184" s="632"/>
      <c r="D184" s="633"/>
      <c r="E184" s="634"/>
      <c r="F184" s="635"/>
    </row>
    <row r="185" spans="1:6" s="610" customFormat="1" ht="15.75" hidden="1" x14ac:dyDescent="0.25">
      <c r="A185" s="630"/>
      <c r="B185" s="631"/>
      <c r="C185" s="632"/>
      <c r="D185" s="633"/>
      <c r="E185" s="634"/>
      <c r="F185" s="635"/>
    </row>
    <row r="186" spans="1:6" s="610" customFormat="1" ht="15.75" hidden="1" x14ac:dyDescent="0.25">
      <c r="A186" s="630"/>
      <c r="B186" s="631"/>
      <c r="C186" s="632"/>
      <c r="D186" s="633"/>
      <c r="E186" s="634"/>
      <c r="F186" s="635"/>
    </row>
    <row r="187" spans="1:6" s="610" customFormat="1" ht="15.75" hidden="1" x14ac:dyDescent="0.25">
      <c r="A187" s="630"/>
      <c r="B187" s="631"/>
      <c r="C187" s="632"/>
      <c r="D187" s="633"/>
      <c r="E187" s="634"/>
      <c r="F187" s="635"/>
    </row>
    <row r="188" spans="1:6" s="610" customFormat="1" ht="15.75" hidden="1" x14ac:dyDescent="0.25">
      <c r="A188" s="630"/>
      <c r="B188" s="631"/>
      <c r="C188" s="632"/>
      <c r="D188" s="633"/>
      <c r="E188" s="634"/>
      <c r="F188" s="635"/>
    </row>
    <row r="189" spans="1:6" s="610" customFormat="1" ht="15.75" hidden="1" x14ac:dyDescent="0.25">
      <c r="A189" s="630"/>
      <c r="B189" s="631"/>
      <c r="C189" s="632"/>
      <c r="D189" s="633"/>
      <c r="E189" s="634"/>
      <c r="F189" s="635"/>
    </row>
    <row r="190" spans="1:6" s="610" customFormat="1" ht="15.75" hidden="1" x14ac:dyDescent="0.25">
      <c r="A190" s="630"/>
      <c r="B190" s="631"/>
      <c r="C190" s="632"/>
      <c r="D190" s="633"/>
      <c r="E190" s="634"/>
      <c r="F190" s="635"/>
    </row>
    <row r="191" spans="1:6" s="610" customFormat="1" ht="15.75" hidden="1" x14ac:dyDescent="0.25">
      <c r="A191" s="630"/>
      <c r="B191" s="631"/>
      <c r="C191" s="632"/>
      <c r="D191" s="633"/>
      <c r="E191" s="634"/>
      <c r="F191" s="635"/>
    </row>
    <row r="192" spans="1:6" s="610" customFormat="1" ht="15.75" hidden="1" x14ac:dyDescent="0.25">
      <c r="A192" s="630"/>
      <c r="B192" s="631"/>
      <c r="C192" s="632"/>
      <c r="D192" s="633"/>
      <c r="E192" s="634"/>
      <c r="F192" s="635"/>
    </row>
    <row r="193" spans="1:6" s="610" customFormat="1" ht="15.75" hidden="1" x14ac:dyDescent="0.25">
      <c r="A193" s="630"/>
      <c r="B193" s="631"/>
      <c r="C193" s="632"/>
      <c r="D193" s="633"/>
      <c r="E193" s="634"/>
      <c r="F193" s="635"/>
    </row>
    <row r="194" spans="1:6" s="610" customFormat="1" ht="15.75" hidden="1" x14ac:dyDescent="0.25">
      <c r="A194" s="630"/>
      <c r="B194" s="631"/>
      <c r="C194" s="632"/>
      <c r="D194" s="633"/>
      <c r="E194" s="634"/>
      <c r="F194" s="635"/>
    </row>
    <row r="195" spans="1:6" s="610" customFormat="1" ht="15.75" hidden="1" x14ac:dyDescent="0.25">
      <c r="A195" s="630"/>
      <c r="B195" s="631"/>
      <c r="C195" s="632"/>
      <c r="D195" s="633"/>
      <c r="E195" s="634"/>
      <c r="F195" s="635"/>
    </row>
    <row r="196" spans="1:6" s="610" customFormat="1" ht="15.75" hidden="1" x14ac:dyDescent="0.25">
      <c r="A196" s="630"/>
      <c r="B196" s="631"/>
      <c r="C196" s="632"/>
      <c r="D196" s="633"/>
      <c r="E196" s="634"/>
      <c r="F196" s="635"/>
    </row>
    <row r="197" spans="1:6" s="610" customFormat="1" ht="15.75" hidden="1" x14ac:dyDescent="0.25">
      <c r="A197" s="630"/>
      <c r="B197" s="631"/>
      <c r="C197" s="632"/>
      <c r="D197" s="633"/>
      <c r="E197" s="634"/>
      <c r="F197" s="635"/>
    </row>
    <row r="198" spans="1:6" s="610" customFormat="1" ht="15.75" hidden="1" x14ac:dyDescent="0.25">
      <c r="A198" s="630"/>
      <c r="B198" s="631"/>
      <c r="C198" s="632"/>
      <c r="D198" s="633"/>
      <c r="E198" s="634"/>
      <c r="F198" s="635"/>
    </row>
    <row r="199" spans="1:6" s="610" customFormat="1" ht="15.75" hidden="1" x14ac:dyDescent="0.25">
      <c r="A199" s="630"/>
      <c r="B199" s="631"/>
      <c r="C199" s="632"/>
      <c r="D199" s="633"/>
      <c r="E199" s="634"/>
      <c r="F199" s="635"/>
    </row>
    <row r="200" spans="1:6" s="610" customFormat="1" ht="15.75" hidden="1" x14ac:dyDescent="0.25">
      <c r="A200" s="630"/>
      <c r="B200" s="631"/>
      <c r="C200" s="632"/>
      <c r="D200" s="633"/>
      <c r="E200" s="634"/>
      <c r="F200" s="635"/>
    </row>
    <row r="201" spans="1:6" s="610" customFormat="1" ht="15.75" hidden="1" x14ac:dyDescent="0.25">
      <c r="A201" s="630"/>
      <c r="B201" s="631"/>
      <c r="C201" s="632"/>
      <c r="D201" s="633"/>
      <c r="E201" s="634"/>
      <c r="F201" s="635"/>
    </row>
    <row r="202" spans="1:6" s="610" customFormat="1" ht="15.75" hidden="1" x14ac:dyDescent="0.25">
      <c r="A202" s="630"/>
      <c r="B202" s="631"/>
      <c r="C202" s="632"/>
      <c r="D202" s="633"/>
      <c r="E202" s="634"/>
      <c r="F202" s="635"/>
    </row>
    <row r="203" spans="1:6" s="610" customFormat="1" ht="15.75" hidden="1" x14ac:dyDescent="0.25">
      <c r="A203" s="630"/>
      <c r="B203" s="631"/>
      <c r="C203" s="632"/>
      <c r="D203" s="633"/>
      <c r="E203" s="634"/>
      <c r="F203" s="635"/>
    </row>
    <row r="204" spans="1:6" s="610" customFormat="1" ht="15.75" hidden="1" x14ac:dyDescent="0.25">
      <c r="A204" s="630"/>
      <c r="B204" s="631"/>
      <c r="C204" s="632"/>
      <c r="D204" s="633"/>
      <c r="E204" s="634"/>
      <c r="F204" s="635"/>
    </row>
    <row r="205" spans="1:6" s="610" customFormat="1" ht="15.75" hidden="1" x14ac:dyDescent="0.25">
      <c r="A205" s="630"/>
      <c r="B205" s="631"/>
      <c r="C205" s="632"/>
      <c r="D205" s="633"/>
      <c r="E205" s="634"/>
      <c r="F205" s="635"/>
    </row>
    <row r="206" spans="1:6" s="610" customFormat="1" ht="15.75" hidden="1" x14ac:dyDescent="0.25">
      <c r="A206" s="630"/>
      <c r="B206" s="631"/>
      <c r="C206" s="632"/>
      <c r="D206" s="633"/>
      <c r="E206" s="634"/>
      <c r="F206" s="635"/>
    </row>
    <row r="207" spans="1:6" s="610" customFormat="1" ht="15.75" hidden="1" x14ac:dyDescent="0.25">
      <c r="A207" s="630"/>
      <c r="B207" s="631"/>
      <c r="C207" s="632"/>
      <c r="D207" s="633"/>
      <c r="E207" s="634"/>
      <c r="F207" s="635"/>
    </row>
    <row r="208" spans="1:6" s="610" customFormat="1" ht="15.75" hidden="1" x14ac:dyDescent="0.25">
      <c r="A208" s="630"/>
      <c r="B208" s="631"/>
      <c r="C208" s="632"/>
      <c r="D208" s="633"/>
      <c r="E208" s="634"/>
      <c r="F208" s="635"/>
    </row>
    <row r="209" spans="1:6" s="610" customFormat="1" ht="15.75" hidden="1" x14ac:dyDescent="0.25">
      <c r="A209" s="630"/>
      <c r="B209" s="631"/>
      <c r="C209" s="632"/>
      <c r="D209" s="633"/>
      <c r="E209" s="634"/>
      <c r="F209" s="635"/>
    </row>
    <row r="210" spans="1:6" s="610" customFormat="1" ht="15.75" hidden="1" x14ac:dyDescent="0.25">
      <c r="A210" s="630"/>
      <c r="B210" s="631"/>
      <c r="C210" s="632"/>
      <c r="D210" s="633"/>
      <c r="E210" s="634"/>
      <c r="F210" s="635"/>
    </row>
    <row r="211" spans="1:6" s="610" customFormat="1" ht="15.75" hidden="1" x14ac:dyDescent="0.25">
      <c r="A211" s="630"/>
      <c r="B211" s="631"/>
      <c r="C211" s="632"/>
      <c r="D211" s="633"/>
      <c r="E211" s="634"/>
      <c r="F211" s="635"/>
    </row>
    <row r="212" spans="1:6" s="610" customFormat="1" ht="15.75" hidden="1" x14ac:dyDescent="0.25">
      <c r="A212" s="630"/>
      <c r="B212" s="631"/>
      <c r="C212" s="632"/>
      <c r="D212" s="633"/>
      <c r="E212" s="634"/>
      <c r="F212" s="635"/>
    </row>
    <row r="213" spans="1:6" s="610" customFormat="1" ht="15.75" hidden="1" x14ac:dyDescent="0.25">
      <c r="A213" s="630"/>
      <c r="B213" s="631"/>
      <c r="C213" s="632"/>
      <c r="D213" s="633"/>
      <c r="E213" s="634"/>
      <c r="F213" s="635"/>
    </row>
    <row r="214" spans="1:6" s="610" customFormat="1" ht="15.75" hidden="1" x14ac:dyDescent="0.25">
      <c r="A214" s="630"/>
      <c r="B214" s="631"/>
      <c r="C214" s="632"/>
      <c r="D214" s="633"/>
      <c r="E214" s="634"/>
      <c r="F214" s="635"/>
    </row>
    <row r="215" spans="1:6" s="610" customFormat="1" ht="15.75" hidden="1" x14ac:dyDescent="0.25">
      <c r="A215" s="630"/>
      <c r="B215" s="631"/>
      <c r="C215" s="632"/>
      <c r="D215" s="633"/>
      <c r="E215" s="634"/>
      <c r="F215" s="635"/>
    </row>
    <row r="216" spans="1:6" s="610" customFormat="1" ht="15.75" hidden="1" x14ac:dyDescent="0.25">
      <c r="A216" s="630"/>
      <c r="B216" s="631"/>
      <c r="C216" s="632"/>
      <c r="D216" s="633"/>
      <c r="E216" s="634"/>
      <c r="F216" s="635"/>
    </row>
    <row r="217" spans="1:6" s="610" customFormat="1" ht="15.75" hidden="1" x14ac:dyDescent="0.25">
      <c r="A217" s="630"/>
      <c r="B217" s="631"/>
      <c r="C217" s="632"/>
      <c r="D217" s="633"/>
      <c r="E217" s="634"/>
      <c r="F217" s="635"/>
    </row>
    <row r="218" spans="1:6" s="610" customFormat="1" ht="15.75" hidden="1" x14ac:dyDescent="0.25">
      <c r="A218" s="630"/>
      <c r="B218" s="631"/>
      <c r="C218" s="632"/>
      <c r="D218" s="633"/>
      <c r="E218" s="634"/>
      <c r="F218" s="635"/>
    </row>
    <row r="219" spans="1:6" s="610" customFormat="1" ht="15.75" hidden="1" x14ac:dyDescent="0.25">
      <c r="A219" s="630"/>
      <c r="B219" s="631"/>
      <c r="C219" s="632"/>
      <c r="D219" s="633"/>
      <c r="E219" s="634"/>
      <c r="F219" s="635"/>
    </row>
    <row r="220" spans="1:6" s="610" customFormat="1" ht="15.75" hidden="1" x14ac:dyDescent="0.25">
      <c r="A220" s="630"/>
      <c r="B220" s="631"/>
      <c r="C220" s="632"/>
      <c r="D220" s="633"/>
      <c r="E220" s="634"/>
      <c r="F220" s="635"/>
    </row>
    <row r="221" spans="1:6" s="610" customFormat="1" ht="15.75" hidden="1" x14ac:dyDescent="0.25">
      <c r="A221" s="630"/>
      <c r="B221" s="631"/>
      <c r="C221" s="632"/>
      <c r="D221" s="633"/>
      <c r="E221" s="634"/>
      <c r="F221" s="635"/>
    </row>
    <row r="222" spans="1:6" s="610" customFormat="1" ht="15.75" hidden="1" x14ac:dyDescent="0.25">
      <c r="A222" s="630"/>
      <c r="B222" s="631"/>
      <c r="C222" s="632"/>
      <c r="D222" s="633"/>
      <c r="E222" s="634"/>
      <c r="F222" s="635"/>
    </row>
    <row r="223" spans="1:6" s="610" customFormat="1" ht="15.75" hidden="1" x14ac:dyDescent="0.25">
      <c r="A223" s="630"/>
      <c r="B223" s="631"/>
      <c r="C223" s="632"/>
      <c r="D223" s="633"/>
      <c r="E223" s="634"/>
      <c r="F223" s="635"/>
    </row>
    <row r="224" spans="1:6" s="610" customFormat="1" ht="15.75" hidden="1" x14ac:dyDescent="0.25">
      <c r="A224" s="630"/>
      <c r="B224" s="631"/>
      <c r="C224" s="632"/>
      <c r="D224" s="633"/>
      <c r="E224" s="634"/>
      <c r="F224" s="635"/>
    </row>
    <row r="225" spans="1:6" s="610" customFormat="1" ht="15.75" hidden="1" x14ac:dyDescent="0.25">
      <c r="A225" s="630"/>
      <c r="B225" s="631"/>
      <c r="C225" s="632"/>
      <c r="D225" s="633"/>
      <c r="E225" s="634"/>
      <c r="F225" s="635"/>
    </row>
    <row r="226" spans="1:6" s="610" customFormat="1" ht="15.75" hidden="1" x14ac:dyDescent="0.25">
      <c r="A226" s="630"/>
      <c r="B226" s="631"/>
      <c r="C226" s="632"/>
      <c r="D226" s="633"/>
      <c r="E226" s="634"/>
      <c r="F226" s="635"/>
    </row>
    <row r="227" spans="1:6" s="610" customFormat="1" ht="15.75" hidden="1" x14ac:dyDescent="0.25">
      <c r="A227" s="630"/>
      <c r="B227" s="631"/>
      <c r="C227" s="632"/>
      <c r="D227" s="633"/>
      <c r="E227" s="634"/>
      <c r="F227" s="635"/>
    </row>
    <row r="228" spans="1:6" s="610" customFormat="1" ht="15.75" hidden="1" x14ac:dyDescent="0.25">
      <c r="A228" s="630"/>
      <c r="B228" s="631"/>
      <c r="C228" s="632"/>
      <c r="D228" s="633"/>
      <c r="E228" s="634"/>
      <c r="F228" s="635"/>
    </row>
    <row r="229" spans="1:6" s="610" customFormat="1" ht="15.75" hidden="1" x14ac:dyDescent="0.25">
      <c r="A229" s="630"/>
      <c r="B229" s="631"/>
      <c r="C229" s="632"/>
      <c r="D229" s="633"/>
      <c r="E229" s="634"/>
      <c r="F229" s="635"/>
    </row>
    <row r="230" spans="1:6" s="610" customFormat="1" ht="15.75" hidden="1" x14ac:dyDescent="0.25">
      <c r="A230" s="630"/>
      <c r="B230" s="631"/>
      <c r="C230" s="632"/>
      <c r="D230" s="633"/>
      <c r="E230" s="634"/>
      <c r="F230" s="635"/>
    </row>
    <row r="231" spans="1:6" s="610" customFormat="1" ht="15.75" hidden="1" x14ac:dyDescent="0.25">
      <c r="A231" s="630"/>
      <c r="B231" s="631"/>
      <c r="C231" s="632"/>
      <c r="D231" s="633"/>
      <c r="E231" s="634"/>
      <c r="F231" s="635"/>
    </row>
    <row r="232" spans="1:6" s="610" customFormat="1" ht="15.75" hidden="1" x14ac:dyDescent="0.25">
      <c r="A232" s="630"/>
      <c r="B232" s="631"/>
      <c r="C232" s="632"/>
      <c r="D232" s="633"/>
      <c r="E232" s="634"/>
      <c r="F232" s="635"/>
    </row>
    <row r="233" spans="1:6" s="610" customFormat="1" ht="15.75" hidden="1" x14ac:dyDescent="0.25">
      <c r="A233" s="630"/>
      <c r="B233" s="631"/>
      <c r="C233" s="632"/>
      <c r="D233" s="633"/>
      <c r="E233" s="634"/>
      <c r="F233" s="635"/>
    </row>
    <row r="234" spans="1:6" s="610" customFormat="1" ht="15.75" hidden="1" x14ac:dyDescent="0.25">
      <c r="A234" s="630"/>
      <c r="B234" s="631"/>
      <c r="C234" s="632"/>
      <c r="D234" s="633"/>
      <c r="E234" s="634"/>
      <c r="F234" s="635"/>
    </row>
    <row r="235" spans="1:6" s="610" customFormat="1" ht="15.75" hidden="1" x14ac:dyDescent="0.25">
      <c r="A235" s="630"/>
      <c r="B235" s="631"/>
      <c r="C235" s="632"/>
      <c r="D235" s="633"/>
      <c r="E235" s="634"/>
      <c r="F235" s="635"/>
    </row>
    <row r="236" spans="1:6" s="610" customFormat="1" ht="15.75" hidden="1" x14ac:dyDescent="0.25">
      <c r="A236" s="630"/>
      <c r="B236" s="631"/>
      <c r="C236" s="632"/>
      <c r="D236" s="633"/>
      <c r="E236" s="634"/>
      <c r="F236" s="635"/>
    </row>
    <row r="237" spans="1:6" s="610" customFormat="1" ht="15.75" hidden="1" x14ac:dyDescent="0.25">
      <c r="A237" s="630"/>
      <c r="B237" s="631"/>
      <c r="C237" s="632"/>
      <c r="D237" s="633"/>
      <c r="E237" s="634"/>
      <c r="F237" s="635"/>
    </row>
    <row r="238" spans="1:6" s="610" customFormat="1" ht="15.75" hidden="1" x14ac:dyDescent="0.25">
      <c r="A238" s="630"/>
      <c r="B238" s="631"/>
      <c r="C238" s="632"/>
      <c r="D238" s="633"/>
      <c r="E238" s="634"/>
      <c r="F238" s="635"/>
    </row>
    <row r="239" spans="1:6" s="610" customFormat="1" ht="15.75" hidden="1" x14ac:dyDescent="0.25">
      <c r="A239" s="630"/>
      <c r="B239" s="631"/>
      <c r="C239" s="632"/>
      <c r="D239" s="633"/>
      <c r="E239" s="634"/>
      <c r="F239" s="635"/>
    </row>
    <row r="240" spans="1:6" s="610" customFormat="1" ht="15.75" hidden="1" x14ac:dyDescent="0.25">
      <c r="A240" s="630"/>
      <c r="B240" s="631"/>
      <c r="C240" s="632"/>
      <c r="D240" s="633"/>
      <c r="E240" s="634"/>
      <c r="F240" s="635"/>
    </row>
    <row r="241" spans="1:6" s="610" customFormat="1" ht="15.75" hidden="1" x14ac:dyDescent="0.25">
      <c r="A241" s="630"/>
      <c r="B241" s="631"/>
      <c r="C241" s="632"/>
      <c r="D241" s="633"/>
      <c r="E241" s="634"/>
      <c r="F241" s="635"/>
    </row>
    <row r="242" spans="1:6" s="610" customFormat="1" ht="15.75" hidden="1" x14ac:dyDescent="0.25">
      <c r="A242" s="630"/>
      <c r="B242" s="631"/>
      <c r="C242" s="632"/>
      <c r="D242" s="633"/>
      <c r="E242" s="634"/>
      <c r="F242" s="635"/>
    </row>
    <row r="243" spans="1:6" s="610" customFormat="1" ht="15.75" hidden="1" x14ac:dyDescent="0.25">
      <c r="A243" s="630"/>
      <c r="B243" s="631"/>
      <c r="C243" s="632"/>
      <c r="D243" s="633"/>
      <c r="E243" s="634"/>
      <c r="F243" s="635"/>
    </row>
    <row r="244" spans="1:6" s="610" customFormat="1" ht="15.75" hidden="1" x14ac:dyDescent="0.25">
      <c r="A244" s="630"/>
      <c r="B244" s="631"/>
      <c r="C244" s="632"/>
      <c r="D244" s="633"/>
      <c r="E244" s="634"/>
      <c r="F244" s="635"/>
    </row>
    <row r="245" spans="1:6" s="610" customFormat="1" ht="15.75" hidden="1" x14ac:dyDescent="0.25">
      <c r="A245" s="630"/>
      <c r="B245" s="631"/>
      <c r="C245" s="632"/>
      <c r="D245" s="633"/>
      <c r="E245" s="634"/>
      <c r="F245" s="635"/>
    </row>
    <row r="246" spans="1:6" s="610" customFormat="1" ht="15.75" hidden="1" x14ac:dyDescent="0.25">
      <c r="A246" s="630"/>
      <c r="B246" s="631"/>
      <c r="C246" s="632"/>
      <c r="D246" s="633"/>
      <c r="E246" s="634"/>
      <c r="F246" s="635"/>
    </row>
    <row r="247" spans="1:6" s="610" customFormat="1" ht="15.75" hidden="1" x14ac:dyDescent="0.25">
      <c r="A247" s="630"/>
      <c r="B247" s="631"/>
      <c r="C247" s="632"/>
      <c r="D247" s="633"/>
      <c r="E247" s="634"/>
      <c r="F247" s="635"/>
    </row>
    <row r="248" spans="1:6" s="610" customFormat="1" ht="15.75" hidden="1" x14ac:dyDescent="0.25">
      <c r="A248" s="630"/>
      <c r="B248" s="631"/>
      <c r="C248" s="632"/>
      <c r="D248" s="633"/>
      <c r="E248" s="634"/>
      <c r="F248" s="635"/>
    </row>
    <row r="249" spans="1:6" s="610" customFormat="1" ht="15.75" hidden="1" x14ac:dyDescent="0.25">
      <c r="A249" s="630"/>
      <c r="B249" s="631"/>
      <c r="C249" s="632"/>
      <c r="D249" s="633"/>
      <c r="E249" s="634"/>
      <c r="F249" s="635"/>
    </row>
    <row r="250" spans="1:6" s="610" customFormat="1" ht="15.75" hidden="1" x14ac:dyDescent="0.25">
      <c r="A250" s="630"/>
      <c r="B250" s="631"/>
      <c r="C250" s="632"/>
      <c r="D250" s="633"/>
      <c r="E250" s="634"/>
      <c r="F250" s="635"/>
    </row>
    <row r="251" spans="1:6" s="610" customFormat="1" ht="15.75" hidden="1" x14ac:dyDescent="0.25">
      <c r="A251" s="630"/>
      <c r="B251" s="631"/>
      <c r="C251" s="632"/>
      <c r="D251" s="633"/>
      <c r="E251" s="634"/>
      <c r="F251" s="635"/>
    </row>
    <row r="252" spans="1:6" s="610" customFormat="1" ht="15.75" hidden="1" x14ac:dyDescent="0.25">
      <c r="A252" s="630"/>
      <c r="B252" s="631"/>
      <c r="C252" s="632"/>
      <c r="D252" s="633"/>
      <c r="E252" s="634"/>
      <c r="F252" s="635"/>
    </row>
    <row r="253" spans="1:6" s="610" customFormat="1" ht="15.75" hidden="1" x14ac:dyDescent="0.25">
      <c r="A253" s="630"/>
      <c r="B253" s="631"/>
      <c r="C253" s="632"/>
      <c r="D253" s="633"/>
      <c r="E253" s="634"/>
      <c r="F253" s="635"/>
    </row>
    <row r="254" spans="1:6" s="610" customFormat="1" ht="15.75" hidden="1" x14ac:dyDescent="0.25">
      <c r="A254" s="630"/>
      <c r="B254" s="631"/>
      <c r="C254" s="632"/>
      <c r="D254" s="633"/>
      <c r="E254" s="634"/>
      <c r="F254" s="635"/>
    </row>
    <row r="255" spans="1:6" s="610" customFormat="1" ht="15.75" hidden="1" x14ac:dyDescent="0.25">
      <c r="A255" s="630"/>
      <c r="B255" s="631"/>
      <c r="C255" s="632"/>
      <c r="D255" s="633"/>
      <c r="E255" s="634"/>
      <c r="F255" s="635"/>
    </row>
    <row r="256" spans="1:6" s="610" customFormat="1" ht="15.75" hidden="1" x14ac:dyDescent="0.25">
      <c r="A256" s="630"/>
      <c r="B256" s="631"/>
      <c r="C256" s="632"/>
      <c r="D256" s="633"/>
      <c r="E256" s="634"/>
      <c r="F256" s="635"/>
    </row>
    <row r="257" spans="1:6" s="610" customFormat="1" ht="15.75" hidden="1" x14ac:dyDescent="0.25">
      <c r="A257" s="630"/>
      <c r="B257" s="631"/>
      <c r="C257" s="632"/>
      <c r="D257" s="633"/>
      <c r="E257" s="634"/>
      <c r="F257" s="635"/>
    </row>
    <row r="258" spans="1:6" s="610" customFormat="1" ht="15.75" hidden="1" x14ac:dyDescent="0.25">
      <c r="A258" s="630"/>
      <c r="B258" s="631"/>
      <c r="C258" s="632"/>
      <c r="D258" s="633"/>
      <c r="E258" s="634"/>
      <c r="F258" s="635"/>
    </row>
    <row r="259" spans="1:6" s="610" customFormat="1" ht="15.75" hidden="1" x14ac:dyDescent="0.25">
      <c r="A259" s="630"/>
      <c r="B259" s="631"/>
      <c r="C259" s="632"/>
      <c r="D259" s="633"/>
      <c r="E259" s="634"/>
      <c r="F259" s="635"/>
    </row>
    <row r="260" spans="1:6" s="610" customFormat="1" ht="15.75" hidden="1" x14ac:dyDescent="0.25">
      <c r="A260" s="630"/>
      <c r="B260" s="631"/>
      <c r="C260" s="632"/>
      <c r="D260" s="633"/>
      <c r="E260" s="634"/>
      <c r="F260" s="635"/>
    </row>
    <row r="261" spans="1:6" s="610" customFormat="1" ht="15.75" hidden="1" x14ac:dyDescent="0.25">
      <c r="A261" s="630"/>
      <c r="B261" s="631"/>
      <c r="C261" s="632"/>
      <c r="D261" s="633"/>
      <c r="E261" s="634"/>
      <c r="F261" s="635"/>
    </row>
    <row r="262" spans="1:6" s="610" customFormat="1" ht="15.75" hidden="1" x14ac:dyDescent="0.25">
      <c r="A262" s="630"/>
      <c r="B262" s="631"/>
      <c r="C262" s="632"/>
      <c r="D262" s="633"/>
      <c r="E262" s="634"/>
      <c r="F262" s="635"/>
    </row>
    <row r="263" spans="1:6" s="610" customFormat="1" ht="15.75" hidden="1" x14ac:dyDescent="0.25">
      <c r="A263" s="630"/>
      <c r="B263" s="631"/>
      <c r="C263" s="632"/>
      <c r="D263" s="633"/>
      <c r="E263" s="634"/>
      <c r="F263" s="635"/>
    </row>
    <row r="264" spans="1:6" s="610" customFormat="1" ht="15.75" hidden="1" x14ac:dyDescent="0.25">
      <c r="A264" s="630"/>
      <c r="B264" s="631"/>
      <c r="C264" s="632"/>
      <c r="D264" s="633"/>
      <c r="E264" s="634"/>
      <c r="F264" s="635"/>
    </row>
    <row r="265" spans="1:6" s="610" customFormat="1" ht="15.75" hidden="1" x14ac:dyDescent="0.25">
      <c r="A265" s="630"/>
      <c r="B265" s="631"/>
      <c r="C265" s="632"/>
      <c r="D265" s="633"/>
      <c r="E265" s="634"/>
      <c r="F265" s="635"/>
    </row>
    <row r="266" spans="1:6" s="610" customFormat="1" ht="15.75" hidden="1" x14ac:dyDescent="0.25">
      <c r="A266" s="630"/>
      <c r="B266" s="631"/>
      <c r="C266" s="632"/>
      <c r="D266" s="633"/>
      <c r="E266" s="634"/>
      <c r="F266" s="635"/>
    </row>
    <row r="267" spans="1:6" s="610" customFormat="1" ht="15.75" hidden="1" x14ac:dyDescent="0.25">
      <c r="A267" s="630"/>
      <c r="B267" s="631"/>
      <c r="C267" s="632"/>
      <c r="D267" s="633"/>
      <c r="E267" s="634"/>
      <c r="F267" s="635"/>
    </row>
    <row r="268" spans="1:6" s="610" customFormat="1" ht="15.75" hidden="1" x14ac:dyDescent="0.25">
      <c r="A268" s="630"/>
      <c r="B268" s="631"/>
      <c r="C268" s="632"/>
      <c r="D268" s="633"/>
      <c r="E268" s="634"/>
      <c r="F268" s="635"/>
    </row>
    <row r="269" spans="1:6" s="610" customFormat="1" ht="15.75" hidden="1" x14ac:dyDescent="0.25">
      <c r="A269" s="630"/>
      <c r="B269" s="631"/>
      <c r="C269" s="632"/>
      <c r="D269" s="633"/>
      <c r="E269" s="634"/>
      <c r="F269" s="635"/>
    </row>
    <row r="270" spans="1:6" s="610" customFormat="1" ht="15.75" hidden="1" x14ac:dyDescent="0.25">
      <c r="A270" s="630"/>
      <c r="B270" s="631"/>
      <c r="C270" s="632"/>
      <c r="D270" s="633"/>
      <c r="E270" s="634"/>
      <c r="F270" s="635"/>
    </row>
    <row r="271" spans="1:6" s="610" customFormat="1" ht="15.75" hidden="1" x14ac:dyDescent="0.25">
      <c r="A271" s="630"/>
      <c r="B271" s="631"/>
      <c r="C271" s="632"/>
      <c r="D271" s="633"/>
      <c r="E271" s="634"/>
      <c r="F271" s="635"/>
    </row>
    <row r="272" spans="1:6" s="610" customFormat="1" ht="15.75" hidden="1" x14ac:dyDescent="0.25">
      <c r="A272" s="630"/>
      <c r="B272" s="631"/>
      <c r="C272" s="632"/>
      <c r="D272" s="633"/>
      <c r="E272" s="634"/>
      <c r="F272" s="635"/>
    </row>
    <row r="273" spans="1:6" s="610" customFormat="1" ht="15.75" hidden="1" x14ac:dyDescent="0.25">
      <c r="A273" s="630"/>
      <c r="B273" s="631"/>
      <c r="C273" s="632"/>
      <c r="D273" s="633"/>
      <c r="E273" s="634"/>
      <c r="F273" s="635"/>
    </row>
    <row r="274" spans="1:6" s="610" customFormat="1" ht="15.75" hidden="1" x14ac:dyDescent="0.25">
      <c r="A274" s="630"/>
      <c r="B274" s="631"/>
      <c r="C274" s="632"/>
      <c r="D274" s="633"/>
      <c r="E274" s="634"/>
      <c r="F274" s="635"/>
    </row>
    <row r="275" spans="1:6" s="610" customFormat="1" ht="15.75" hidden="1" x14ac:dyDescent="0.25">
      <c r="A275" s="630"/>
      <c r="B275" s="631"/>
      <c r="C275" s="632"/>
      <c r="D275" s="633"/>
      <c r="E275" s="634"/>
      <c r="F275" s="635"/>
    </row>
    <row r="276" spans="1:6" s="610" customFormat="1" ht="15.75" hidden="1" x14ac:dyDescent="0.25">
      <c r="A276" s="630"/>
      <c r="B276" s="631"/>
      <c r="C276" s="632"/>
      <c r="D276" s="633"/>
      <c r="E276" s="634"/>
      <c r="F276" s="635"/>
    </row>
    <row r="277" spans="1:6" s="610" customFormat="1" ht="15.75" hidden="1" x14ac:dyDescent="0.25">
      <c r="A277" s="630"/>
      <c r="B277" s="631"/>
      <c r="C277" s="632"/>
      <c r="D277" s="633"/>
      <c r="E277" s="634"/>
      <c r="F277" s="635"/>
    </row>
    <row r="278" spans="1:6" s="610" customFormat="1" ht="15.75" hidden="1" x14ac:dyDescent="0.25">
      <c r="A278" s="630"/>
      <c r="B278" s="631"/>
      <c r="C278" s="632"/>
      <c r="D278" s="633"/>
      <c r="E278" s="634"/>
      <c r="F278" s="635"/>
    </row>
    <row r="279" spans="1:6" s="610" customFormat="1" ht="15.75" hidden="1" x14ac:dyDescent="0.25">
      <c r="A279" s="630"/>
      <c r="B279" s="631"/>
      <c r="C279" s="632"/>
      <c r="D279" s="633"/>
      <c r="E279" s="634"/>
      <c r="F279" s="635"/>
    </row>
    <row r="280" spans="1:6" s="610" customFormat="1" ht="15.75" hidden="1" x14ac:dyDescent="0.25">
      <c r="A280" s="630"/>
      <c r="B280" s="631"/>
      <c r="C280" s="632"/>
      <c r="D280" s="633"/>
      <c r="E280" s="634"/>
      <c r="F280" s="635"/>
    </row>
    <row r="281" spans="1:6" s="610" customFormat="1" ht="15.75" hidden="1" x14ac:dyDescent="0.25">
      <c r="A281" s="630"/>
      <c r="B281" s="631"/>
      <c r="C281" s="632"/>
      <c r="D281" s="633"/>
      <c r="E281" s="634"/>
      <c r="F281" s="635"/>
    </row>
    <row r="282" spans="1:6" s="610" customFormat="1" ht="15.75" hidden="1" x14ac:dyDescent="0.25">
      <c r="A282" s="630"/>
      <c r="B282" s="631"/>
      <c r="C282" s="632"/>
      <c r="D282" s="633"/>
      <c r="E282" s="634"/>
      <c r="F282" s="635"/>
    </row>
    <row r="283" spans="1:6" s="610" customFormat="1" ht="15.75" hidden="1" x14ac:dyDescent="0.25">
      <c r="A283" s="630"/>
      <c r="B283" s="631"/>
      <c r="C283" s="632"/>
      <c r="D283" s="633"/>
      <c r="E283" s="634"/>
      <c r="F283" s="635"/>
    </row>
    <row r="284" spans="1:6" s="610" customFormat="1" ht="15.75" hidden="1" x14ac:dyDescent="0.25">
      <c r="A284" s="630"/>
      <c r="B284" s="631"/>
      <c r="C284" s="632"/>
      <c r="D284" s="633"/>
      <c r="E284" s="634"/>
      <c r="F284" s="635"/>
    </row>
    <row r="285" spans="1:6" s="610" customFormat="1" ht="15.75" hidden="1" x14ac:dyDescent="0.25">
      <c r="A285" s="630"/>
      <c r="B285" s="631"/>
      <c r="C285" s="632"/>
      <c r="D285" s="633"/>
      <c r="E285" s="634"/>
      <c r="F285" s="635"/>
    </row>
    <row r="286" spans="1:6" s="610" customFormat="1" ht="15.75" hidden="1" x14ac:dyDescent="0.25">
      <c r="A286" s="630"/>
      <c r="B286" s="631"/>
      <c r="C286" s="632"/>
      <c r="D286" s="633"/>
      <c r="E286" s="634"/>
      <c r="F286" s="635"/>
    </row>
    <row r="287" spans="1:6" s="610" customFormat="1" ht="15.75" hidden="1" x14ac:dyDescent="0.25">
      <c r="A287" s="630"/>
      <c r="B287" s="631"/>
      <c r="C287" s="632"/>
      <c r="D287" s="633"/>
      <c r="E287" s="634"/>
      <c r="F287" s="635"/>
    </row>
    <row r="288" spans="1:6" s="610" customFormat="1" ht="15.75" hidden="1" x14ac:dyDescent="0.25">
      <c r="A288" s="630"/>
      <c r="B288" s="631"/>
      <c r="C288" s="632"/>
      <c r="D288" s="633"/>
      <c r="E288" s="634"/>
      <c r="F288" s="635"/>
    </row>
    <row r="289" spans="1:6" s="610" customFormat="1" ht="15.75" hidden="1" x14ac:dyDescent="0.25">
      <c r="A289" s="630"/>
      <c r="B289" s="631"/>
      <c r="C289" s="632"/>
      <c r="D289" s="633"/>
      <c r="E289" s="634"/>
      <c r="F289" s="635"/>
    </row>
    <row r="290" spans="1:6" s="610" customFormat="1" ht="15.75" hidden="1" x14ac:dyDescent="0.25">
      <c r="A290" s="630"/>
      <c r="B290" s="631"/>
      <c r="C290" s="632"/>
      <c r="D290" s="633"/>
      <c r="E290" s="634"/>
      <c r="F290" s="635"/>
    </row>
    <row r="291" spans="1:6" s="610" customFormat="1" ht="15.75" hidden="1" x14ac:dyDescent="0.25">
      <c r="A291" s="630"/>
      <c r="B291" s="631"/>
      <c r="C291" s="632"/>
      <c r="D291" s="633"/>
      <c r="E291" s="634"/>
      <c r="F291" s="635"/>
    </row>
    <row r="292" spans="1:6" s="610" customFormat="1" ht="15.75" hidden="1" x14ac:dyDescent="0.25">
      <c r="A292" s="630"/>
      <c r="B292" s="631"/>
      <c r="C292" s="632"/>
      <c r="D292" s="633"/>
      <c r="E292" s="634"/>
      <c r="F292" s="635"/>
    </row>
    <row r="293" spans="1:6" s="610" customFormat="1" ht="15.75" hidden="1" x14ac:dyDescent="0.25">
      <c r="A293" s="630"/>
      <c r="B293" s="631"/>
      <c r="C293" s="632"/>
      <c r="D293" s="633"/>
      <c r="E293" s="634"/>
      <c r="F293" s="635"/>
    </row>
    <row r="294" spans="1:6" s="610" customFormat="1" ht="15.75" hidden="1" x14ac:dyDescent="0.25">
      <c r="A294" s="630"/>
      <c r="B294" s="631"/>
      <c r="C294" s="632"/>
      <c r="D294" s="633"/>
      <c r="E294" s="634"/>
      <c r="F294" s="635"/>
    </row>
    <row r="295" spans="1:6" s="610" customFormat="1" ht="15.75" hidden="1" x14ac:dyDescent="0.25">
      <c r="A295" s="630"/>
      <c r="B295" s="631"/>
      <c r="C295" s="632"/>
      <c r="D295" s="633"/>
      <c r="E295" s="634"/>
      <c r="F295" s="635"/>
    </row>
    <row r="296" spans="1:6" s="610" customFormat="1" ht="15.75" hidden="1" x14ac:dyDescent="0.25">
      <c r="A296" s="630"/>
      <c r="B296" s="631"/>
      <c r="C296" s="632"/>
      <c r="D296" s="633"/>
      <c r="E296" s="634"/>
      <c r="F296" s="635"/>
    </row>
    <row r="297" spans="1:6" s="610" customFormat="1" ht="15.75" hidden="1" x14ac:dyDescent="0.25">
      <c r="A297" s="630"/>
      <c r="B297" s="631"/>
      <c r="C297" s="632"/>
      <c r="D297" s="633"/>
      <c r="E297" s="634"/>
      <c r="F297" s="635"/>
    </row>
    <row r="298" spans="1:6" s="610" customFormat="1" ht="15.75" hidden="1" x14ac:dyDescent="0.25">
      <c r="A298" s="630"/>
      <c r="B298" s="631"/>
      <c r="C298" s="632"/>
      <c r="D298" s="633"/>
      <c r="E298" s="634"/>
      <c r="F298" s="635"/>
    </row>
    <row r="299" spans="1:6" s="610" customFormat="1" ht="15.75" hidden="1" x14ac:dyDescent="0.25">
      <c r="A299" s="630"/>
      <c r="B299" s="631"/>
      <c r="C299" s="632"/>
      <c r="D299" s="633"/>
      <c r="E299" s="634"/>
      <c r="F299" s="635"/>
    </row>
    <row r="300" spans="1:6" s="610" customFormat="1" ht="15.75" hidden="1" x14ac:dyDescent="0.25">
      <c r="A300" s="630"/>
      <c r="B300" s="631"/>
      <c r="C300" s="632"/>
      <c r="D300" s="633"/>
      <c r="E300" s="634"/>
      <c r="F300" s="635"/>
    </row>
    <row r="301" spans="1:6" s="610" customFormat="1" ht="15.75" hidden="1" x14ac:dyDescent="0.25">
      <c r="A301" s="630"/>
      <c r="B301" s="631"/>
      <c r="C301" s="632"/>
      <c r="D301" s="633"/>
      <c r="E301" s="634"/>
      <c r="F301" s="635"/>
    </row>
    <row r="302" spans="1:6" s="610" customFormat="1" ht="15.75" hidden="1" x14ac:dyDescent="0.25">
      <c r="A302" s="630"/>
      <c r="B302" s="631"/>
      <c r="C302" s="632"/>
      <c r="D302" s="633"/>
      <c r="E302" s="634"/>
      <c r="F302" s="635"/>
    </row>
    <row r="303" spans="1:6" s="610" customFormat="1" ht="15.75" hidden="1" x14ac:dyDescent="0.25">
      <c r="A303" s="630"/>
      <c r="B303" s="631"/>
      <c r="C303" s="632"/>
      <c r="D303" s="633"/>
      <c r="E303" s="634"/>
      <c r="F303" s="635"/>
    </row>
    <row r="304" spans="1:6" s="610" customFormat="1" ht="15.75" hidden="1" x14ac:dyDescent="0.25">
      <c r="A304" s="630"/>
      <c r="B304" s="631"/>
      <c r="C304" s="632"/>
      <c r="D304" s="633"/>
      <c r="E304" s="634"/>
      <c r="F304" s="635"/>
    </row>
    <row r="305" spans="1:6" s="610" customFormat="1" ht="15.75" hidden="1" x14ac:dyDescent="0.25">
      <c r="A305" s="630"/>
      <c r="B305" s="631"/>
      <c r="C305" s="632"/>
      <c r="D305" s="633"/>
      <c r="E305" s="634"/>
      <c r="F305" s="635"/>
    </row>
    <row r="306" spans="1:6" s="610" customFormat="1" ht="15.75" hidden="1" x14ac:dyDescent="0.25">
      <c r="A306" s="630"/>
      <c r="B306" s="631"/>
      <c r="C306" s="632"/>
      <c r="D306" s="633"/>
      <c r="E306" s="634"/>
      <c r="F306" s="635"/>
    </row>
    <row r="307" spans="1:6" s="610" customFormat="1" ht="15.75" hidden="1" x14ac:dyDescent="0.25">
      <c r="A307" s="630"/>
      <c r="B307" s="631"/>
      <c r="C307" s="632"/>
      <c r="D307" s="633"/>
      <c r="E307" s="634"/>
      <c r="F307" s="635"/>
    </row>
    <row r="308" spans="1:6" s="610" customFormat="1" ht="15.75" hidden="1" x14ac:dyDescent="0.25">
      <c r="A308" s="630"/>
      <c r="B308" s="631"/>
      <c r="C308" s="632"/>
      <c r="D308" s="633"/>
      <c r="E308" s="634"/>
      <c r="F308" s="635"/>
    </row>
    <row r="309" spans="1:6" s="610" customFormat="1" ht="15.75" hidden="1" x14ac:dyDescent="0.25">
      <c r="A309" s="630"/>
      <c r="B309" s="631"/>
      <c r="C309" s="632"/>
      <c r="D309" s="633"/>
      <c r="E309" s="634"/>
      <c r="F309" s="635"/>
    </row>
    <row r="310" spans="1:6" s="610" customFormat="1" ht="15.75" hidden="1" x14ac:dyDescent="0.25">
      <c r="A310" s="630"/>
      <c r="B310" s="631"/>
      <c r="C310" s="632"/>
      <c r="D310" s="633"/>
      <c r="E310" s="634"/>
      <c r="F310" s="635"/>
    </row>
    <row r="311" spans="1:6" s="610" customFormat="1" ht="15.75" hidden="1" x14ac:dyDescent="0.25">
      <c r="A311" s="630"/>
      <c r="B311" s="631"/>
      <c r="C311" s="632"/>
      <c r="D311" s="633"/>
      <c r="E311" s="634"/>
      <c r="F311" s="635"/>
    </row>
    <row r="312" spans="1:6" s="610" customFormat="1" ht="15.75" hidden="1" x14ac:dyDescent="0.25">
      <c r="A312" s="630"/>
      <c r="B312" s="631"/>
      <c r="C312" s="632"/>
      <c r="D312" s="633"/>
      <c r="E312" s="634"/>
      <c r="F312" s="635"/>
    </row>
    <row r="313" spans="1:6" s="610" customFormat="1" ht="15.75" hidden="1" x14ac:dyDescent="0.25">
      <c r="A313" s="630"/>
      <c r="B313" s="631"/>
      <c r="C313" s="632"/>
      <c r="D313" s="633"/>
      <c r="E313" s="634"/>
      <c r="F313" s="635"/>
    </row>
    <row r="314" spans="1:6" s="610" customFormat="1" ht="15.75" hidden="1" x14ac:dyDescent="0.25">
      <c r="A314" s="630"/>
      <c r="B314" s="631"/>
      <c r="C314" s="632"/>
      <c r="D314" s="633"/>
      <c r="E314" s="634"/>
      <c r="F314" s="635"/>
    </row>
    <row r="315" spans="1:6" s="610" customFormat="1" ht="15.75" hidden="1" x14ac:dyDescent="0.25">
      <c r="A315" s="630"/>
      <c r="B315" s="631"/>
      <c r="C315" s="632"/>
      <c r="D315" s="633"/>
      <c r="E315" s="634"/>
      <c r="F315" s="635"/>
    </row>
    <row r="316" spans="1:6" s="610" customFormat="1" ht="15.75" hidden="1" x14ac:dyDescent="0.25">
      <c r="A316" s="630"/>
      <c r="B316" s="631"/>
      <c r="C316" s="632"/>
      <c r="D316" s="633"/>
      <c r="E316" s="634"/>
      <c r="F316" s="635"/>
    </row>
    <row r="317" spans="1:6" s="610" customFormat="1" ht="15.75" hidden="1" x14ac:dyDescent="0.25">
      <c r="A317" s="630"/>
      <c r="B317" s="631"/>
      <c r="C317" s="632"/>
      <c r="D317" s="633"/>
      <c r="E317" s="634"/>
      <c r="F317" s="635"/>
    </row>
    <row r="318" spans="1:6" s="610" customFormat="1" ht="15.75" hidden="1" x14ac:dyDescent="0.25">
      <c r="A318" s="630"/>
      <c r="B318" s="631"/>
      <c r="C318" s="632"/>
      <c r="D318" s="633"/>
      <c r="E318" s="634"/>
      <c r="F318" s="635"/>
    </row>
    <row r="319" spans="1:6" s="610" customFormat="1" ht="15.75" hidden="1" x14ac:dyDescent="0.25">
      <c r="A319" s="630"/>
      <c r="B319" s="631"/>
      <c r="C319" s="632"/>
      <c r="D319" s="633"/>
      <c r="E319" s="634"/>
      <c r="F319" s="635"/>
    </row>
    <row r="320" spans="1:6" s="610" customFormat="1" ht="15.75" hidden="1" x14ac:dyDescent="0.25">
      <c r="A320" s="630"/>
      <c r="B320" s="631"/>
      <c r="C320" s="632"/>
      <c r="D320" s="633"/>
      <c r="E320" s="634"/>
      <c r="F320" s="635"/>
    </row>
    <row r="321" spans="1:6" s="610" customFormat="1" ht="15.75" hidden="1" x14ac:dyDescent="0.25">
      <c r="A321" s="630"/>
      <c r="B321" s="631"/>
      <c r="C321" s="632"/>
      <c r="D321" s="633"/>
      <c r="E321" s="634"/>
      <c r="F321" s="635"/>
    </row>
    <row r="322" spans="1:6" s="610" customFormat="1" ht="15.75" hidden="1" x14ac:dyDescent="0.25">
      <c r="A322" s="630"/>
      <c r="B322" s="631"/>
      <c r="C322" s="632"/>
      <c r="D322" s="633"/>
      <c r="E322" s="634"/>
      <c r="F322" s="635"/>
    </row>
    <row r="323" spans="1:6" s="610" customFormat="1" ht="15.75" hidden="1" x14ac:dyDescent="0.25">
      <c r="A323" s="630"/>
      <c r="B323" s="631"/>
      <c r="C323" s="632"/>
      <c r="D323" s="633"/>
      <c r="E323" s="634"/>
      <c r="F323" s="635"/>
    </row>
    <row r="324" spans="1:6" s="610" customFormat="1" ht="15.75" hidden="1" x14ac:dyDescent="0.25">
      <c r="A324" s="630"/>
      <c r="B324" s="631"/>
      <c r="C324" s="632"/>
      <c r="D324" s="633"/>
      <c r="E324" s="634"/>
      <c r="F324" s="635"/>
    </row>
    <row r="325" spans="1:6" s="610" customFormat="1" ht="15.75" hidden="1" x14ac:dyDescent="0.25">
      <c r="A325" s="630"/>
      <c r="B325" s="631"/>
      <c r="C325" s="632"/>
      <c r="D325" s="633"/>
      <c r="E325" s="634"/>
      <c r="F325" s="635"/>
    </row>
    <row r="326" spans="1:6" s="610" customFormat="1" ht="15.75" hidden="1" x14ac:dyDescent="0.25">
      <c r="A326" s="630"/>
      <c r="B326" s="631"/>
      <c r="C326" s="632"/>
      <c r="D326" s="633"/>
      <c r="E326" s="634"/>
      <c r="F326" s="635"/>
    </row>
    <row r="327" spans="1:6" s="610" customFormat="1" ht="15.75" hidden="1" x14ac:dyDescent="0.25">
      <c r="A327" s="630"/>
      <c r="B327" s="631"/>
      <c r="C327" s="632"/>
      <c r="D327" s="633"/>
      <c r="E327" s="634"/>
      <c r="F327" s="635"/>
    </row>
    <row r="328" spans="1:6" s="610" customFormat="1" ht="15.75" hidden="1" x14ac:dyDescent="0.25">
      <c r="A328" s="630"/>
      <c r="B328" s="631"/>
      <c r="C328" s="632"/>
      <c r="D328" s="633"/>
      <c r="E328" s="634"/>
      <c r="F328" s="635"/>
    </row>
    <row r="329" spans="1:6" s="610" customFormat="1" ht="15.75" hidden="1" x14ac:dyDescent="0.25">
      <c r="A329" s="630"/>
      <c r="B329" s="631"/>
      <c r="C329" s="632"/>
      <c r="D329" s="633"/>
      <c r="E329" s="634"/>
      <c r="F329" s="635"/>
    </row>
    <row r="330" spans="1:6" s="610" customFormat="1" ht="15.75" hidden="1" x14ac:dyDescent="0.25">
      <c r="A330" s="630"/>
      <c r="B330" s="631"/>
      <c r="C330" s="632"/>
      <c r="D330" s="633"/>
      <c r="E330" s="634"/>
      <c r="F330" s="635"/>
    </row>
    <row r="331" spans="1:6" s="610" customFormat="1" ht="15.75" hidden="1" x14ac:dyDescent="0.25">
      <c r="A331" s="630"/>
      <c r="B331" s="631"/>
      <c r="C331" s="632"/>
      <c r="D331" s="633"/>
      <c r="E331" s="634"/>
      <c r="F331" s="635"/>
    </row>
    <row r="332" spans="1:6" s="610" customFormat="1" ht="15.75" hidden="1" x14ac:dyDescent="0.25">
      <c r="A332" s="630"/>
      <c r="B332" s="631"/>
      <c r="C332" s="632"/>
      <c r="D332" s="633"/>
      <c r="E332" s="634"/>
      <c r="F332" s="635"/>
    </row>
    <row r="333" spans="1:6" s="610" customFormat="1" ht="15.75" hidden="1" x14ac:dyDescent="0.25">
      <c r="A333" s="630"/>
      <c r="B333" s="631"/>
      <c r="C333" s="632"/>
      <c r="D333" s="633"/>
      <c r="E333" s="634"/>
      <c r="F333" s="635"/>
    </row>
    <row r="334" spans="1:6" s="610" customFormat="1" ht="15.75" hidden="1" x14ac:dyDescent="0.25">
      <c r="A334" s="630"/>
      <c r="B334" s="631"/>
      <c r="C334" s="632"/>
      <c r="D334" s="633"/>
      <c r="E334" s="634"/>
      <c r="F334" s="635"/>
    </row>
    <row r="335" spans="1:6" s="610" customFormat="1" ht="15.75" hidden="1" x14ac:dyDescent="0.25">
      <c r="A335" s="630"/>
      <c r="B335" s="631"/>
      <c r="C335" s="632"/>
      <c r="D335" s="633"/>
      <c r="E335" s="634"/>
      <c r="F335" s="635"/>
    </row>
    <row r="336" spans="1:6" s="610" customFormat="1" ht="15.75" hidden="1" x14ac:dyDescent="0.25">
      <c r="A336" s="630"/>
      <c r="B336" s="631"/>
      <c r="C336" s="632"/>
      <c r="D336" s="633"/>
      <c r="E336" s="634"/>
      <c r="F336" s="635"/>
    </row>
    <row r="337" spans="1:6" s="610" customFormat="1" ht="15.75" hidden="1" x14ac:dyDescent="0.25">
      <c r="A337" s="630"/>
      <c r="B337" s="631"/>
      <c r="C337" s="632"/>
      <c r="D337" s="633"/>
      <c r="E337" s="634"/>
      <c r="F337" s="635"/>
    </row>
    <row r="338" spans="1:6" s="610" customFormat="1" ht="15.75" hidden="1" x14ac:dyDescent="0.25">
      <c r="A338" s="630"/>
      <c r="B338" s="631"/>
      <c r="C338" s="632"/>
      <c r="D338" s="633"/>
      <c r="E338" s="634"/>
      <c r="F338" s="635"/>
    </row>
    <row r="339" spans="1:6" s="610" customFormat="1" ht="15.75" hidden="1" x14ac:dyDescent="0.25">
      <c r="A339" s="630"/>
      <c r="B339" s="631"/>
      <c r="C339" s="632"/>
      <c r="D339" s="633"/>
      <c r="E339" s="634"/>
      <c r="F339" s="635"/>
    </row>
    <row r="340" spans="1:6" s="610" customFormat="1" ht="15.75" hidden="1" x14ac:dyDescent="0.25">
      <c r="A340" s="630"/>
      <c r="B340" s="631"/>
      <c r="C340" s="632"/>
      <c r="D340" s="633"/>
      <c r="E340" s="634"/>
      <c r="F340" s="635"/>
    </row>
    <row r="341" spans="1:6" s="610" customFormat="1" ht="15.75" hidden="1" x14ac:dyDescent="0.25">
      <c r="A341" s="630"/>
      <c r="B341" s="631"/>
      <c r="C341" s="632"/>
      <c r="D341" s="633"/>
      <c r="E341" s="634"/>
      <c r="F341" s="635"/>
    </row>
    <row r="342" spans="1:6" s="610" customFormat="1" ht="15.75" hidden="1" x14ac:dyDescent="0.25">
      <c r="A342" s="630"/>
      <c r="B342" s="631"/>
      <c r="C342" s="632"/>
      <c r="D342" s="633"/>
      <c r="E342" s="634"/>
      <c r="F342" s="635"/>
    </row>
    <row r="343" spans="1:6" s="610" customFormat="1" ht="15.75" hidden="1" x14ac:dyDescent="0.25">
      <c r="A343" s="630"/>
      <c r="B343" s="631"/>
      <c r="C343" s="632"/>
      <c r="D343" s="633"/>
      <c r="E343" s="634"/>
      <c r="F343" s="635"/>
    </row>
    <row r="344" spans="1:6" s="610" customFormat="1" ht="15.75" hidden="1" x14ac:dyDescent="0.25">
      <c r="A344" s="630"/>
      <c r="B344" s="631"/>
      <c r="C344" s="632"/>
      <c r="D344" s="633"/>
      <c r="E344" s="634"/>
      <c r="F344" s="635"/>
    </row>
    <row r="345" spans="1:6" s="610" customFormat="1" ht="15.75" hidden="1" x14ac:dyDescent="0.25">
      <c r="A345" s="630"/>
      <c r="B345" s="631"/>
      <c r="C345" s="632"/>
      <c r="D345" s="633"/>
      <c r="E345" s="634"/>
      <c r="F345" s="635"/>
    </row>
    <row r="346" spans="1:6" s="610" customFormat="1" ht="15.75" hidden="1" x14ac:dyDescent="0.25">
      <c r="A346" s="630"/>
      <c r="B346" s="631"/>
      <c r="C346" s="632"/>
      <c r="D346" s="633"/>
      <c r="E346" s="634"/>
      <c r="F346" s="635"/>
    </row>
    <row r="347" spans="1:6" s="610" customFormat="1" ht="15.75" hidden="1" x14ac:dyDescent="0.25">
      <c r="A347" s="630"/>
      <c r="B347" s="631"/>
      <c r="C347" s="632"/>
      <c r="D347" s="633"/>
      <c r="E347" s="634"/>
      <c r="F347" s="635"/>
    </row>
    <row r="348" spans="1:6" s="610" customFormat="1" ht="15.75" hidden="1" x14ac:dyDescent="0.25">
      <c r="A348" s="630"/>
      <c r="B348" s="631"/>
      <c r="C348" s="632"/>
      <c r="D348" s="633"/>
      <c r="E348" s="634"/>
      <c r="F348" s="635"/>
    </row>
    <row r="349" spans="1:6" s="610" customFormat="1" ht="15.75" hidden="1" x14ac:dyDescent="0.25">
      <c r="A349" s="630"/>
      <c r="B349" s="631"/>
      <c r="C349" s="632"/>
      <c r="D349" s="633"/>
      <c r="E349" s="634"/>
      <c r="F349" s="635"/>
    </row>
    <row r="350" spans="1:6" s="610" customFormat="1" ht="15.75" hidden="1" x14ac:dyDescent="0.25">
      <c r="A350" s="630"/>
      <c r="B350" s="631"/>
      <c r="C350" s="632"/>
      <c r="D350" s="633"/>
      <c r="E350" s="634"/>
      <c r="F350" s="635"/>
    </row>
    <row r="351" spans="1:6" s="610" customFormat="1" ht="15.75" hidden="1" x14ac:dyDescent="0.25">
      <c r="A351" s="630"/>
      <c r="B351" s="631"/>
      <c r="C351" s="632"/>
      <c r="D351" s="633"/>
      <c r="E351" s="634"/>
      <c r="F351" s="635"/>
    </row>
    <row r="352" spans="1:6" s="610" customFormat="1" ht="15.75" hidden="1" x14ac:dyDescent="0.25">
      <c r="A352" s="630"/>
      <c r="B352" s="631"/>
      <c r="C352" s="632"/>
      <c r="D352" s="633"/>
      <c r="E352" s="634"/>
      <c r="F352" s="635"/>
    </row>
    <row r="353" spans="1:6" s="610" customFormat="1" ht="15.75" hidden="1" x14ac:dyDescent="0.25">
      <c r="A353" s="630"/>
      <c r="B353" s="631"/>
      <c r="C353" s="632"/>
      <c r="D353" s="633"/>
      <c r="E353" s="634"/>
      <c r="F353" s="635"/>
    </row>
    <row r="354" spans="1:6" s="610" customFormat="1" ht="15.75" hidden="1" x14ac:dyDescent="0.25">
      <c r="A354" s="630"/>
      <c r="B354" s="631"/>
      <c r="C354" s="632"/>
      <c r="D354" s="633"/>
      <c r="E354" s="634"/>
      <c r="F354" s="635"/>
    </row>
    <row r="355" spans="1:6" s="610" customFormat="1" ht="15.75" hidden="1" x14ac:dyDescent="0.25">
      <c r="A355" s="630"/>
      <c r="B355" s="631"/>
      <c r="C355" s="632"/>
      <c r="D355" s="633"/>
      <c r="E355" s="634"/>
      <c r="F355" s="635"/>
    </row>
    <row r="356" spans="1:6" s="610" customFormat="1" ht="15.75" hidden="1" x14ac:dyDescent="0.25">
      <c r="A356" s="630"/>
      <c r="B356" s="631"/>
      <c r="C356" s="632"/>
      <c r="D356" s="633"/>
      <c r="E356" s="634"/>
      <c r="F356" s="635"/>
    </row>
    <row r="357" spans="1:6" s="610" customFormat="1" ht="15.75" hidden="1" x14ac:dyDescent="0.25">
      <c r="A357" s="630"/>
      <c r="B357" s="631"/>
      <c r="C357" s="632"/>
      <c r="D357" s="633"/>
      <c r="E357" s="634"/>
      <c r="F357" s="635"/>
    </row>
    <row r="358" spans="1:6" s="610" customFormat="1" ht="15.75" hidden="1" x14ac:dyDescent="0.25">
      <c r="A358" s="630"/>
      <c r="B358" s="631"/>
      <c r="C358" s="632"/>
      <c r="D358" s="633"/>
      <c r="E358" s="634"/>
      <c r="F358" s="635"/>
    </row>
    <row r="359" spans="1:6" s="610" customFormat="1" ht="15.75" hidden="1" x14ac:dyDescent="0.25">
      <c r="A359" s="630"/>
      <c r="B359" s="631"/>
      <c r="C359" s="632"/>
      <c r="D359" s="633"/>
      <c r="E359" s="634"/>
      <c r="F359" s="635"/>
    </row>
    <row r="360" spans="1:6" s="610" customFormat="1" ht="15.75" hidden="1" x14ac:dyDescent="0.25">
      <c r="A360" s="630"/>
      <c r="B360" s="631"/>
      <c r="C360" s="632"/>
      <c r="D360" s="633"/>
      <c r="E360" s="634"/>
      <c r="F360" s="635"/>
    </row>
    <row r="361" spans="1:6" s="610" customFormat="1" ht="15.75" hidden="1" x14ac:dyDescent="0.25">
      <c r="A361" s="630"/>
      <c r="B361" s="631"/>
      <c r="C361" s="632"/>
      <c r="D361" s="633"/>
      <c r="E361" s="634"/>
      <c r="F361" s="635"/>
    </row>
    <row r="362" spans="1:6" s="610" customFormat="1" ht="15.75" hidden="1" x14ac:dyDescent="0.25">
      <c r="A362" s="630"/>
      <c r="B362" s="631"/>
      <c r="C362" s="632"/>
      <c r="D362" s="633"/>
      <c r="E362" s="634"/>
      <c r="F362" s="635"/>
    </row>
    <row r="363" spans="1:6" s="610" customFormat="1" ht="15.75" hidden="1" x14ac:dyDescent="0.25">
      <c r="A363" s="630"/>
      <c r="B363" s="631"/>
      <c r="C363" s="632"/>
      <c r="D363" s="633"/>
      <c r="E363" s="634"/>
      <c r="F363" s="635"/>
    </row>
    <row r="364" spans="1:6" s="610" customFormat="1" ht="15.75" hidden="1" x14ac:dyDescent="0.25">
      <c r="A364" s="630"/>
      <c r="B364" s="631"/>
      <c r="C364" s="632"/>
      <c r="D364" s="633"/>
      <c r="E364" s="634"/>
      <c r="F364" s="635"/>
    </row>
    <row r="365" spans="1:6" s="610" customFormat="1" ht="15.75" hidden="1" x14ac:dyDescent="0.25">
      <c r="A365" s="630"/>
      <c r="B365" s="631"/>
      <c r="C365" s="632"/>
      <c r="D365" s="633"/>
      <c r="E365" s="634"/>
      <c r="F365" s="635"/>
    </row>
    <row r="366" spans="1:6" s="610" customFormat="1" ht="15.75" hidden="1" x14ac:dyDescent="0.25">
      <c r="A366" s="630"/>
      <c r="B366" s="631"/>
      <c r="C366" s="632"/>
      <c r="D366" s="633"/>
      <c r="E366" s="634"/>
      <c r="F366" s="635"/>
    </row>
    <row r="367" spans="1:6" s="610" customFormat="1" ht="15.75" hidden="1" x14ac:dyDescent="0.25">
      <c r="A367" s="630"/>
      <c r="B367" s="631"/>
      <c r="C367" s="632"/>
      <c r="D367" s="633"/>
      <c r="E367" s="634"/>
      <c r="F367" s="635"/>
    </row>
    <row r="368" spans="1:6" s="610" customFormat="1" ht="15.75" hidden="1" x14ac:dyDescent="0.25">
      <c r="A368" s="630"/>
      <c r="B368" s="631"/>
      <c r="C368" s="632"/>
      <c r="D368" s="633"/>
      <c r="E368" s="634"/>
      <c r="F368" s="635"/>
    </row>
    <row r="369" spans="1:6" s="610" customFormat="1" ht="15.75" hidden="1" x14ac:dyDescent="0.25">
      <c r="A369" s="630"/>
      <c r="B369" s="631"/>
      <c r="C369" s="632"/>
      <c r="D369" s="633"/>
      <c r="E369" s="634"/>
      <c r="F369" s="635"/>
    </row>
    <row r="370" spans="1:6" s="610" customFormat="1" ht="15.75" hidden="1" x14ac:dyDescent="0.25">
      <c r="A370" s="630"/>
      <c r="B370" s="631"/>
      <c r="C370" s="632"/>
      <c r="D370" s="633"/>
      <c r="E370" s="634"/>
      <c r="F370" s="635"/>
    </row>
    <row r="371" spans="1:6" s="610" customFormat="1" ht="15.75" hidden="1" x14ac:dyDescent="0.25">
      <c r="A371" s="630"/>
      <c r="B371" s="631"/>
      <c r="C371" s="632"/>
      <c r="D371" s="633"/>
      <c r="E371" s="634"/>
      <c r="F371" s="635"/>
    </row>
    <row r="372" spans="1:6" s="610" customFormat="1" ht="15.75" hidden="1" x14ac:dyDescent="0.25">
      <c r="A372" s="630"/>
      <c r="B372" s="631"/>
      <c r="C372" s="632"/>
      <c r="D372" s="633"/>
      <c r="E372" s="634"/>
      <c r="F372" s="635"/>
    </row>
    <row r="373" spans="1:6" s="610" customFormat="1" ht="15.75" hidden="1" x14ac:dyDescent="0.25">
      <c r="A373" s="630"/>
      <c r="B373" s="631"/>
      <c r="C373" s="632"/>
      <c r="D373" s="633"/>
      <c r="E373" s="634"/>
      <c r="F373" s="635"/>
    </row>
    <row r="374" spans="1:6" s="610" customFormat="1" ht="15.75" hidden="1" x14ac:dyDescent="0.25">
      <c r="A374" s="630"/>
      <c r="B374" s="631"/>
      <c r="C374" s="632"/>
      <c r="D374" s="633"/>
      <c r="E374" s="634"/>
      <c r="F374" s="635"/>
    </row>
    <row r="375" spans="1:6" s="610" customFormat="1" ht="15.75" hidden="1" x14ac:dyDescent="0.25">
      <c r="A375" s="630"/>
      <c r="B375" s="631"/>
      <c r="C375" s="632"/>
      <c r="D375" s="633"/>
      <c r="E375" s="634"/>
      <c r="F375" s="635"/>
    </row>
    <row r="376" spans="1:6" s="610" customFormat="1" ht="15.75" hidden="1" x14ac:dyDescent="0.25">
      <c r="A376" s="630"/>
      <c r="B376" s="631"/>
      <c r="C376" s="632"/>
      <c r="D376" s="633"/>
      <c r="E376" s="634"/>
      <c r="F376" s="635"/>
    </row>
    <row r="377" spans="1:6" s="610" customFormat="1" ht="15.75" hidden="1" x14ac:dyDescent="0.25">
      <c r="A377" s="630"/>
      <c r="B377" s="631"/>
      <c r="C377" s="632"/>
      <c r="D377" s="633"/>
      <c r="E377" s="634"/>
      <c r="F377" s="635"/>
    </row>
    <row r="378" spans="1:6" s="610" customFormat="1" ht="15.75" hidden="1" x14ac:dyDescent="0.25">
      <c r="A378" s="630"/>
      <c r="B378" s="631"/>
      <c r="C378" s="632"/>
      <c r="D378" s="633"/>
      <c r="E378" s="634"/>
      <c r="F378" s="635"/>
    </row>
    <row r="379" spans="1:6" s="610" customFormat="1" ht="15.75" hidden="1" x14ac:dyDescent="0.25">
      <c r="A379" s="630"/>
      <c r="B379" s="631"/>
      <c r="C379" s="632"/>
      <c r="D379" s="633"/>
      <c r="E379" s="634"/>
      <c r="F379" s="635"/>
    </row>
    <row r="380" spans="1:6" s="610" customFormat="1" ht="15.75" hidden="1" x14ac:dyDescent="0.25">
      <c r="A380" s="630"/>
      <c r="B380" s="631"/>
      <c r="C380" s="632"/>
      <c r="D380" s="633"/>
      <c r="E380" s="634"/>
      <c r="F380" s="635"/>
    </row>
    <row r="381" spans="1:6" s="610" customFormat="1" ht="15.75" hidden="1" x14ac:dyDescent="0.25">
      <c r="A381" s="630"/>
      <c r="B381" s="631"/>
      <c r="C381" s="632"/>
      <c r="D381" s="633"/>
      <c r="E381" s="634"/>
      <c r="F381" s="635"/>
    </row>
    <row r="382" spans="1:6" s="610" customFormat="1" ht="15.75" hidden="1" x14ac:dyDescent="0.25">
      <c r="A382" s="630"/>
      <c r="B382" s="631"/>
      <c r="C382" s="632"/>
      <c r="D382" s="633"/>
      <c r="E382" s="634"/>
      <c r="F382" s="635"/>
    </row>
    <row r="383" spans="1:6" s="610" customFormat="1" ht="15.75" hidden="1" x14ac:dyDescent="0.25">
      <c r="A383" s="630"/>
      <c r="B383" s="631"/>
      <c r="C383" s="632"/>
      <c r="D383" s="633"/>
      <c r="E383" s="634"/>
      <c r="F383" s="635"/>
    </row>
    <row r="384" spans="1:6" s="610" customFormat="1" ht="15.75" hidden="1" x14ac:dyDescent="0.25">
      <c r="A384" s="630"/>
      <c r="B384" s="631"/>
      <c r="C384" s="632"/>
      <c r="D384" s="633"/>
      <c r="E384" s="634"/>
      <c r="F384" s="635"/>
    </row>
    <row r="385" spans="1:6" s="610" customFormat="1" ht="15.75" hidden="1" x14ac:dyDescent="0.25">
      <c r="A385" s="630"/>
      <c r="B385" s="631"/>
      <c r="C385" s="632"/>
      <c r="D385" s="633"/>
      <c r="E385" s="634"/>
      <c r="F385" s="635"/>
    </row>
    <row r="386" spans="1:6" s="610" customFormat="1" ht="15.75" hidden="1" x14ac:dyDescent="0.25">
      <c r="A386" s="630"/>
      <c r="B386" s="631"/>
      <c r="C386" s="632"/>
      <c r="D386" s="633"/>
      <c r="E386" s="634"/>
      <c r="F386" s="635"/>
    </row>
    <row r="387" spans="1:6" s="610" customFormat="1" ht="15.75" hidden="1" x14ac:dyDescent="0.25">
      <c r="A387" s="630"/>
      <c r="B387" s="631"/>
      <c r="C387" s="632"/>
      <c r="D387" s="633"/>
      <c r="E387" s="634"/>
      <c r="F387" s="635"/>
    </row>
    <row r="388" spans="1:6" s="610" customFormat="1" ht="15.75" hidden="1" x14ac:dyDescent="0.25">
      <c r="A388" s="630"/>
      <c r="B388" s="631"/>
      <c r="C388" s="632"/>
      <c r="D388" s="633"/>
      <c r="E388" s="634"/>
      <c r="F388" s="635"/>
    </row>
    <row r="389" spans="1:6" s="610" customFormat="1" ht="15.75" hidden="1" x14ac:dyDescent="0.25">
      <c r="A389" s="630"/>
      <c r="B389" s="631"/>
      <c r="C389" s="632"/>
      <c r="D389" s="633"/>
      <c r="E389" s="634"/>
      <c r="F389" s="635"/>
    </row>
    <row r="390" spans="1:6" s="610" customFormat="1" ht="15.75" hidden="1" x14ac:dyDescent="0.25">
      <c r="A390" s="630"/>
      <c r="B390" s="631"/>
      <c r="C390" s="632"/>
      <c r="D390" s="633"/>
      <c r="E390" s="634"/>
      <c r="F390" s="635"/>
    </row>
    <row r="391" spans="1:6" s="610" customFormat="1" ht="15.75" hidden="1" x14ac:dyDescent="0.25">
      <c r="A391" s="630"/>
      <c r="B391" s="631"/>
      <c r="C391" s="632"/>
      <c r="D391" s="633"/>
      <c r="E391" s="634"/>
      <c r="F391" s="635"/>
    </row>
    <row r="392" spans="1:6" s="610" customFormat="1" ht="15.75" hidden="1" x14ac:dyDescent="0.25">
      <c r="A392" s="630"/>
      <c r="B392" s="631"/>
      <c r="C392" s="632"/>
      <c r="D392" s="633"/>
      <c r="E392" s="634"/>
      <c r="F392" s="635"/>
    </row>
    <row r="393" spans="1:6" s="610" customFormat="1" ht="15.75" hidden="1" x14ac:dyDescent="0.25">
      <c r="A393" s="630"/>
      <c r="B393" s="631"/>
      <c r="C393" s="632"/>
      <c r="D393" s="633"/>
      <c r="E393" s="634"/>
      <c r="F393" s="635"/>
    </row>
    <row r="394" spans="1:6" s="610" customFormat="1" ht="15.75" hidden="1" x14ac:dyDescent="0.25">
      <c r="A394" s="630"/>
      <c r="B394" s="631"/>
      <c r="C394" s="632"/>
      <c r="D394" s="633"/>
      <c r="E394" s="634"/>
      <c r="F394" s="635"/>
    </row>
    <row r="395" spans="1:6" s="610" customFormat="1" ht="15.75" hidden="1" x14ac:dyDescent="0.25">
      <c r="A395" s="630"/>
      <c r="B395" s="631"/>
      <c r="C395" s="632"/>
      <c r="D395" s="633"/>
      <c r="E395" s="634"/>
      <c r="F395" s="635"/>
    </row>
    <row r="396" spans="1:6" s="610" customFormat="1" ht="15.75" hidden="1" x14ac:dyDescent="0.25">
      <c r="A396" s="630"/>
      <c r="B396" s="631"/>
      <c r="C396" s="632"/>
      <c r="D396" s="633"/>
      <c r="E396" s="634"/>
      <c r="F396" s="635"/>
    </row>
    <row r="397" spans="1:6" s="610" customFormat="1" ht="15.75" hidden="1" x14ac:dyDescent="0.25">
      <c r="A397" s="630"/>
      <c r="B397" s="631"/>
      <c r="C397" s="632"/>
      <c r="D397" s="633"/>
      <c r="E397" s="634"/>
      <c r="F397" s="635"/>
    </row>
    <row r="398" spans="1:6" s="610" customFormat="1" ht="15.75" hidden="1" x14ac:dyDescent="0.25">
      <c r="A398" s="630"/>
      <c r="B398" s="631"/>
      <c r="C398" s="632"/>
      <c r="D398" s="633"/>
      <c r="E398" s="634"/>
      <c r="F398" s="635"/>
    </row>
    <row r="399" spans="1:6" s="610" customFormat="1" ht="15.75" hidden="1" x14ac:dyDescent="0.25">
      <c r="A399" s="630"/>
      <c r="B399" s="631"/>
      <c r="C399" s="632"/>
      <c r="D399" s="633"/>
      <c r="E399" s="634"/>
      <c r="F399" s="635"/>
    </row>
    <row r="400" spans="1:6" s="610" customFormat="1" ht="15.75" hidden="1" x14ac:dyDescent="0.25">
      <c r="A400" s="630"/>
      <c r="B400" s="631"/>
      <c r="C400" s="632"/>
      <c r="D400" s="633"/>
      <c r="E400" s="634"/>
      <c r="F400" s="635"/>
    </row>
    <row r="401" spans="1:6" s="610" customFormat="1" ht="15.75" hidden="1" x14ac:dyDescent="0.25">
      <c r="A401" s="630"/>
      <c r="B401" s="631"/>
      <c r="C401" s="632"/>
      <c r="D401" s="633"/>
      <c r="E401" s="634"/>
      <c r="F401" s="635"/>
    </row>
    <row r="402" spans="1:6" s="610" customFormat="1" ht="15.75" hidden="1" x14ac:dyDescent="0.25">
      <c r="A402" s="630"/>
      <c r="B402" s="631"/>
      <c r="C402" s="632"/>
      <c r="D402" s="633"/>
      <c r="E402" s="634"/>
      <c r="F402" s="635"/>
    </row>
    <row r="403" spans="1:6" s="610" customFormat="1" ht="15.75" hidden="1" x14ac:dyDescent="0.25">
      <c r="A403" s="630"/>
      <c r="B403" s="631"/>
      <c r="C403" s="632"/>
      <c r="D403" s="633"/>
      <c r="E403" s="634"/>
      <c r="F403" s="635"/>
    </row>
    <row r="404" spans="1:6" s="610" customFormat="1" ht="15.75" hidden="1" x14ac:dyDescent="0.25">
      <c r="A404" s="630"/>
      <c r="B404" s="631"/>
      <c r="C404" s="632"/>
      <c r="D404" s="633"/>
      <c r="E404" s="634"/>
      <c r="F404" s="635"/>
    </row>
    <row r="405" spans="1:6" s="610" customFormat="1" ht="15.75" hidden="1" x14ac:dyDescent="0.25">
      <c r="A405" s="630"/>
      <c r="B405" s="631"/>
      <c r="C405" s="632"/>
      <c r="D405" s="633"/>
      <c r="E405" s="634"/>
      <c r="F405" s="635"/>
    </row>
    <row r="406" spans="1:6" s="610" customFormat="1" ht="15.75" hidden="1" x14ac:dyDescent="0.25">
      <c r="A406" s="630"/>
      <c r="B406" s="631"/>
      <c r="C406" s="632"/>
      <c r="D406" s="633"/>
      <c r="E406" s="634"/>
      <c r="F406" s="635"/>
    </row>
    <row r="407" spans="1:6" s="610" customFormat="1" ht="15.75" hidden="1" x14ac:dyDescent="0.25">
      <c r="A407" s="630"/>
      <c r="B407" s="631"/>
      <c r="C407" s="632"/>
      <c r="D407" s="633"/>
      <c r="E407" s="634"/>
      <c r="F407" s="635"/>
    </row>
    <row r="408" spans="1:6" s="610" customFormat="1" ht="15.75" hidden="1" x14ac:dyDescent="0.25">
      <c r="A408" s="630"/>
      <c r="B408" s="631"/>
      <c r="C408" s="632"/>
      <c r="D408" s="633"/>
      <c r="E408" s="634"/>
      <c r="F408" s="635"/>
    </row>
    <row r="409" spans="1:6" s="610" customFormat="1" ht="15.75" hidden="1" x14ac:dyDescent="0.25">
      <c r="A409" s="630"/>
      <c r="B409" s="631"/>
      <c r="C409" s="632"/>
      <c r="D409" s="633"/>
      <c r="E409" s="634"/>
      <c r="F409" s="635"/>
    </row>
    <row r="410" spans="1:6" s="610" customFormat="1" ht="15.75" hidden="1" x14ac:dyDescent="0.25">
      <c r="A410" s="630"/>
      <c r="B410" s="631"/>
      <c r="C410" s="632"/>
      <c r="D410" s="633"/>
      <c r="E410" s="634"/>
      <c r="F410" s="635"/>
    </row>
    <row r="411" spans="1:6" s="610" customFormat="1" ht="15.75" hidden="1" x14ac:dyDescent="0.25">
      <c r="A411" s="630"/>
      <c r="B411" s="631"/>
      <c r="C411" s="632"/>
      <c r="D411" s="633"/>
      <c r="E411" s="634"/>
      <c r="F411" s="635"/>
    </row>
    <row r="412" spans="1:6" s="610" customFormat="1" ht="15.75" hidden="1" x14ac:dyDescent="0.25">
      <c r="A412" s="630"/>
      <c r="B412" s="631"/>
      <c r="C412" s="632"/>
      <c r="D412" s="633"/>
      <c r="E412" s="634"/>
      <c r="F412" s="635"/>
    </row>
    <row r="413" spans="1:6" s="610" customFormat="1" ht="15.75" hidden="1" x14ac:dyDescent="0.25">
      <c r="A413" s="630"/>
      <c r="B413" s="631"/>
      <c r="C413" s="632"/>
      <c r="D413" s="633"/>
      <c r="E413" s="634"/>
      <c r="F413" s="635"/>
    </row>
    <row r="414" spans="1:6" s="610" customFormat="1" ht="15.75" hidden="1" x14ac:dyDescent="0.25">
      <c r="A414" s="630"/>
      <c r="B414" s="631"/>
      <c r="C414" s="632"/>
      <c r="D414" s="633"/>
      <c r="E414" s="634"/>
      <c r="F414" s="635"/>
    </row>
    <row r="415" spans="1:6" s="610" customFormat="1" ht="15.75" hidden="1" x14ac:dyDescent="0.25">
      <c r="A415" s="630"/>
      <c r="B415" s="631"/>
      <c r="C415" s="632"/>
      <c r="D415" s="633"/>
      <c r="E415" s="634"/>
      <c r="F415" s="635"/>
    </row>
    <row r="416" spans="1:6" s="610" customFormat="1" ht="15.75" hidden="1" x14ac:dyDescent="0.25">
      <c r="A416" s="630"/>
      <c r="B416" s="631"/>
      <c r="C416" s="632"/>
      <c r="D416" s="633"/>
      <c r="E416" s="634"/>
      <c r="F416" s="635"/>
    </row>
    <row r="417" spans="1:6" s="610" customFormat="1" ht="15.75" hidden="1" x14ac:dyDescent="0.25">
      <c r="A417" s="630"/>
      <c r="B417" s="631"/>
      <c r="C417" s="632"/>
      <c r="D417" s="633"/>
      <c r="E417" s="634"/>
      <c r="F417" s="635"/>
    </row>
    <row r="418" spans="1:6" s="610" customFormat="1" ht="15.75" hidden="1" x14ac:dyDescent="0.25">
      <c r="A418" s="630"/>
      <c r="B418" s="631"/>
      <c r="C418" s="632"/>
      <c r="D418" s="633"/>
      <c r="E418" s="634"/>
      <c r="F418" s="635"/>
    </row>
    <row r="419" spans="1:6" s="610" customFormat="1" ht="15.75" hidden="1" x14ac:dyDescent="0.25">
      <c r="A419" s="630"/>
      <c r="B419" s="631"/>
      <c r="C419" s="632"/>
      <c r="D419" s="633"/>
      <c r="E419" s="634"/>
      <c r="F419" s="635"/>
    </row>
    <row r="420" spans="1:6" s="610" customFormat="1" ht="15.75" hidden="1" x14ac:dyDescent="0.25">
      <c r="A420" s="630"/>
      <c r="B420" s="631"/>
      <c r="C420" s="632"/>
      <c r="D420" s="633"/>
      <c r="E420" s="634"/>
      <c r="F420" s="635"/>
    </row>
    <row r="421" spans="1:6" s="610" customFormat="1" ht="15.75" hidden="1" x14ac:dyDescent="0.25">
      <c r="A421" s="630"/>
      <c r="B421" s="631"/>
      <c r="C421" s="632"/>
      <c r="D421" s="633"/>
      <c r="E421" s="634"/>
      <c r="F421" s="635"/>
    </row>
    <row r="422" spans="1:6" s="610" customFormat="1" ht="15.75" hidden="1" x14ac:dyDescent="0.25">
      <c r="A422" s="630"/>
      <c r="B422" s="631"/>
      <c r="C422" s="632"/>
      <c r="D422" s="633"/>
      <c r="E422" s="634"/>
      <c r="F422" s="635"/>
    </row>
    <row r="423" spans="1:6" s="610" customFormat="1" ht="15.75" hidden="1" x14ac:dyDescent="0.25">
      <c r="A423" s="630"/>
      <c r="B423" s="631"/>
      <c r="C423" s="632"/>
      <c r="D423" s="633"/>
      <c r="E423" s="634"/>
      <c r="F423" s="635"/>
    </row>
    <row r="424" spans="1:6" s="610" customFormat="1" ht="15.75" hidden="1" x14ac:dyDescent="0.25">
      <c r="A424" s="630"/>
      <c r="B424" s="631"/>
      <c r="C424" s="632"/>
      <c r="D424" s="633"/>
      <c r="E424" s="634"/>
      <c r="F424" s="635"/>
    </row>
    <row r="425" spans="1:6" s="610" customFormat="1" ht="15.75" hidden="1" x14ac:dyDescent="0.25">
      <c r="A425" s="630"/>
      <c r="B425" s="631"/>
      <c r="C425" s="632"/>
      <c r="D425" s="633"/>
      <c r="E425" s="634"/>
      <c r="F425" s="635"/>
    </row>
    <row r="426" spans="1:6" s="610" customFormat="1" ht="15.75" hidden="1" x14ac:dyDescent="0.25">
      <c r="A426" s="630"/>
      <c r="B426" s="631"/>
      <c r="C426" s="632"/>
      <c r="D426" s="633"/>
      <c r="E426" s="634"/>
      <c r="F426" s="635"/>
    </row>
    <row r="427" spans="1:6" s="610" customFormat="1" ht="15.75" hidden="1" x14ac:dyDescent="0.25">
      <c r="A427" s="630"/>
      <c r="B427" s="631"/>
      <c r="C427" s="632"/>
      <c r="D427" s="633"/>
      <c r="E427" s="634"/>
      <c r="F427" s="635"/>
    </row>
    <row r="428" spans="1:6" s="610" customFormat="1" ht="15.75" hidden="1" x14ac:dyDescent="0.25">
      <c r="A428" s="630"/>
      <c r="B428" s="631"/>
      <c r="C428" s="632"/>
      <c r="D428" s="633"/>
      <c r="E428" s="634"/>
      <c r="F428" s="635"/>
    </row>
    <row r="429" spans="1:6" s="610" customFormat="1" ht="15.75" hidden="1" x14ac:dyDescent="0.25">
      <c r="A429" s="630"/>
      <c r="B429" s="631"/>
      <c r="C429" s="632"/>
      <c r="D429" s="633"/>
      <c r="E429" s="634"/>
      <c r="F429" s="635"/>
    </row>
    <row r="430" spans="1:6" s="610" customFormat="1" ht="15.75" hidden="1" x14ac:dyDescent="0.25">
      <c r="A430" s="630"/>
      <c r="B430" s="631"/>
      <c r="C430" s="632"/>
      <c r="D430" s="633"/>
      <c r="E430" s="634"/>
      <c r="F430" s="635"/>
    </row>
    <row r="431" spans="1:6" s="610" customFormat="1" ht="15.75" hidden="1" x14ac:dyDescent="0.25">
      <c r="A431" s="630"/>
      <c r="B431" s="631"/>
      <c r="C431" s="632"/>
      <c r="D431" s="633"/>
      <c r="E431" s="634"/>
      <c r="F431" s="635"/>
    </row>
    <row r="432" spans="1:6" s="610" customFormat="1" ht="15.75" hidden="1" x14ac:dyDescent="0.25">
      <c r="A432" s="630"/>
      <c r="B432" s="631"/>
      <c r="C432" s="632"/>
      <c r="D432" s="633"/>
      <c r="E432" s="634"/>
      <c r="F432" s="635"/>
    </row>
    <row r="433" spans="1:6" s="610" customFormat="1" ht="15.75" hidden="1" x14ac:dyDescent="0.25">
      <c r="A433" s="630"/>
      <c r="B433" s="631"/>
      <c r="C433" s="632"/>
      <c r="D433" s="633"/>
      <c r="E433" s="634"/>
      <c r="F433" s="635"/>
    </row>
    <row r="434" spans="1:6" s="610" customFormat="1" ht="15.75" hidden="1" x14ac:dyDescent="0.25">
      <c r="A434" s="630"/>
      <c r="B434" s="631"/>
      <c r="C434" s="632"/>
      <c r="D434" s="633"/>
      <c r="E434" s="634"/>
      <c r="F434" s="635"/>
    </row>
    <row r="435" spans="1:6" s="610" customFormat="1" ht="15.75" hidden="1" x14ac:dyDescent="0.25">
      <c r="A435" s="630"/>
      <c r="B435" s="631"/>
      <c r="C435" s="632"/>
      <c r="D435" s="633"/>
      <c r="E435" s="634"/>
      <c r="F435" s="635"/>
    </row>
    <row r="436" spans="1:6" s="610" customFormat="1" ht="15.75" hidden="1" x14ac:dyDescent="0.25">
      <c r="A436" s="630"/>
      <c r="B436" s="631"/>
      <c r="C436" s="632"/>
      <c r="D436" s="633"/>
      <c r="E436" s="634"/>
      <c r="F436" s="635"/>
    </row>
    <row r="437" spans="1:6" s="610" customFormat="1" ht="15.75" hidden="1" x14ac:dyDescent="0.25">
      <c r="A437" s="630"/>
      <c r="B437" s="631"/>
      <c r="C437" s="632"/>
      <c r="D437" s="633"/>
      <c r="E437" s="634"/>
      <c r="F437" s="635"/>
    </row>
    <row r="438" spans="1:6" s="610" customFormat="1" ht="15.75" hidden="1" x14ac:dyDescent="0.25">
      <c r="A438" s="630"/>
      <c r="B438" s="631"/>
      <c r="C438" s="632"/>
      <c r="D438" s="633"/>
      <c r="E438" s="634"/>
      <c r="F438" s="635"/>
    </row>
    <row r="439" spans="1:6" s="610" customFormat="1" ht="15.75" hidden="1" x14ac:dyDescent="0.25">
      <c r="A439" s="630"/>
      <c r="B439" s="631"/>
      <c r="C439" s="632"/>
      <c r="D439" s="633"/>
      <c r="E439" s="634"/>
      <c r="F439" s="635"/>
    </row>
    <row r="440" spans="1:6" s="610" customFormat="1" ht="15.75" hidden="1" x14ac:dyDescent="0.25">
      <c r="A440" s="630"/>
      <c r="B440" s="631"/>
      <c r="C440" s="632"/>
      <c r="D440" s="633"/>
      <c r="E440" s="634"/>
      <c r="F440" s="635"/>
    </row>
    <row r="441" spans="1:6" s="610" customFormat="1" ht="15.75" hidden="1" x14ac:dyDescent="0.25">
      <c r="A441" s="630"/>
      <c r="B441" s="631"/>
      <c r="C441" s="632"/>
      <c r="D441" s="633"/>
      <c r="E441" s="634"/>
      <c r="F441" s="635"/>
    </row>
    <row r="442" spans="1:6" s="610" customFormat="1" ht="15.75" hidden="1" x14ac:dyDescent="0.25">
      <c r="A442" s="630"/>
      <c r="B442" s="631"/>
      <c r="C442" s="632"/>
      <c r="D442" s="633"/>
      <c r="E442" s="634"/>
      <c r="F442" s="635"/>
    </row>
    <row r="443" spans="1:6" s="610" customFormat="1" ht="15.75" hidden="1" x14ac:dyDescent="0.25">
      <c r="A443" s="630"/>
      <c r="B443" s="631"/>
      <c r="C443" s="632"/>
      <c r="D443" s="633"/>
      <c r="E443" s="634"/>
      <c r="F443" s="635"/>
    </row>
    <row r="444" spans="1:6" s="610" customFormat="1" ht="15.75" hidden="1" x14ac:dyDescent="0.25">
      <c r="A444" s="630"/>
      <c r="B444" s="631"/>
      <c r="C444" s="632"/>
      <c r="D444" s="633"/>
      <c r="E444" s="634"/>
      <c r="F444" s="635"/>
    </row>
    <row r="445" spans="1:6" s="610" customFormat="1" ht="15.75" hidden="1" x14ac:dyDescent="0.25">
      <c r="A445" s="630"/>
      <c r="B445" s="631"/>
      <c r="C445" s="632"/>
      <c r="D445" s="633"/>
      <c r="E445" s="634"/>
      <c r="F445" s="635"/>
    </row>
    <row r="446" spans="1:6" s="610" customFormat="1" ht="15.75" hidden="1" x14ac:dyDescent="0.25">
      <c r="A446" s="630"/>
      <c r="B446" s="631"/>
      <c r="C446" s="632"/>
      <c r="D446" s="633"/>
      <c r="E446" s="634"/>
      <c r="F446" s="635"/>
    </row>
    <row r="447" spans="1:6" s="610" customFormat="1" ht="15.75" hidden="1" x14ac:dyDescent="0.25">
      <c r="A447" s="630"/>
      <c r="B447" s="631"/>
      <c r="C447" s="632"/>
      <c r="D447" s="633"/>
      <c r="E447" s="634"/>
      <c r="F447" s="635"/>
    </row>
    <row r="448" spans="1:6" s="610" customFormat="1" ht="15.75" hidden="1" x14ac:dyDescent="0.25">
      <c r="A448" s="630"/>
      <c r="B448" s="631"/>
      <c r="C448" s="632"/>
      <c r="D448" s="633"/>
      <c r="E448" s="634"/>
      <c r="F448" s="635"/>
    </row>
    <row r="449" spans="1:6" s="610" customFormat="1" ht="15.75" hidden="1" x14ac:dyDescent="0.25">
      <c r="A449" s="630"/>
      <c r="B449" s="631"/>
      <c r="C449" s="632"/>
      <c r="D449" s="633"/>
      <c r="E449" s="634"/>
      <c r="F449" s="635"/>
    </row>
    <row r="450" spans="1:6" s="610" customFormat="1" ht="15.75" hidden="1" x14ac:dyDescent="0.25">
      <c r="A450" s="630"/>
      <c r="B450" s="631"/>
      <c r="C450" s="632"/>
      <c r="D450" s="633"/>
      <c r="E450" s="634"/>
      <c r="F450" s="635"/>
    </row>
    <row r="451" spans="1:6" s="610" customFormat="1" ht="15.75" hidden="1" x14ac:dyDescent="0.25">
      <c r="A451" s="630"/>
      <c r="B451" s="631"/>
      <c r="C451" s="632"/>
      <c r="D451" s="633"/>
      <c r="E451" s="634"/>
      <c r="F451" s="635"/>
    </row>
    <row r="452" spans="1:6" s="610" customFormat="1" ht="15.75" hidden="1" x14ac:dyDescent="0.25">
      <c r="A452" s="630"/>
      <c r="B452" s="631"/>
      <c r="C452" s="632"/>
      <c r="D452" s="633"/>
      <c r="E452" s="634"/>
      <c r="F452" s="635"/>
    </row>
    <row r="453" spans="1:6" s="610" customFormat="1" ht="15.75" hidden="1" x14ac:dyDescent="0.25">
      <c r="A453" s="630"/>
      <c r="B453" s="631"/>
      <c r="C453" s="632"/>
      <c r="D453" s="633"/>
      <c r="E453" s="634"/>
      <c r="F453" s="635"/>
    </row>
    <row r="454" spans="1:6" s="610" customFormat="1" ht="15.75" hidden="1" x14ac:dyDescent="0.25">
      <c r="A454" s="630"/>
      <c r="B454" s="631"/>
      <c r="C454" s="632"/>
      <c r="D454" s="633"/>
      <c r="E454" s="634"/>
      <c r="F454" s="635"/>
    </row>
    <row r="455" spans="1:6" s="610" customFormat="1" ht="15.75" hidden="1" x14ac:dyDescent="0.25">
      <c r="A455" s="630"/>
      <c r="B455" s="631"/>
      <c r="C455" s="632"/>
      <c r="D455" s="633"/>
      <c r="E455" s="634"/>
      <c r="F455" s="635"/>
    </row>
    <row r="456" spans="1:6" s="610" customFormat="1" ht="15.75" hidden="1" x14ac:dyDescent="0.25">
      <c r="A456" s="630"/>
      <c r="B456" s="631"/>
      <c r="C456" s="632"/>
      <c r="D456" s="633"/>
      <c r="E456" s="634"/>
      <c r="F456" s="635"/>
    </row>
    <row r="457" spans="1:6" s="610" customFormat="1" ht="15.75" hidden="1" x14ac:dyDescent="0.25">
      <c r="A457" s="630"/>
      <c r="B457" s="631"/>
      <c r="C457" s="632"/>
      <c r="D457" s="633"/>
      <c r="E457" s="634"/>
      <c r="F457" s="635"/>
    </row>
    <row r="458" spans="1:6" s="610" customFormat="1" ht="15.75" hidden="1" x14ac:dyDescent="0.25">
      <c r="A458" s="630"/>
      <c r="B458" s="631"/>
      <c r="C458" s="632"/>
      <c r="D458" s="633"/>
      <c r="E458" s="634"/>
      <c r="F458" s="635"/>
    </row>
    <row r="459" spans="1:6" s="610" customFormat="1" ht="15.75" hidden="1" x14ac:dyDescent="0.25">
      <c r="A459" s="630"/>
      <c r="B459" s="631"/>
      <c r="C459" s="632"/>
      <c r="D459" s="633"/>
      <c r="E459" s="634"/>
      <c r="F459" s="635"/>
    </row>
    <row r="460" spans="1:6" s="610" customFormat="1" ht="15.75" hidden="1" x14ac:dyDescent="0.25">
      <c r="A460" s="630"/>
      <c r="B460" s="631"/>
      <c r="C460" s="632"/>
      <c r="D460" s="633"/>
      <c r="E460" s="634"/>
      <c r="F460" s="635"/>
    </row>
    <row r="461" spans="1:6" s="610" customFormat="1" ht="15.75" hidden="1" x14ac:dyDescent="0.25">
      <c r="A461" s="630"/>
      <c r="B461" s="631"/>
      <c r="C461" s="632"/>
      <c r="D461" s="633"/>
      <c r="E461" s="634"/>
      <c r="F461" s="635"/>
    </row>
    <row r="462" spans="1:6" s="610" customFormat="1" ht="15.75" hidden="1" x14ac:dyDescent="0.25">
      <c r="A462" s="630"/>
      <c r="B462" s="631"/>
      <c r="C462" s="632"/>
      <c r="D462" s="633"/>
      <c r="E462" s="634"/>
      <c r="F462" s="635"/>
    </row>
    <row r="463" spans="1:6" s="610" customFormat="1" ht="15.75" hidden="1" x14ac:dyDescent="0.25">
      <c r="A463" s="630"/>
      <c r="B463" s="631"/>
      <c r="C463" s="632"/>
      <c r="D463" s="633"/>
      <c r="E463" s="634"/>
      <c r="F463" s="635"/>
    </row>
    <row r="464" spans="1:6" s="610" customFormat="1" ht="15.75" hidden="1" x14ac:dyDescent="0.25">
      <c r="A464" s="630"/>
      <c r="B464" s="631"/>
      <c r="C464" s="632"/>
      <c r="D464" s="633"/>
      <c r="E464" s="634"/>
      <c r="F464" s="635"/>
    </row>
    <row r="465" spans="1:6" s="610" customFormat="1" ht="15.75" hidden="1" x14ac:dyDescent="0.25">
      <c r="A465" s="630"/>
      <c r="B465" s="631"/>
      <c r="C465" s="632"/>
      <c r="D465" s="633"/>
      <c r="E465" s="634"/>
      <c r="F465" s="635"/>
    </row>
    <row r="466" spans="1:6" s="610" customFormat="1" ht="15.75" hidden="1" x14ac:dyDescent="0.25">
      <c r="A466" s="630"/>
      <c r="B466" s="631"/>
      <c r="C466" s="632"/>
      <c r="D466" s="633"/>
      <c r="E466" s="634"/>
      <c r="F466" s="635"/>
    </row>
    <row r="467" spans="1:6" s="610" customFormat="1" ht="15.75" hidden="1" x14ac:dyDescent="0.25">
      <c r="A467" s="630"/>
      <c r="B467" s="631"/>
      <c r="C467" s="632"/>
      <c r="D467" s="633"/>
      <c r="E467" s="634"/>
      <c r="F467" s="635"/>
    </row>
    <row r="468" spans="1:6" s="610" customFormat="1" ht="15.75" hidden="1" x14ac:dyDescent="0.25">
      <c r="A468" s="630"/>
      <c r="B468" s="631"/>
      <c r="C468" s="632"/>
      <c r="D468" s="633"/>
      <c r="E468" s="634"/>
      <c r="F468" s="635"/>
    </row>
    <row r="469" spans="1:6" s="610" customFormat="1" ht="15.75" hidden="1" x14ac:dyDescent="0.25">
      <c r="A469" s="630"/>
      <c r="B469" s="631"/>
      <c r="C469" s="632"/>
      <c r="D469" s="633"/>
      <c r="E469" s="634"/>
      <c r="F469" s="635"/>
    </row>
    <row r="470" spans="1:6" s="610" customFormat="1" ht="15.75" hidden="1" x14ac:dyDescent="0.25">
      <c r="A470" s="630"/>
      <c r="B470" s="631"/>
      <c r="C470" s="632"/>
      <c r="D470" s="633"/>
      <c r="E470" s="634"/>
      <c r="F470" s="635"/>
    </row>
    <row r="471" spans="1:6" s="610" customFormat="1" ht="15.75" hidden="1" x14ac:dyDescent="0.25">
      <c r="A471" s="630"/>
      <c r="B471" s="631"/>
      <c r="C471" s="632"/>
      <c r="D471" s="633"/>
      <c r="E471" s="634"/>
      <c r="F471" s="635"/>
    </row>
    <row r="472" spans="1:6" s="610" customFormat="1" ht="15.75" hidden="1" x14ac:dyDescent="0.25">
      <c r="A472" s="630"/>
      <c r="B472" s="631"/>
      <c r="C472" s="632"/>
      <c r="D472" s="633"/>
      <c r="E472" s="634"/>
      <c r="F472" s="635"/>
    </row>
    <row r="473" spans="1:6" s="610" customFormat="1" ht="15.75" hidden="1" x14ac:dyDescent="0.25">
      <c r="A473" s="630"/>
      <c r="B473" s="631"/>
      <c r="C473" s="632"/>
      <c r="D473" s="633"/>
      <c r="E473" s="634"/>
      <c r="F473" s="635"/>
    </row>
    <row r="474" spans="1:6" s="610" customFormat="1" ht="15.75" hidden="1" x14ac:dyDescent="0.25">
      <c r="A474" s="630"/>
      <c r="B474" s="631"/>
      <c r="C474" s="632"/>
      <c r="D474" s="633"/>
      <c r="E474" s="634"/>
      <c r="F474" s="635"/>
    </row>
    <row r="475" spans="1:6" s="610" customFormat="1" ht="15.75" hidden="1" x14ac:dyDescent="0.25">
      <c r="A475" s="630"/>
      <c r="B475" s="631"/>
      <c r="C475" s="632"/>
      <c r="D475" s="633"/>
      <c r="E475" s="634"/>
      <c r="F475" s="635"/>
    </row>
    <row r="476" spans="1:6" s="610" customFormat="1" ht="15.75" hidden="1" x14ac:dyDescent="0.25">
      <c r="A476" s="630"/>
      <c r="B476" s="631"/>
      <c r="C476" s="632"/>
      <c r="D476" s="633"/>
      <c r="E476" s="634"/>
      <c r="F476" s="635"/>
    </row>
    <row r="477" spans="1:6" s="610" customFormat="1" ht="15.75" hidden="1" x14ac:dyDescent="0.25">
      <c r="A477" s="630"/>
      <c r="B477" s="631"/>
      <c r="C477" s="632"/>
      <c r="D477" s="633"/>
      <c r="E477" s="634"/>
      <c r="F477" s="635"/>
    </row>
    <row r="478" spans="1:6" s="610" customFormat="1" ht="15.75" hidden="1" x14ac:dyDescent="0.25">
      <c r="A478" s="630"/>
      <c r="B478" s="631"/>
      <c r="C478" s="632"/>
      <c r="D478" s="633"/>
      <c r="E478" s="634"/>
      <c r="F478" s="635"/>
    </row>
    <row r="479" spans="1:6" s="610" customFormat="1" ht="15.75" hidden="1" x14ac:dyDescent="0.25">
      <c r="A479" s="630"/>
      <c r="B479" s="631"/>
      <c r="C479" s="632"/>
      <c r="D479" s="633"/>
      <c r="E479" s="634"/>
      <c r="F479" s="635"/>
    </row>
    <row r="480" spans="1:6" s="610" customFormat="1" ht="15.75" hidden="1" x14ac:dyDescent="0.25">
      <c r="A480" s="630"/>
      <c r="B480" s="631"/>
      <c r="C480" s="632"/>
      <c r="D480" s="633"/>
      <c r="E480" s="634"/>
      <c r="F480" s="635"/>
    </row>
    <row r="481" spans="1:6" s="610" customFormat="1" ht="15.75" hidden="1" x14ac:dyDescent="0.25">
      <c r="A481" s="630"/>
      <c r="B481" s="631"/>
      <c r="C481" s="632"/>
      <c r="D481" s="633"/>
      <c r="E481" s="634"/>
      <c r="F481" s="635"/>
    </row>
    <row r="482" spans="1:6" s="610" customFormat="1" ht="15.75" hidden="1" x14ac:dyDescent="0.25">
      <c r="A482" s="630"/>
      <c r="B482" s="631"/>
      <c r="C482" s="632"/>
      <c r="D482" s="633"/>
      <c r="E482" s="634"/>
      <c r="F482" s="635"/>
    </row>
    <row r="483" spans="1:6" s="610" customFormat="1" ht="15.75" hidden="1" x14ac:dyDescent="0.25">
      <c r="A483" s="630"/>
      <c r="B483" s="631"/>
      <c r="C483" s="632"/>
      <c r="D483" s="633"/>
      <c r="E483" s="634"/>
      <c r="F483" s="635"/>
    </row>
    <row r="484" spans="1:6" s="610" customFormat="1" ht="15.75" hidden="1" x14ac:dyDescent="0.25">
      <c r="A484" s="630"/>
      <c r="B484" s="631"/>
      <c r="C484" s="632"/>
      <c r="D484" s="633"/>
      <c r="E484" s="634"/>
      <c r="F484" s="635"/>
    </row>
    <row r="485" spans="1:6" s="610" customFormat="1" ht="15.75" hidden="1" x14ac:dyDescent="0.25">
      <c r="A485" s="630"/>
      <c r="B485" s="631"/>
      <c r="C485" s="632"/>
      <c r="D485" s="633"/>
      <c r="E485" s="634"/>
      <c r="F485" s="635"/>
    </row>
    <row r="486" spans="1:6" s="610" customFormat="1" ht="15.75" hidden="1" x14ac:dyDescent="0.25">
      <c r="A486" s="630"/>
      <c r="B486" s="631"/>
      <c r="C486" s="632"/>
      <c r="D486" s="633"/>
      <c r="E486" s="634"/>
      <c r="F486" s="635"/>
    </row>
    <row r="487" spans="1:6" s="610" customFormat="1" ht="15.75" hidden="1" x14ac:dyDescent="0.25">
      <c r="A487" s="630"/>
      <c r="B487" s="631"/>
      <c r="C487" s="632"/>
      <c r="D487" s="633"/>
      <c r="E487" s="634"/>
      <c r="F487" s="635"/>
    </row>
    <row r="488" spans="1:6" s="610" customFormat="1" ht="15.75" hidden="1" x14ac:dyDescent="0.25">
      <c r="A488" s="630"/>
      <c r="B488" s="631"/>
      <c r="C488" s="632"/>
      <c r="D488" s="633"/>
      <c r="E488" s="634"/>
      <c r="F488" s="635"/>
    </row>
    <row r="489" spans="1:6" s="610" customFormat="1" ht="15.75" hidden="1" x14ac:dyDescent="0.25">
      <c r="A489" s="630"/>
      <c r="B489" s="631"/>
      <c r="C489" s="632"/>
      <c r="D489" s="633"/>
      <c r="E489" s="634"/>
      <c r="F489" s="635"/>
    </row>
    <row r="490" spans="1:6" s="610" customFormat="1" ht="15.75" hidden="1" x14ac:dyDescent="0.25">
      <c r="A490" s="630"/>
      <c r="B490" s="631"/>
      <c r="C490" s="632"/>
      <c r="D490" s="633"/>
      <c r="E490" s="634"/>
      <c r="F490" s="635"/>
    </row>
    <row r="491" spans="1:6" s="610" customFormat="1" ht="15.75" hidden="1" x14ac:dyDescent="0.25">
      <c r="A491" s="630"/>
      <c r="B491" s="631"/>
      <c r="C491" s="632"/>
      <c r="D491" s="633"/>
      <c r="E491" s="634"/>
      <c r="F491" s="635"/>
    </row>
    <row r="492" spans="1:6" s="610" customFormat="1" ht="15.75" hidden="1" x14ac:dyDescent="0.25">
      <c r="A492" s="630"/>
      <c r="B492" s="631"/>
      <c r="C492" s="632"/>
      <c r="D492" s="633"/>
      <c r="E492" s="634"/>
      <c r="F492" s="635"/>
    </row>
    <row r="493" spans="1:6" s="610" customFormat="1" ht="15.75" hidden="1" x14ac:dyDescent="0.25">
      <c r="A493" s="630"/>
      <c r="B493" s="631"/>
      <c r="C493" s="632"/>
      <c r="D493" s="633"/>
      <c r="E493" s="634"/>
      <c r="F493" s="635"/>
    </row>
    <row r="494" spans="1:6" s="610" customFormat="1" ht="15.75" hidden="1" x14ac:dyDescent="0.25">
      <c r="A494" s="630"/>
      <c r="B494" s="631"/>
      <c r="C494" s="632"/>
      <c r="D494" s="633"/>
      <c r="E494" s="634"/>
      <c r="F494" s="635"/>
    </row>
    <row r="495" spans="1:6" s="610" customFormat="1" ht="15.75" hidden="1" x14ac:dyDescent="0.25">
      <c r="A495" s="630"/>
      <c r="B495" s="631"/>
      <c r="C495" s="632"/>
      <c r="D495" s="633"/>
      <c r="E495" s="634"/>
      <c r="F495" s="635"/>
    </row>
    <row r="496" spans="1:6" s="610" customFormat="1" ht="15.75" hidden="1" x14ac:dyDescent="0.25">
      <c r="A496" s="630"/>
      <c r="B496" s="631"/>
      <c r="C496" s="632"/>
      <c r="D496" s="633"/>
      <c r="E496" s="634"/>
      <c r="F496" s="635"/>
    </row>
    <row r="497" spans="1:6" s="610" customFormat="1" ht="15.75" hidden="1" x14ac:dyDescent="0.25">
      <c r="A497" s="630"/>
      <c r="B497" s="631"/>
      <c r="C497" s="632"/>
      <c r="D497" s="633"/>
      <c r="E497" s="634"/>
      <c r="F497" s="635"/>
    </row>
    <row r="498" spans="1:6" s="610" customFormat="1" ht="15.75" hidden="1" x14ac:dyDescent="0.25">
      <c r="A498" s="630"/>
      <c r="B498" s="631"/>
      <c r="C498" s="632"/>
      <c r="D498" s="633"/>
      <c r="E498" s="634"/>
      <c r="F498" s="635"/>
    </row>
    <row r="499" spans="1:6" s="610" customFormat="1" ht="15.75" hidden="1" x14ac:dyDescent="0.25">
      <c r="A499" s="630"/>
      <c r="B499" s="631"/>
      <c r="C499" s="632"/>
      <c r="D499" s="633"/>
      <c r="E499" s="634"/>
      <c r="F499" s="635"/>
    </row>
    <row r="500" spans="1:6" s="610" customFormat="1" ht="15.75" hidden="1" x14ac:dyDescent="0.25">
      <c r="A500" s="630"/>
      <c r="B500" s="631"/>
      <c r="C500" s="632"/>
      <c r="D500" s="633"/>
      <c r="E500" s="634"/>
      <c r="F500" s="635"/>
    </row>
    <row r="501" spans="1:6" s="610" customFormat="1" ht="15.75" hidden="1" x14ac:dyDescent="0.25">
      <c r="A501" s="630"/>
      <c r="B501" s="631"/>
      <c r="C501" s="632"/>
      <c r="D501" s="633"/>
      <c r="E501" s="634"/>
      <c r="F501" s="635"/>
    </row>
    <row r="502" spans="1:6" s="610" customFormat="1" ht="15.75" hidden="1" x14ac:dyDescent="0.25">
      <c r="A502" s="630"/>
      <c r="B502" s="631"/>
      <c r="C502" s="632"/>
      <c r="D502" s="633"/>
      <c r="E502" s="634"/>
      <c r="F502" s="635"/>
    </row>
    <row r="503" spans="1:6" s="610" customFormat="1" ht="15.75" hidden="1" x14ac:dyDescent="0.25">
      <c r="A503" s="630"/>
      <c r="B503" s="631"/>
      <c r="C503" s="632"/>
      <c r="D503" s="633"/>
      <c r="E503" s="634"/>
      <c r="F503" s="635"/>
    </row>
    <row r="504" spans="1:6" s="610" customFormat="1" ht="15.75" hidden="1" x14ac:dyDescent="0.25">
      <c r="A504" s="630"/>
      <c r="B504" s="631"/>
      <c r="C504" s="632"/>
      <c r="D504" s="633"/>
      <c r="E504" s="634"/>
      <c r="F504" s="635"/>
    </row>
    <row r="505" spans="1:6" s="610" customFormat="1" ht="15.75" hidden="1" x14ac:dyDescent="0.25">
      <c r="A505" s="630"/>
      <c r="B505" s="631"/>
      <c r="C505" s="632"/>
      <c r="D505" s="633"/>
      <c r="E505" s="634"/>
      <c r="F505" s="635"/>
    </row>
    <row r="506" spans="1:6" s="610" customFormat="1" ht="15.75" hidden="1" x14ac:dyDescent="0.25">
      <c r="A506" s="630"/>
      <c r="B506" s="631"/>
      <c r="C506" s="632"/>
      <c r="D506" s="633"/>
      <c r="E506" s="634"/>
      <c r="F506" s="635"/>
    </row>
    <row r="507" spans="1:6" s="610" customFormat="1" ht="15.75" hidden="1" x14ac:dyDescent="0.25">
      <c r="A507" s="630"/>
      <c r="B507" s="631"/>
      <c r="C507" s="632"/>
      <c r="D507" s="633"/>
      <c r="E507" s="634"/>
      <c r="F507" s="635"/>
    </row>
    <row r="508" spans="1:6" s="610" customFormat="1" ht="15.75" hidden="1" x14ac:dyDescent="0.25">
      <c r="A508" s="630"/>
      <c r="B508" s="631"/>
      <c r="C508" s="632"/>
      <c r="D508" s="633"/>
      <c r="E508" s="634"/>
      <c r="F508" s="635"/>
    </row>
    <row r="509" spans="1:6" s="610" customFormat="1" ht="15.75" hidden="1" x14ac:dyDescent="0.25">
      <c r="A509" s="630"/>
      <c r="B509" s="631"/>
      <c r="C509" s="632"/>
      <c r="D509" s="633"/>
      <c r="E509" s="634"/>
      <c r="F509" s="635"/>
    </row>
    <row r="510" spans="1:6" s="610" customFormat="1" ht="15.75" hidden="1" x14ac:dyDescent="0.25">
      <c r="A510" s="630"/>
      <c r="B510" s="631"/>
      <c r="C510" s="632"/>
      <c r="D510" s="633"/>
      <c r="E510" s="634"/>
      <c r="F510" s="635"/>
    </row>
    <row r="511" spans="1:6" s="610" customFormat="1" ht="15.75" hidden="1" x14ac:dyDescent="0.25">
      <c r="A511" s="630"/>
      <c r="B511" s="631"/>
      <c r="C511" s="632"/>
      <c r="D511" s="633"/>
      <c r="E511" s="634"/>
      <c r="F511" s="635"/>
    </row>
    <row r="512" spans="1:6" s="610" customFormat="1" ht="15.75" hidden="1" x14ac:dyDescent="0.25">
      <c r="A512" s="630"/>
      <c r="B512" s="631"/>
      <c r="C512" s="632"/>
      <c r="D512" s="633"/>
      <c r="E512" s="634"/>
      <c r="F512" s="635"/>
    </row>
    <row r="513" spans="1:6" s="610" customFormat="1" ht="15.75" hidden="1" x14ac:dyDescent="0.25">
      <c r="A513" s="630"/>
      <c r="B513" s="631"/>
      <c r="C513" s="632"/>
      <c r="D513" s="633"/>
      <c r="E513" s="634"/>
      <c r="F513" s="635"/>
    </row>
    <row r="514" spans="1:6" s="610" customFormat="1" ht="15.75" hidden="1" x14ac:dyDescent="0.25">
      <c r="A514" s="630"/>
      <c r="B514" s="631"/>
      <c r="C514" s="632"/>
      <c r="D514" s="633"/>
      <c r="E514" s="634"/>
      <c r="F514" s="635"/>
    </row>
    <row r="515" spans="1:6" s="610" customFormat="1" ht="15.75" hidden="1" x14ac:dyDescent="0.25">
      <c r="A515" s="630"/>
      <c r="B515" s="631"/>
      <c r="C515" s="632"/>
      <c r="D515" s="633"/>
      <c r="E515" s="634"/>
      <c r="F515" s="635"/>
    </row>
    <row r="516" spans="1:6" s="610" customFormat="1" ht="15.75" hidden="1" x14ac:dyDescent="0.25">
      <c r="A516" s="630"/>
      <c r="B516" s="631"/>
      <c r="C516" s="632"/>
      <c r="D516" s="633"/>
      <c r="E516" s="634"/>
      <c r="F516" s="635"/>
    </row>
    <row r="517" spans="1:6" s="610" customFormat="1" ht="15.75" hidden="1" x14ac:dyDescent="0.25">
      <c r="A517" s="630"/>
      <c r="B517" s="631"/>
      <c r="C517" s="632"/>
      <c r="D517" s="633"/>
      <c r="E517" s="634"/>
      <c r="F517" s="635"/>
    </row>
    <row r="518" spans="1:6" s="610" customFormat="1" ht="15.75" hidden="1" x14ac:dyDescent="0.25">
      <c r="A518" s="630"/>
      <c r="B518" s="631"/>
      <c r="C518" s="632"/>
      <c r="D518" s="633"/>
      <c r="E518" s="634"/>
      <c r="F518" s="635"/>
    </row>
    <row r="519" spans="1:6" s="610" customFormat="1" ht="15.75" hidden="1" x14ac:dyDescent="0.25">
      <c r="A519" s="630"/>
      <c r="B519" s="631"/>
      <c r="C519" s="632"/>
      <c r="D519" s="633"/>
      <c r="E519" s="634"/>
      <c r="F519" s="635"/>
    </row>
    <row r="520" spans="1:6" s="610" customFormat="1" ht="15.75" hidden="1" x14ac:dyDescent="0.25">
      <c r="A520" s="630"/>
      <c r="B520" s="631"/>
      <c r="C520" s="632"/>
      <c r="D520" s="633"/>
      <c r="E520" s="634"/>
      <c r="F520" s="635"/>
    </row>
    <row r="521" spans="1:6" s="610" customFormat="1" ht="15.75" hidden="1" x14ac:dyDescent="0.25">
      <c r="A521" s="630"/>
      <c r="B521" s="631"/>
      <c r="C521" s="632"/>
      <c r="D521" s="633"/>
      <c r="E521" s="634"/>
      <c r="F521" s="635"/>
    </row>
    <row r="522" spans="1:6" s="610" customFormat="1" ht="15.75" hidden="1" x14ac:dyDescent="0.25">
      <c r="A522" s="630"/>
      <c r="B522" s="631"/>
      <c r="C522" s="632"/>
      <c r="D522" s="633"/>
      <c r="E522" s="634"/>
      <c r="F522" s="635"/>
    </row>
    <row r="523" spans="1:6" s="610" customFormat="1" ht="15.75" hidden="1" x14ac:dyDescent="0.25">
      <c r="A523" s="630"/>
      <c r="B523" s="631"/>
      <c r="C523" s="632"/>
      <c r="D523" s="633"/>
      <c r="E523" s="634"/>
      <c r="F523" s="635"/>
    </row>
    <row r="524" spans="1:6" s="610" customFormat="1" ht="15.75" hidden="1" x14ac:dyDescent="0.25">
      <c r="A524" s="630"/>
      <c r="B524" s="631"/>
      <c r="C524" s="632"/>
      <c r="D524" s="633"/>
      <c r="E524" s="634"/>
      <c r="F524" s="635"/>
    </row>
    <row r="525" spans="1:6" s="610" customFormat="1" ht="15.75" hidden="1" x14ac:dyDescent="0.25">
      <c r="A525" s="630"/>
      <c r="B525" s="631"/>
      <c r="C525" s="632"/>
      <c r="D525" s="633"/>
      <c r="E525" s="634"/>
      <c r="F525" s="635"/>
    </row>
    <row r="526" spans="1:6" s="610" customFormat="1" ht="15.75" hidden="1" x14ac:dyDescent="0.25">
      <c r="A526" s="630"/>
      <c r="B526" s="631"/>
      <c r="C526" s="632"/>
      <c r="D526" s="633"/>
      <c r="E526" s="634"/>
      <c r="F526" s="635"/>
    </row>
    <row r="527" spans="1:6" s="610" customFormat="1" ht="15.75" hidden="1" x14ac:dyDescent="0.25">
      <c r="A527" s="630"/>
      <c r="B527" s="631"/>
      <c r="C527" s="632"/>
      <c r="D527" s="633"/>
      <c r="E527" s="634"/>
      <c r="F527" s="635"/>
    </row>
    <row r="528" spans="1:6" s="610" customFormat="1" ht="15.75" hidden="1" x14ac:dyDescent="0.25">
      <c r="A528" s="630"/>
      <c r="B528" s="631"/>
      <c r="C528" s="632"/>
      <c r="D528" s="633"/>
      <c r="E528" s="634"/>
      <c r="F528" s="635"/>
    </row>
    <row r="529" spans="1:6" s="610" customFormat="1" ht="15.75" hidden="1" x14ac:dyDescent="0.25">
      <c r="A529" s="630"/>
      <c r="B529" s="631"/>
      <c r="C529" s="632"/>
      <c r="D529" s="633"/>
      <c r="E529" s="634"/>
      <c r="F529" s="635"/>
    </row>
    <row r="530" spans="1:6" s="610" customFormat="1" ht="15.75" hidden="1" x14ac:dyDescent="0.25">
      <c r="A530" s="630"/>
      <c r="B530" s="631"/>
      <c r="C530" s="632"/>
      <c r="D530" s="633"/>
      <c r="E530" s="634"/>
      <c r="F530" s="635"/>
    </row>
    <row r="531" spans="1:6" s="610" customFormat="1" ht="15.75" hidden="1" x14ac:dyDescent="0.25">
      <c r="A531" s="630"/>
      <c r="B531" s="631"/>
      <c r="C531" s="632"/>
      <c r="D531" s="633"/>
      <c r="E531" s="634"/>
      <c r="F531" s="635"/>
    </row>
    <row r="532" spans="1:6" s="610" customFormat="1" ht="15.75" hidden="1" x14ac:dyDescent="0.25">
      <c r="A532" s="630"/>
      <c r="B532" s="631"/>
      <c r="C532" s="632"/>
      <c r="D532" s="633"/>
      <c r="E532" s="634"/>
      <c r="F532" s="635"/>
    </row>
    <row r="533" spans="1:6" s="610" customFormat="1" ht="15.75" hidden="1" x14ac:dyDescent="0.25">
      <c r="A533" s="630"/>
      <c r="B533" s="631"/>
      <c r="C533" s="632"/>
      <c r="D533" s="633"/>
      <c r="E533" s="634"/>
      <c r="F533" s="635"/>
    </row>
    <row r="534" spans="1:6" s="610" customFormat="1" ht="15.75" hidden="1" x14ac:dyDescent="0.25">
      <c r="A534" s="630"/>
      <c r="B534" s="631"/>
      <c r="C534" s="632"/>
      <c r="D534" s="633"/>
      <c r="E534" s="634"/>
      <c r="F534" s="635"/>
    </row>
    <row r="535" spans="1:6" s="610" customFormat="1" ht="15.75" hidden="1" x14ac:dyDescent="0.25">
      <c r="A535" s="630"/>
      <c r="B535" s="631"/>
      <c r="C535" s="632"/>
      <c r="D535" s="633"/>
      <c r="E535" s="634"/>
      <c r="F535" s="635"/>
    </row>
    <row r="536" spans="1:6" s="610" customFormat="1" ht="15.75" hidden="1" x14ac:dyDescent="0.25">
      <c r="A536" s="630"/>
      <c r="B536" s="631"/>
      <c r="C536" s="632"/>
      <c r="D536" s="633"/>
      <c r="E536" s="634"/>
      <c r="F536" s="635"/>
    </row>
    <row r="537" spans="1:6" s="610" customFormat="1" ht="15.75" hidden="1" x14ac:dyDescent="0.25">
      <c r="A537" s="630"/>
      <c r="B537" s="631"/>
      <c r="C537" s="632"/>
      <c r="D537" s="633"/>
      <c r="E537" s="634"/>
      <c r="F537" s="635"/>
    </row>
    <row r="538" spans="1:6" s="610" customFormat="1" ht="15.75" hidden="1" x14ac:dyDescent="0.25">
      <c r="A538" s="630"/>
      <c r="B538" s="631"/>
      <c r="C538" s="632"/>
      <c r="D538" s="633"/>
      <c r="E538" s="634"/>
      <c r="F538" s="635"/>
    </row>
    <row r="539" spans="1:6" s="610" customFormat="1" ht="15.75" hidden="1" x14ac:dyDescent="0.25">
      <c r="A539" s="630"/>
      <c r="B539" s="631"/>
      <c r="C539" s="632"/>
      <c r="D539" s="633"/>
      <c r="E539" s="634"/>
      <c r="F539" s="635"/>
    </row>
    <row r="540" spans="1:6" s="610" customFormat="1" ht="15.75" hidden="1" x14ac:dyDescent="0.25">
      <c r="A540" s="630"/>
      <c r="B540" s="631"/>
      <c r="C540" s="632"/>
      <c r="D540" s="633"/>
      <c r="E540" s="634"/>
      <c r="F540" s="635"/>
    </row>
    <row r="541" spans="1:6" s="610" customFormat="1" ht="15.75" hidden="1" x14ac:dyDescent="0.25">
      <c r="A541" s="630"/>
      <c r="B541" s="631"/>
      <c r="C541" s="632"/>
      <c r="D541" s="633"/>
      <c r="E541" s="634"/>
      <c r="F541" s="635"/>
    </row>
    <row r="542" spans="1:6" s="610" customFormat="1" ht="15.75" hidden="1" x14ac:dyDescent="0.25">
      <c r="A542" s="630"/>
      <c r="B542" s="631"/>
      <c r="C542" s="632"/>
      <c r="D542" s="633"/>
      <c r="E542" s="634"/>
      <c r="F542" s="635"/>
    </row>
    <row r="543" spans="1:6" s="610" customFormat="1" ht="15.75" hidden="1" x14ac:dyDescent="0.25">
      <c r="A543" s="630"/>
      <c r="B543" s="631"/>
      <c r="C543" s="632"/>
      <c r="D543" s="633"/>
      <c r="E543" s="634"/>
      <c r="F543" s="635"/>
    </row>
    <row r="544" spans="1:6" s="610" customFormat="1" ht="15.75" hidden="1" x14ac:dyDescent="0.25">
      <c r="A544" s="630"/>
      <c r="B544" s="631"/>
      <c r="C544" s="632"/>
      <c r="D544" s="633"/>
      <c r="E544" s="634"/>
      <c r="F544" s="635"/>
    </row>
    <row r="545" spans="1:6" s="610" customFormat="1" ht="15.75" hidden="1" x14ac:dyDescent="0.25">
      <c r="A545" s="630"/>
      <c r="B545" s="631"/>
      <c r="C545" s="632"/>
      <c r="D545" s="633"/>
      <c r="E545" s="634"/>
      <c r="F545" s="635"/>
    </row>
    <row r="546" spans="1:6" s="610" customFormat="1" ht="15.75" hidden="1" x14ac:dyDescent="0.25">
      <c r="A546" s="630"/>
      <c r="B546" s="631"/>
      <c r="C546" s="632"/>
      <c r="D546" s="633"/>
      <c r="E546" s="634"/>
      <c r="F546" s="635"/>
    </row>
    <row r="547" spans="1:6" s="610" customFormat="1" ht="15.75" hidden="1" x14ac:dyDescent="0.25">
      <c r="A547" s="630"/>
      <c r="B547" s="631"/>
      <c r="C547" s="632"/>
      <c r="D547" s="633"/>
      <c r="E547" s="634"/>
      <c r="F547" s="635"/>
    </row>
    <row r="548" spans="1:6" s="610" customFormat="1" ht="15.75" hidden="1" x14ac:dyDescent="0.25">
      <c r="A548" s="630"/>
      <c r="B548" s="631"/>
      <c r="C548" s="632"/>
      <c r="D548" s="633"/>
      <c r="E548" s="634"/>
      <c r="F548" s="635"/>
    </row>
    <row r="549" spans="1:6" s="610" customFormat="1" ht="15.75" hidden="1" x14ac:dyDescent="0.25">
      <c r="A549" s="630"/>
      <c r="B549" s="631"/>
      <c r="C549" s="632"/>
      <c r="D549" s="633"/>
      <c r="E549" s="634"/>
      <c r="F549" s="635"/>
    </row>
    <row r="550" spans="1:6" s="610" customFormat="1" ht="15.75" hidden="1" x14ac:dyDescent="0.25">
      <c r="A550" s="630"/>
      <c r="B550" s="631"/>
      <c r="C550" s="632"/>
      <c r="D550" s="633"/>
      <c r="E550" s="634"/>
      <c r="F550" s="635"/>
    </row>
    <row r="551" spans="1:6" s="610" customFormat="1" ht="15.75" hidden="1" x14ac:dyDescent="0.25">
      <c r="A551" s="630"/>
      <c r="B551" s="631"/>
      <c r="C551" s="632"/>
      <c r="D551" s="633"/>
      <c r="E551" s="634"/>
      <c r="F551" s="635"/>
    </row>
    <row r="552" spans="1:6" s="610" customFormat="1" ht="15.75" hidden="1" x14ac:dyDescent="0.25">
      <c r="A552" s="630"/>
      <c r="B552" s="631"/>
      <c r="C552" s="632"/>
      <c r="D552" s="633"/>
      <c r="E552" s="634"/>
      <c r="F552" s="635"/>
    </row>
    <row r="553" spans="1:6" s="610" customFormat="1" ht="15.75" hidden="1" x14ac:dyDescent="0.25">
      <c r="A553" s="630"/>
      <c r="B553" s="631"/>
      <c r="C553" s="632"/>
      <c r="D553" s="633"/>
      <c r="E553" s="634"/>
      <c r="F553" s="635"/>
    </row>
    <row r="554" spans="1:6" s="610" customFormat="1" ht="15.75" hidden="1" x14ac:dyDescent="0.25">
      <c r="A554" s="630"/>
      <c r="B554" s="631"/>
      <c r="C554" s="632"/>
      <c r="D554" s="633"/>
      <c r="E554" s="634"/>
      <c r="F554" s="635"/>
    </row>
    <row r="555" spans="1:6" s="610" customFormat="1" ht="15.75" hidden="1" x14ac:dyDescent="0.25">
      <c r="A555" s="630"/>
      <c r="B555" s="631"/>
      <c r="C555" s="632"/>
      <c r="D555" s="633"/>
      <c r="E555" s="634"/>
      <c r="F555" s="635"/>
    </row>
    <row r="556" spans="1:6" s="610" customFormat="1" ht="15.75" hidden="1" x14ac:dyDescent="0.25">
      <c r="A556" s="630"/>
      <c r="B556" s="631"/>
      <c r="C556" s="632"/>
      <c r="D556" s="633"/>
      <c r="E556" s="634"/>
      <c r="F556" s="635"/>
    </row>
    <row r="557" spans="1:6" s="610" customFormat="1" ht="15.75" hidden="1" x14ac:dyDescent="0.25">
      <c r="A557" s="630"/>
      <c r="B557" s="631"/>
      <c r="C557" s="632"/>
      <c r="D557" s="633"/>
      <c r="E557" s="634"/>
      <c r="F557" s="635"/>
    </row>
    <row r="558" spans="1:6" s="610" customFormat="1" ht="15.75" hidden="1" x14ac:dyDescent="0.25">
      <c r="A558" s="630"/>
      <c r="B558" s="631"/>
      <c r="C558" s="632"/>
      <c r="D558" s="633"/>
      <c r="E558" s="634"/>
      <c r="F558" s="635"/>
    </row>
    <row r="559" spans="1:6" s="610" customFormat="1" ht="15.75" hidden="1" x14ac:dyDescent="0.25">
      <c r="A559" s="630"/>
      <c r="B559" s="631"/>
      <c r="C559" s="632"/>
      <c r="D559" s="633"/>
      <c r="E559" s="634"/>
      <c r="F559" s="635"/>
    </row>
    <row r="560" spans="1:6" s="610" customFormat="1" ht="15.75" hidden="1" x14ac:dyDescent="0.25">
      <c r="A560" s="630"/>
      <c r="B560" s="631"/>
      <c r="C560" s="632"/>
      <c r="D560" s="633"/>
      <c r="E560" s="634"/>
      <c r="F560" s="635"/>
    </row>
    <row r="561" spans="1:6" s="610" customFormat="1" ht="15.75" hidden="1" x14ac:dyDescent="0.25">
      <c r="A561" s="630"/>
      <c r="B561" s="631"/>
      <c r="C561" s="632"/>
      <c r="D561" s="633"/>
      <c r="E561" s="634"/>
      <c r="F561" s="635"/>
    </row>
    <row r="562" spans="1:6" s="610" customFormat="1" ht="15.75" hidden="1" x14ac:dyDescent="0.25">
      <c r="A562" s="630"/>
      <c r="B562" s="631"/>
      <c r="C562" s="632"/>
      <c r="D562" s="633"/>
      <c r="E562" s="634"/>
      <c r="F562" s="635"/>
    </row>
    <row r="563" spans="1:6" s="610" customFormat="1" ht="15.75" hidden="1" x14ac:dyDescent="0.25">
      <c r="A563" s="630"/>
      <c r="B563" s="631"/>
      <c r="C563" s="632"/>
      <c r="D563" s="633"/>
      <c r="E563" s="634"/>
      <c r="F563" s="635"/>
    </row>
    <row r="564" spans="1:6" s="610" customFormat="1" ht="15.75" hidden="1" x14ac:dyDescent="0.25">
      <c r="A564" s="630"/>
      <c r="B564" s="631"/>
      <c r="C564" s="632"/>
      <c r="D564" s="633"/>
      <c r="E564" s="634"/>
      <c r="F564" s="635"/>
    </row>
    <row r="565" spans="1:6" s="610" customFormat="1" ht="15.75" hidden="1" x14ac:dyDescent="0.25">
      <c r="A565" s="630"/>
      <c r="B565" s="631"/>
      <c r="C565" s="632"/>
      <c r="D565" s="633"/>
      <c r="E565" s="634"/>
      <c r="F565" s="635"/>
    </row>
    <row r="566" spans="1:6" s="610" customFormat="1" ht="15.75" hidden="1" x14ac:dyDescent="0.25">
      <c r="A566" s="630"/>
      <c r="B566" s="631"/>
      <c r="C566" s="632"/>
      <c r="D566" s="633"/>
      <c r="E566" s="634"/>
      <c r="F566" s="635"/>
    </row>
    <row r="567" spans="1:6" s="610" customFormat="1" ht="15.75" hidden="1" x14ac:dyDescent="0.25">
      <c r="A567" s="630"/>
      <c r="B567" s="631"/>
      <c r="C567" s="632"/>
      <c r="D567" s="633"/>
      <c r="E567" s="634"/>
      <c r="F567" s="635"/>
    </row>
    <row r="568" spans="1:6" s="610" customFormat="1" ht="15.75" hidden="1" x14ac:dyDescent="0.25">
      <c r="A568" s="630"/>
      <c r="B568" s="631"/>
      <c r="C568" s="632"/>
      <c r="D568" s="633"/>
      <c r="E568" s="634"/>
      <c r="F568" s="635"/>
    </row>
    <row r="569" spans="1:6" s="610" customFormat="1" ht="15.75" hidden="1" x14ac:dyDescent="0.25">
      <c r="A569" s="630"/>
      <c r="B569" s="631"/>
      <c r="C569" s="632"/>
      <c r="D569" s="633"/>
      <c r="E569" s="634"/>
      <c r="F569" s="635"/>
    </row>
    <row r="570" spans="1:6" s="610" customFormat="1" ht="15.75" hidden="1" x14ac:dyDescent="0.25">
      <c r="A570" s="630"/>
      <c r="B570" s="631"/>
      <c r="C570" s="632"/>
      <c r="D570" s="633"/>
      <c r="E570" s="634"/>
      <c r="F570" s="635"/>
    </row>
    <row r="571" spans="1:6" s="610" customFormat="1" ht="15.75" hidden="1" x14ac:dyDescent="0.25">
      <c r="A571" s="630"/>
      <c r="B571" s="631"/>
      <c r="C571" s="632"/>
      <c r="D571" s="633"/>
      <c r="E571" s="634"/>
      <c r="F571" s="635"/>
    </row>
    <row r="572" spans="1:6" s="610" customFormat="1" ht="15.75" hidden="1" x14ac:dyDescent="0.25">
      <c r="A572" s="630"/>
      <c r="B572" s="631"/>
      <c r="C572" s="632"/>
      <c r="D572" s="633"/>
      <c r="E572" s="634"/>
      <c r="F572" s="635"/>
    </row>
    <row r="573" spans="1:6" s="610" customFormat="1" ht="15.75" hidden="1" x14ac:dyDescent="0.25">
      <c r="A573" s="630"/>
      <c r="B573" s="631"/>
      <c r="C573" s="632"/>
      <c r="D573" s="633"/>
      <c r="E573" s="634"/>
      <c r="F573" s="635"/>
    </row>
    <row r="574" spans="1:6" s="610" customFormat="1" ht="15.75" hidden="1" x14ac:dyDescent="0.25">
      <c r="A574" s="630"/>
      <c r="B574" s="631"/>
      <c r="C574" s="632"/>
      <c r="D574" s="633"/>
      <c r="E574" s="634"/>
      <c r="F574" s="635"/>
    </row>
    <row r="575" spans="1:6" s="610" customFormat="1" ht="15.75" hidden="1" x14ac:dyDescent="0.25">
      <c r="A575" s="630"/>
      <c r="B575" s="631"/>
      <c r="C575" s="632"/>
      <c r="D575" s="633"/>
      <c r="E575" s="634"/>
      <c r="F575" s="635"/>
    </row>
    <row r="576" spans="1:6" s="610" customFormat="1" ht="15.75" hidden="1" x14ac:dyDescent="0.25">
      <c r="A576" s="630"/>
      <c r="B576" s="631"/>
      <c r="C576" s="632"/>
      <c r="D576" s="633"/>
      <c r="E576" s="634"/>
      <c r="F576" s="635"/>
    </row>
    <row r="577" spans="1:6" s="610" customFormat="1" ht="15.75" hidden="1" x14ac:dyDescent="0.25">
      <c r="A577" s="630"/>
      <c r="B577" s="631"/>
      <c r="C577" s="632"/>
      <c r="D577" s="633"/>
      <c r="E577" s="634"/>
      <c r="F577" s="635"/>
    </row>
    <row r="578" spans="1:6" s="610" customFormat="1" ht="15.75" hidden="1" x14ac:dyDescent="0.25">
      <c r="A578" s="630"/>
      <c r="B578" s="631"/>
      <c r="C578" s="632"/>
      <c r="D578" s="633"/>
      <c r="E578" s="634"/>
      <c r="F578" s="635"/>
    </row>
    <row r="579" spans="1:6" s="610" customFormat="1" ht="15.75" hidden="1" x14ac:dyDescent="0.25">
      <c r="A579" s="630"/>
      <c r="B579" s="631"/>
      <c r="C579" s="632"/>
      <c r="D579" s="633"/>
      <c r="E579" s="634"/>
      <c r="F579" s="635"/>
    </row>
    <row r="580" spans="1:6" s="610" customFormat="1" ht="15.75" hidden="1" x14ac:dyDescent="0.25">
      <c r="A580" s="630"/>
      <c r="B580" s="631"/>
      <c r="C580" s="632"/>
      <c r="D580" s="633"/>
      <c r="E580" s="634"/>
      <c r="F580" s="635"/>
    </row>
    <row r="581" spans="1:6" s="610" customFormat="1" ht="15.75" hidden="1" x14ac:dyDescent="0.25">
      <c r="A581" s="630"/>
      <c r="B581" s="631"/>
      <c r="C581" s="632"/>
      <c r="D581" s="633"/>
      <c r="E581" s="634"/>
      <c r="F581" s="635"/>
    </row>
    <row r="582" spans="1:6" s="610" customFormat="1" ht="15.75" hidden="1" x14ac:dyDescent="0.25">
      <c r="A582" s="630"/>
      <c r="B582" s="631"/>
      <c r="C582" s="632"/>
      <c r="D582" s="633"/>
      <c r="E582" s="634"/>
      <c r="F582" s="635"/>
    </row>
    <row r="583" spans="1:6" s="610" customFormat="1" ht="15.75" hidden="1" x14ac:dyDescent="0.25">
      <c r="A583" s="630"/>
      <c r="B583" s="631"/>
      <c r="C583" s="632"/>
      <c r="D583" s="633"/>
      <c r="E583" s="634"/>
      <c r="F583" s="635"/>
    </row>
    <row r="584" spans="1:6" s="610" customFormat="1" ht="15.75" hidden="1" x14ac:dyDescent="0.25">
      <c r="A584" s="630"/>
      <c r="B584" s="631"/>
      <c r="C584" s="632"/>
      <c r="D584" s="633"/>
      <c r="E584" s="634"/>
      <c r="F584" s="635"/>
    </row>
    <row r="585" spans="1:6" s="610" customFormat="1" ht="15.75" hidden="1" x14ac:dyDescent="0.25">
      <c r="A585" s="630"/>
      <c r="B585" s="631"/>
      <c r="C585" s="632"/>
      <c r="D585" s="633"/>
      <c r="E585" s="634"/>
      <c r="F585" s="635"/>
    </row>
    <row r="586" spans="1:6" s="610" customFormat="1" ht="15.75" hidden="1" x14ac:dyDescent="0.25">
      <c r="A586" s="630"/>
      <c r="B586" s="631"/>
      <c r="C586" s="632"/>
      <c r="D586" s="633"/>
      <c r="E586" s="634"/>
      <c r="F586" s="635"/>
    </row>
    <row r="587" spans="1:6" s="610" customFormat="1" ht="15.75" hidden="1" x14ac:dyDescent="0.25">
      <c r="A587" s="630"/>
      <c r="B587" s="631"/>
      <c r="C587" s="632"/>
      <c r="D587" s="633"/>
      <c r="E587" s="634"/>
      <c r="F587" s="635"/>
    </row>
    <row r="588" spans="1:6" s="610" customFormat="1" ht="15.75" hidden="1" x14ac:dyDescent="0.25">
      <c r="A588" s="630"/>
      <c r="B588" s="631"/>
      <c r="C588" s="632"/>
      <c r="D588" s="633"/>
      <c r="E588" s="634"/>
      <c r="F588" s="635"/>
    </row>
    <row r="589" spans="1:6" s="610" customFormat="1" ht="15.75" hidden="1" x14ac:dyDescent="0.25">
      <c r="A589" s="630"/>
      <c r="B589" s="631"/>
      <c r="C589" s="632"/>
      <c r="D589" s="633"/>
      <c r="E589" s="634"/>
      <c r="F589" s="635"/>
    </row>
    <row r="590" spans="1:6" s="610" customFormat="1" ht="15.75" hidden="1" x14ac:dyDescent="0.25">
      <c r="A590" s="630"/>
      <c r="B590" s="631"/>
      <c r="C590" s="632"/>
      <c r="D590" s="633"/>
      <c r="E590" s="634"/>
      <c r="F590" s="635"/>
    </row>
    <row r="591" spans="1:6" s="610" customFormat="1" ht="15.75" hidden="1" x14ac:dyDescent="0.25">
      <c r="A591" s="630"/>
      <c r="B591" s="631"/>
      <c r="C591" s="632"/>
      <c r="D591" s="633"/>
      <c r="E591" s="634"/>
      <c r="F591" s="635"/>
    </row>
    <row r="592" spans="1:6" s="610" customFormat="1" ht="15.75" hidden="1" x14ac:dyDescent="0.25">
      <c r="A592" s="630"/>
      <c r="B592" s="631"/>
      <c r="C592" s="632"/>
      <c r="D592" s="633"/>
      <c r="E592" s="634"/>
      <c r="F592" s="635"/>
    </row>
    <row r="593" spans="1:6" s="610" customFormat="1" ht="15.75" hidden="1" x14ac:dyDescent="0.25">
      <c r="A593" s="630"/>
      <c r="B593" s="631"/>
      <c r="C593" s="632"/>
      <c r="D593" s="633"/>
      <c r="E593" s="634"/>
      <c r="F593" s="635"/>
    </row>
    <row r="594" spans="1:6" s="610" customFormat="1" ht="15.75" hidden="1" x14ac:dyDescent="0.25">
      <c r="A594" s="630"/>
      <c r="B594" s="631"/>
      <c r="C594" s="632"/>
      <c r="D594" s="633"/>
      <c r="E594" s="634"/>
      <c r="F594" s="635"/>
    </row>
    <row r="595" spans="1:6" s="610" customFormat="1" ht="15.75" hidden="1" x14ac:dyDescent="0.25">
      <c r="A595" s="630"/>
      <c r="B595" s="631"/>
      <c r="C595" s="632"/>
      <c r="D595" s="633"/>
      <c r="E595" s="634"/>
      <c r="F595" s="635"/>
    </row>
    <row r="596" spans="1:6" s="610" customFormat="1" ht="15.75" hidden="1" x14ac:dyDescent="0.25">
      <c r="A596" s="630"/>
      <c r="B596" s="631"/>
      <c r="C596" s="632"/>
      <c r="D596" s="633"/>
      <c r="E596" s="634"/>
      <c r="F596" s="635"/>
    </row>
    <row r="597" spans="1:6" s="610" customFormat="1" ht="15.75" hidden="1" x14ac:dyDescent="0.25">
      <c r="A597" s="630"/>
      <c r="B597" s="631"/>
      <c r="C597" s="632"/>
      <c r="D597" s="633"/>
      <c r="E597" s="634"/>
      <c r="F597" s="635"/>
    </row>
    <row r="598" spans="1:6" s="610" customFormat="1" ht="15.75" hidden="1" x14ac:dyDescent="0.25">
      <c r="A598" s="630"/>
      <c r="B598" s="631"/>
      <c r="C598" s="632"/>
      <c r="D598" s="633"/>
      <c r="E598" s="634"/>
      <c r="F598" s="635"/>
    </row>
    <row r="599" spans="1:6" s="610" customFormat="1" ht="15.75" hidden="1" x14ac:dyDescent="0.25">
      <c r="A599" s="630"/>
      <c r="B599" s="631"/>
      <c r="C599" s="632"/>
      <c r="D599" s="633"/>
      <c r="E599" s="634"/>
      <c r="F599" s="635"/>
    </row>
    <row r="600" spans="1:6" s="610" customFormat="1" ht="15.75" hidden="1" x14ac:dyDescent="0.25">
      <c r="A600" s="630"/>
      <c r="B600" s="631"/>
      <c r="C600" s="632"/>
      <c r="D600" s="633"/>
      <c r="E600" s="634"/>
      <c r="F600" s="635"/>
    </row>
    <row r="601" spans="1:6" s="610" customFormat="1" ht="15.75" hidden="1" x14ac:dyDescent="0.25">
      <c r="A601" s="630"/>
      <c r="B601" s="631"/>
      <c r="C601" s="632"/>
      <c r="D601" s="633"/>
      <c r="E601" s="634"/>
      <c r="F601" s="635"/>
    </row>
    <row r="602" spans="1:6" s="610" customFormat="1" ht="15.75" hidden="1" x14ac:dyDescent="0.25">
      <c r="A602" s="630"/>
      <c r="B602" s="631"/>
      <c r="C602" s="632"/>
      <c r="D602" s="633"/>
      <c r="E602" s="634"/>
      <c r="F602" s="635"/>
    </row>
    <row r="603" spans="1:6" s="610" customFormat="1" ht="15.75" hidden="1" x14ac:dyDescent="0.25">
      <c r="A603" s="630"/>
      <c r="B603" s="631"/>
      <c r="C603" s="632"/>
      <c r="D603" s="633"/>
      <c r="E603" s="634"/>
      <c r="F603" s="635"/>
    </row>
    <row r="604" spans="1:6" s="610" customFormat="1" ht="15.75" hidden="1" x14ac:dyDescent="0.25">
      <c r="A604" s="630"/>
      <c r="B604" s="631"/>
      <c r="C604" s="632"/>
      <c r="D604" s="633"/>
      <c r="E604" s="634"/>
      <c r="F604" s="635"/>
    </row>
    <row r="605" spans="1:6" s="610" customFormat="1" ht="15.75" hidden="1" x14ac:dyDescent="0.25">
      <c r="A605" s="630"/>
      <c r="B605" s="631"/>
      <c r="C605" s="632"/>
      <c r="D605" s="633"/>
      <c r="E605" s="634"/>
      <c r="F605" s="635"/>
    </row>
    <row r="606" spans="1:6" s="610" customFormat="1" ht="15.75" hidden="1" x14ac:dyDescent="0.25">
      <c r="A606" s="630"/>
      <c r="B606" s="631"/>
      <c r="C606" s="632"/>
      <c r="D606" s="633"/>
      <c r="E606" s="634"/>
      <c r="F606" s="635"/>
    </row>
    <row r="607" spans="1:6" s="610" customFormat="1" ht="15.75" hidden="1" x14ac:dyDescent="0.25">
      <c r="A607" s="630"/>
      <c r="B607" s="631"/>
      <c r="C607" s="632"/>
      <c r="D607" s="633"/>
      <c r="E607" s="634"/>
      <c r="F607" s="635"/>
    </row>
    <row r="608" spans="1:6" s="610" customFormat="1" ht="15.75" hidden="1" x14ac:dyDescent="0.25">
      <c r="A608" s="630"/>
      <c r="B608" s="631"/>
      <c r="C608" s="632"/>
      <c r="D608" s="633"/>
      <c r="E608" s="634"/>
      <c r="F608" s="635"/>
    </row>
    <row r="609" spans="1:6" s="610" customFormat="1" ht="15.75" hidden="1" x14ac:dyDescent="0.25">
      <c r="A609" s="630"/>
      <c r="B609" s="631"/>
      <c r="C609" s="632"/>
      <c r="D609" s="633"/>
      <c r="E609" s="634"/>
      <c r="F609" s="635"/>
    </row>
    <row r="610" spans="1:6" s="610" customFormat="1" ht="15.75" hidden="1" x14ac:dyDescent="0.25">
      <c r="A610" s="630"/>
      <c r="B610" s="631"/>
      <c r="C610" s="632"/>
      <c r="D610" s="633"/>
      <c r="E610" s="634"/>
      <c r="F610" s="635"/>
    </row>
    <row r="611" spans="1:6" s="610" customFormat="1" ht="15.75" hidden="1" x14ac:dyDescent="0.25">
      <c r="A611" s="630"/>
      <c r="B611" s="631"/>
      <c r="C611" s="632"/>
      <c r="D611" s="633"/>
      <c r="E611" s="634"/>
      <c r="F611" s="635"/>
    </row>
    <row r="612" spans="1:6" s="610" customFormat="1" ht="15.75" hidden="1" x14ac:dyDescent="0.25">
      <c r="A612" s="630"/>
      <c r="B612" s="631"/>
      <c r="C612" s="632"/>
      <c r="D612" s="633"/>
      <c r="E612" s="634"/>
      <c r="F612" s="635"/>
    </row>
    <row r="613" spans="1:6" s="610" customFormat="1" ht="15.75" hidden="1" x14ac:dyDescent="0.25">
      <c r="A613" s="630"/>
      <c r="B613" s="631"/>
      <c r="C613" s="632"/>
      <c r="D613" s="633"/>
      <c r="E613" s="634"/>
      <c r="F613" s="635"/>
    </row>
    <row r="614" spans="1:6" s="610" customFormat="1" ht="15.75" hidden="1" x14ac:dyDescent="0.25">
      <c r="A614" s="630"/>
      <c r="B614" s="631"/>
      <c r="C614" s="632"/>
      <c r="D614" s="633"/>
      <c r="E614" s="634"/>
      <c r="F614" s="635"/>
    </row>
    <row r="615" spans="1:6" s="610" customFormat="1" ht="15.75" hidden="1" x14ac:dyDescent="0.25">
      <c r="A615" s="630"/>
      <c r="B615" s="631"/>
      <c r="C615" s="632"/>
      <c r="D615" s="633"/>
      <c r="E615" s="634"/>
      <c r="F615" s="635"/>
    </row>
    <row r="616" spans="1:6" s="610" customFormat="1" ht="15.75" hidden="1" x14ac:dyDescent="0.25">
      <c r="A616" s="630"/>
      <c r="B616" s="631"/>
      <c r="C616" s="632"/>
      <c r="D616" s="633"/>
      <c r="E616" s="634"/>
      <c r="F616" s="635"/>
    </row>
    <row r="617" spans="1:6" s="610" customFormat="1" ht="15.75" hidden="1" x14ac:dyDescent="0.25">
      <c r="A617" s="630"/>
      <c r="B617" s="631"/>
      <c r="C617" s="632"/>
      <c r="D617" s="633"/>
      <c r="E617" s="634"/>
      <c r="F617" s="635"/>
    </row>
    <row r="618" spans="1:6" s="610" customFormat="1" ht="15.75" hidden="1" x14ac:dyDescent="0.25">
      <c r="A618" s="630"/>
      <c r="B618" s="631"/>
      <c r="C618" s="632"/>
      <c r="D618" s="633"/>
      <c r="E618" s="634"/>
      <c r="F618" s="635"/>
    </row>
    <row r="619" spans="1:6" s="610" customFormat="1" ht="15.75" hidden="1" x14ac:dyDescent="0.25">
      <c r="A619" s="630"/>
      <c r="B619" s="631"/>
      <c r="C619" s="632"/>
      <c r="D619" s="633"/>
      <c r="E619" s="634"/>
      <c r="F619" s="635"/>
    </row>
    <row r="620" spans="1:6" s="610" customFormat="1" ht="15.75" hidden="1" x14ac:dyDescent="0.25">
      <c r="A620" s="630"/>
      <c r="B620" s="631"/>
      <c r="C620" s="632"/>
      <c r="D620" s="633"/>
      <c r="E620" s="634"/>
      <c r="F620" s="635"/>
    </row>
    <row r="621" spans="1:6" s="610" customFormat="1" ht="15.75" hidden="1" x14ac:dyDescent="0.25">
      <c r="A621" s="630"/>
      <c r="B621" s="631"/>
      <c r="C621" s="632"/>
      <c r="D621" s="633"/>
      <c r="E621" s="634"/>
      <c r="F621" s="635"/>
    </row>
    <row r="622" spans="1:6" s="610" customFormat="1" ht="15.75" hidden="1" x14ac:dyDescent="0.25">
      <c r="A622" s="630"/>
      <c r="B622" s="631"/>
      <c r="C622" s="632"/>
      <c r="D622" s="633"/>
      <c r="E622" s="634"/>
      <c r="F622" s="635"/>
    </row>
    <row r="623" spans="1:6" s="610" customFormat="1" ht="15.75" hidden="1" x14ac:dyDescent="0.25">
      <c r="A623" s="630"/>
      <c r="B623" s="631"/>
      <c r="C623" s="632"/>
      <c r="D623" s="633"/>
      <c r="E623" s="634"/>
      <c r="F623" s="635"/>
    </row>
    <row r="624" spans="1:6" s="610" customFormat="1" ht="15.75" hidden="1" x14ac:dyDescent="0.25">
      <c r="A624" s="630"/>
      <c r="B624" s="631"/>
      <c r="C624" s="632"/>
      <c r="D624" s="633"/>
      <c r="E624" s="634"/>
      <c r="F624" s="635"/>
    </row>
    <row r="625" spans="1:6" s="610" customFormat="1" ht="15.75" hidden="1" x14ac:dyDescent="0.25">
      <c r="A625" s="630"/>
      <c r="B625" s="631"/>
      <c r="C625" s="632"/>
      <c r="D625" s="633"/>
      <c r="E625" s="634"/>
      <c r="F625" s="635"/>
    </row>
    <row r="626" spans="1:6" s="610" customFormat="1" ht="15.75" hidden="1" x14ac:dyDescent="0.25">
      <c r="A626" s="630"/>
      <c r="B626" s="631"/>
      <c r="C626" s="632"/>
      <c r="D626" s="633"/>
      <c r="E626" s="634"/>
      <c r="F626" s="635"/>
    </row>
    <row r="627" spans="1:6" s="610" customFormat="1" ht="15.75" hidden="1" x14ac:dyDescent="0.25">
      <c r="A627" s="630"/>
      <c r="B627" s="631"/>
      <c r="C627" s="632"/>
      <c r="D627" s="633"/>
      <c r="E627" s="634"/>
      <c r="F627" s="635"/>
    </row>
    <row r="628" spans="1:6" s="610" customFormat="1" ht="15.75" hidden="1" x14ac:dyDescent="0.25">
      <c r="A628" s="630"/>
      <c r="B628" s="631"/>
      <c r="C628" s="632"/>
      <c r="D628" s="633"/>
      <c r="E628" s="634"/>
      <c r="F628" s="635"/>
    </row>
    <row r="629" spans="1:6" s="610" customFormat="1" ht="15.75" hidden="1" x14ac:dyDescent="0.25">
      <c r="A629" s="630"/>
      <c r="B629" s="631"/>
      <c r="C629" s="632"/>
      <c r="D629" s="633"/>
      <c r="E629" s="634"/>
      <c r="F629" s="635"/>
    </row>
    <row r="630" spans="1:6" s="610" customFormat="1" ht="15.75" hidden="1" x14ac:dyDescent="0.25">
      <c r="A630" s="630"/>
      <c r="B630" s="631"/>
      <c r="C630" s="632"/>
      <c r="D630" s="633"/>
      <c r="E630" s="634"/>
      <c r="F630" s="635"/>
    </row>
    <row r="631" spans="1:6" s="610" customFormat="1" ht="15.75" hidden="1" x14ac:dyDescent="0.25">
      <c r="A631" s="630"/>
      <c r="B631" s="631"/>
      <c r="C631" s="632"/>
      <c r="D631" s="633"/>
      <c r="E631" s="634"/>
      <c r="F631" s="635"/>
    </row>
    <row r="632" spans="1:6" s="610" customFormat="1" ht="15.75" hidden="1" x14ac:dyDescent="0.25">
      <c r="A632" s="630"/>
      <c r="B632" s="631"/>
      <c r="C632" s="632"/>
      <c r="D632" s="633"/>
      <c r="E632" s="634"/>
      <c r="F632" s="635"/>
    </row>
    <row r="633" spans="1:6" s="610" customFormat="1" ht="15.75" hidden="1" x14ac:dyDescent="0.25">
      <c r="A633" s="630"/>
      <c r="B633" s="631"/>
      <c r="C633" s="632"/>
      <c r="D633" s="633"/>
      <c r="E633" s="634"/>
      <c r="F633" s="635"/>
    </row>
    <row r="634" spans="1:6" s="610" customFormat="1" ht="15.75" hidden="1" x14ac:dyDescent="0.25">
      <c r="A634" s="630"/>
      <c r="B634" s="631"/>
      <c r="C634" s="632"/>
      <c r="D634" s="633"/>
      <c r="E634" s="634"/>
      <c r="F634" s="635"/>
    </row>
    <row r="635" spans="1:6" s="610" customFormat="1" ht="15.75" hidden="1" x14ac:dyDescent="0.25">
      <c r="A635" s="630"/>
      <c r="B635" s="631"/>
      <c r="C635" s="632"/>
      <c r="D635" s="633"/>
      <c r="E635" s="634"/>
      <c r="F635" s="635"/>
    </row>
    <row r="636" spans="1:6" s="610" customFormat="1" ht="15.75" hidden="1" x14ac:dyDescent="0.25">
      <c r="A636" s="630"/>
      <c r="B636" s="631"/>
      <c r="C636" s="632"/>
      <c r="D636" s="633"/>
      <c r="E636" s="634"/>
      <c r="F636" s="635"/>
    </row>
    <row r="637" spans="1:6" s="610" customFormat="1" ht="15.75" hidden="1" x14ac:dyDescent="0.25">
      <c r="A637" s="630"/>
      <c r="B637" s="631"/>
      <c r="C637" s="632"/>
      <c r="D637" s="633"/>
      <c r="E637" s="634"/>
      <c r="F637" s="635"/>
    </row>
    <row r="638" spans="1:6" s="610" customFormat="1" ht="15.75" hidden="1" x14ac:dyDescent="0.25">
      <c r="A638" s="630"/>
      <c r="B638" s="631"/>
      <c r="C638" s="632"/>
      <c r="D638" s="633"/>
      <c r="E638" s="634"/>
      <c r="F638" s="635"/>
    </row>
    <row r="639" spans="1:6" s="610" customFormat="1" ht="15.75" hidden="1" x14ac:dyDescent="0.25">
      <c r="A639" s="630"/>
      <c r="B639" s="631"/>
      <c r="C639" s="632"/>
      <c r="D639" s="633"/>
      <c r="E639" s="634"/>
      <c r="F639" s="635"/>
    </row>
    <row r="640" spans="1:6" s="610" customFormat="1" ht="15.75" hidden="1" x14ac:dyDescent="0.25">
      <c r="A640" s="630"/>
      <c r="B640" s="631"/>
      <c r="C640" s="632"/>
      <c r="D640" s="633"/>
      <c r="E640" s="634"/>
      <c r="F640" s="635"/>
    </row>
    <row r="641" spans="1:6" s="610" customFormat="1" ht="15.75" hidden="1" x14ac:dyDescent="0.25">
      <c r="A641" s="630"/>
      <c r="B641" s="631"/>
      <c r="C641" s="632"/>
      <c r="D641" s="633"/>
      <c r="E641" s="634"/>
      <c r="F641" s="635"/>
    </row>
    <row r="642" spans="1:6" s="610" customFormat="1" ht="15.75" hidden="1" x14ac:dyDescent="0.25">
      <c r="A642" s="630"/>
      <c r="B642" s="631"/>
      <c r="C642" s="632"/>
      <c r="D642" s="633"/>
      <c r="E642" s="634"/>
      <c r="F642" s="635"/>
    </row>
    <row r="643" spans="1:6" s="610" customFormat="1" ht="15.75" hidden="1" x14ac:dyDescent="0.25">
      <c r="A643" s="630"/>
      <c r="B643" s="631"/>
      <c r="C643" s="632"/>
      <c r="D643" s="633"/>
      <c r="E643" s="634"/>
      <c r="F643" s="635"/>
    </row>
    <row r="644" spans="1:6" s="610" customFormat="1" ht="15.75" hidden="1" x14ac:dyDescent="0.25">
      <c r="A644" s="630"/>
      <c r="B644" s="631"/>
      <c r="C644" s="632"/>
      <c r="D644" s="633"/>
      <c r="E644" s="634"/>
      <c r="F644" s="635"/>
    </row>
    <row r="645" spans="1:6" s="610" customFormat="1" ht="15.75" hidden="1" x14ac:dyDescent="0.25">
      <c r="A645" s="630"/>
      <c r="B645" s="631"/>
      <c r="C645" s="632"/>
      <c r="D645" s="633"/>
      <c r="E645" s="634"/>
      <c r="F645" s="635"/>
    </row>
    <row r="646" spans="1:6" s="610" customFormat="1" ht="15.75" hidden="1" x14ac:dyDescent="0.25">
      <c r="A646" s="630"/>
      <c r="B646" s="631"/>
      <c r="C646" s="632"/>
      <c r="D646" s="633"/>
      <c r="E646" s="634"/>
      <c r="F646" s="635"/>
    </row>
    <row r="647" spans="1:6" s="610" customFormat="1" ht="15.75" hidden="1" x14ac:dyDescent="0.25">
      <c r="A647" s="630"/>
      <c r="B647" s="631"/>
      <c r="C647" s="632"/>
      <c r="D647" s="633"/>
      <c r="E647" s="634"/>
      <c r="F647" s="635"/>
    </row>
    <row r="648" spans="1:6" s="610" customFormat="1" ht="15.75" hidden="1" x14ac:dyDescent="0.25">
      <c r="A648" s="630"/>
      <c r="B648" s="631"/>
      <c r="C648" s="632"/>
      <c r="D648" s="633"/>
      <c r="E648" s="634"/>
      <c r="F648" s="635"/>
    </row>
    <row r="649" spans="1:6" s="610" customFormat="1" ht="15.75" hidden="1" x14ac:dyDescent="0.25">
      <c r="A649" s="630"/>
      <c r="B649" s="631"/>
      <c r="C649" s="632"/>
      <c r="D649" s="633"/>
      <c r="E649" s="634"/>
      <c r="F649" s="635"/>
    </row>
    <row r="650" spans="1:6" s="610" customFormat="1" ht="15.75" hidden="1" x14ac:dyDescent="0.25">
      <c r="A650" s="630"/>
      <c r="B650" s="631"/>
      <c r="C650" s="632"/>
      <c r="D650" s="633"/>
      <c r="E650" s="634"/>
      <c r="F650" s="635"/>
    </row>
    <row r="651" spans="1:6" s="610" customFormat="1" ht="15.75" hidden="1" x14ac:dyDescent="0.25">
      <c r="A651" s="630"/>
      <c r="B651" s="631"/>
      <c r="C651" s="632"/>
      <c r="D651" s="633"/>
      <c r="E651" s="634"/>
      <c r="F651" s="635"/>
    </row>
    <row r="652" spans="1:6" s="610" customFormat="1" ht="15.75" hidden="1" x14ac:dyDescent="0.25">
      <c r="A652" s="630"/>
      <c r="B652" s="631"/>
      <c r="C652" s="632"/>
      <c r="D652" s="633"/>
      <c r="E652" s="634"/>
      <c r="F652" s="635"/>
    </row>
    <row r="653" spans="1:6" s="610" customFormat="1" ht="15.75" hidden="1" x14ac:dyDescent="0.25">
      <c r="A653" s="630"/>
      <c r="B653" s="631"/>
      <c r="C653" s="632"/>
      <c r="D653" s="633"/>
      <c r="E653" s="634"/>
      <c r="F653" s="635"/>
    </row>
    <row r="654" spans="1:6" s="610" customFormat="1" ht="15.75" hidden="1" x14ac:dyDescent="0.25">
      <c r="A654" s="630"/>
      <c r="B654" s="631"/>
      <c r="C654" s="632"/>
      <c r="D654" s="633"/>
      <c r="E654" s="634"/>
      <c r="F654" s="635"/>
    </row>
    <row r="655" spans="1:6" s="610" customFormat="1" ht="15.75" hidden="1" x14ac:dyDescent="0.25">
      <c r="A655" s="630"/>
      <c r="B655" s="631"/>
      <c r="C655" s="632"/>
      <c r="D655" s="633"/>
      <c r="E655" s="634"/>
      <c r="F655" s="635"/>
    </row>
    <row r="656" spans="1:6" s="610" customFormat="1" ht="15.75" hidden="1" x14ac:dyDescent="0.25">
      <c r="A656" s="630"/>
      <c r="B656" s="631"/>
      <c r="C656" s="632"/>
      <c r="D656" s="633"/>
      <c r="E656" s="634"/>
      <c r="F656" s="635"/>
    </row>
    <row r="657" spans="1:6" s="610" customFormat="1" ht="15.75" hidden="1" x14ac:dyDescent="0.25">
      <c r="A657" s="630"/>
      <c r="B657" s="631"/>
      <c r="C657" s="632"/>
      <c r="D657" s="633"/>
      <c r="E657" s="634"/>
      <c r="F657" s="635"/>
    </row>
    <row r="658" spans="1:6" s="610" customFormat="1" ht="15.75" hidden="1" x14ac:dyDescent="0.25">
      <c r="A658" s="630"/>
      <c r="B658" s="631"/>
      <c r="C658" s="632"/>
      <c r="D658" s="633"/>
      <c r="E658" s="634"/>
      <c r="F658" s="635"/>
    </row>
    <row r="659" spans="1:6" s="610" customFormat="1" ht="15.75" hidden="1" x14ac:dyDescent="0.25">
      <c r="A659" s="630"/>
      <c r="B659" s="631"/>
      <c r="C659" s="632"/>
      <c r="D659" s="633"/>
      <c r="E659" s="634"/>
      <c r="F659" s="635"/>
    </row>
    <row r="660" spans="1:6" s="610" customFormat="1" ht="15.75" hidden="1" x14ac:dyDescent="0.25">
      <c r="A660" s="630"/>
      <c r="B660" s="631"/>
      <c r="C660" s="632"/>
      <c r="D660" s="633"/>
      <c r="E660" s="634"/>
      <c r="F660" s="635"/>
    </row>
    <row r="661" spans="1:6" s="610" customFormat="1" ht="15.75" hidden="1" x14ac:dyDescent="0.25">
      <c r="A661" s="630"/>
      <c r="B661" s="631"/>
      <c r="C661" s="632"/>
      <c r="D661" s="633"/>
      <c r="E661" s="634"/>
      <c r="F661" s="635"/>
    </row>
    <row r="662" spans="1:6" s="610" customFormat="1" ht="15.75" hidden="1" x14ac:dyDescent="0.25">
      <c r="A662" s="630"/>
      <c r="B662" s="631"/>
      <c r="C662" s="632"/>
      <c r="D662" s="633"/>
      <c r="E662" s="634"/>
      <c r="F662" s="635"/>
    </row>
    <row r="663" spans="1:6" s="610" customFormat="1" ht="15.75" hidden="1" x14ac:dyDescent="0.25">
      <c r="A663" s="630"/>
      <c r="B663" s="631"/>
      <c r="C663" s="632"/>
      <c r="D663" s="633"/>
      <c r="E663" s="634"/>
      <c r="F663" s="635"/>
    </row>
    <row r="664" spans="1:6" s="610" customFormat="1" ht="15.75" hidden="1" x14ac:dyDescent="0.25">
      <c r="A664" s="630"/>
      <c r="B664" s="631"/>
      <c r="C664" s="632"/>
      <c r="D664" s="633"/>
      <c r="E664" s="634"/>
      <c r="F664" s="635"/>
    </row>
    <row r="665" spans="1:6" s="610" customFormat="1" ht="15.75" hidden="1" x14ac:dyDescent="0.25">
      <c r="A665" s="630"/>
      <c r="B665" s="631"/>
      <c r="C665" s="632"/>
      <c r="D665" s="633"/>
      <c r="E665" s="634"/>
      <c r="F665" s="635"/>
    </row>
    <row r="666" spans="1:6" s="610" customFormat="1" ht="15.75" hidden="1" x14ac:dyDescent="0.25">
      <c r="A666" s="630"/>
      <c r="B666" s="631"/>
      <c r="C666" s="632"/>
      <c r="D666" s="633"/>
      <c r="E666" s="634"/>
      <c r="F666" s="635"/>
    </row>
    <row r="667" spans="1:6" s="610" customFormat="1" ht="15.75" hidden="1" x14ac:dyDescent="0.25">
      <c r="A667" s="630"/>
      <c r="B667" s="631"/>
      <c r="C667" s="632"/>
      <c r="D667" s="633"/>
      <c r="E667" s="634"/>
      <c r="F667" s="635"/>
    </row>
    <row r="668" spans="1:6" s="610" customFormat="1" ht="15.75" hidden="1" x14ac:dyDescent="0.25">
      <c r="A668" s="630"/>
      <c r="B668" s="631"/>
      <c r="C668" s="632"/>
      <c r="D668" s="633"/>
      <c r="E668" s="634"/>
      <c r="F668" s="635"/>
    </row>
    <row r="669" spans="1:6" s="610" customFormat="1" ht="15.75" hidden="1" x14ac:dyDescent="0.25">
      <c r="A669" s="630"/>
      <c r="B669" s="631"/>
      <c r="C669" s="632"/>
      <c r="D669" s="633"/>
      <c r="E669" s="634"/>
      <c r="F669" s="635"/>
    </row>
    <row r="670" spans="1:6" s="610" customFormat="1" ht="15.75" hidden="1" x14ac:dyDescent="0.25">
      <c r="A670" s="630"/>
      <c r="B670" s="631"/>
      <c r="C670" s="632"/>
      <c r="D670" s="633"/>
      <c r="E670" s="634"/>
      <c r="F670" s="635"/>
    </row>
    <row r="671" spans="1:6" s="610" customFormat="1" ht="15.75" hidden="1" x14ac:dyDescent="0.25">
      <c r="A671" s="630"/>
      <c r="B671" s="631"/>
      <c r="C671" s="632"/>
      <c r="D671" s="633"/>
      <c r="E671" s="634"/>
      <c r="F671" s="635"/>
    </row>
    <row r="672" spans="1:6" s="610" customFormat="1" ht="15.75" hidden="1" x14ac:dyDescent="0.25">
      <c r="A672" s="630"/>
      <c r="B672" s="631"/>
      <c r="C672" s="632"/>
      <c r="D672" s="633"/>
      <c r="E672" s="634"/>
      <c r="F672" s="635"/>
    </row>
    <row r="673" spans="1:6" s="610" customFormat="1" ht="15.75" hidden="1" x14ac:dyDescent="0.25">
      <c r="A673" s="630"/>
      <c r="B673" s="631"/>
      <c r="C673" s="632"/>
      <c r="D673" s="633"/>
      <c r="E673" s="634"/>
      <c r="F673" s="635"/>
    </row>
    <row r="674" spans="1:6" s="610" customFormat="1" ht="15.75" hidden="1" x14ac:dyDescent="0.25">
      <c r="A674" s="630"/>
      <c r="B674" s="631"/>
      <c r="C674" s="632"/>
      <c r="D674" s="633"/>
      <c r="E674" s="634"/>
      <c r="F674" s="635"/>
    </row>
    <row r="675" spans="1:6" s="610" customFormat="1" ht="15.75" hidden="1" x14ac:dyDescent="0.25">
      <c r="A675" s="630"/>
      <c r="B675" s="631"/>
      <c r="C675" s="632"/>
      <c r="D675" s="633"/>
      <c r="E675" s="634"/>
      <c r="F675" s="635"/>
    </row>
    <row r="676" spans="1:6" s="610" customFormat="1" ht="15.75" hidden="1" x14ac:dyDescent="0.25">
      <c r="A676" s="630"/>
      <c r="B676" s="631"/>
      <c r="C676" s="632"/>
      <c r="D676" s="633"/>
      <c r="E676" s="634"/>
      <c r="F676" s="635"/>
    </row>
    <row r="677" spans="1:6" s="610" customFormat="1" ht="15.75" hidden="1" x14ac:dyDescent="0.25">
      <c r="A677" s="630"/>
      <c r="B677" s="631"/>
      <c r="C677" s="632"/>
      <c r="D677" s="633"/>
      <c r="E677" s="634"/>
      <c r="F677" s="635"/>
    </row>
    <row r="678" spans="1:6" s="610" customFormat="1" ht="15.75" hidden="1" x14ac:dyDescent="0.25">
      <c r="A678" s="630"/>
      <c r="B678" s="631"/>
      <c r="C678" s="632"/>
      <c r="D678" s="633"/>
      <c r="E678" s="634"/>
      <c r="F678" s="635"/>
    </row>
    <row r="679" spans="1:6" s="610" customFormat="1" ht="15.75" hidden="1" x14ac:dyDescent="0.25">
      <c r="A679" s="630"/>
      <c r="B679" s="631"/>
      <c r="C679" s="632"/>
      <c r="D679" s="633"/>
      <c r="E679" s="634"/>
      <c r="F679" s="635"/>
    </row>
    <row r="680" spans="1:6" s="610" customFormat="1" ht="15.75" hidden="1" x14ac:dyDescent="0.25">
      <c r="A680" s="630"/>
      <c r="B680" s="631"/>
      <c r="C680" s="632"/>
      <c r="D680" s="633"/>
      <c r="E680" s="634"/>
      <c r="F680" s="635"/>
    </row>
    <row r="681" spans="1:6" s="610" customFormat="1" ht="15.75" hidden="1" x14ac:dyDescent="0.25">
      <c r="A681" s="630"/>
      <c r="B681" s="631"/>
      <c r="C681" s="632"/>
      <c r="D681" s="633"/>
      <c r="E681" s="634"/>
      <c r="F681" s="635"/>
    </row>
    <row r="682" spans="1:6" s="610" customFormat="1" ht="15.75" hidden="1" x14ac:dyDescent="0.25">
      <c r="A682" s="630"/>
      <c r="B682" s="631"/>
      <c r="C682" s="632"/>
      <c r="D682" s="633"/>
      <c r="E682" s="634"/>
      <c r="F682" s="635"/>
    </row>
    <row r="683" spans="1:6" s="610" customFormat="1" ht="15.75" hidden="1" x14ac:dyDescent="0.25">
      <c r="A683" s="630"/>
      <c r="B683" s="631"/>
      <c r="C683" s="632"/>
      <c r="D683" s="633"/>
      <c r="E683" s="634"/>
      <c r="F683" s="635"/>
    </row>
    <row r="684" spans="1:6" s="610" customFormat="1" ht="15.75" hidden="1" x14ac:dyDescent="0.25">
      <c r="A684" s="630"/>
      <c r="B684" s="631"/>
      <c r="C684" s="632"/>
      <c r="D684" s="633"/>
      <c r="E684" s="634"/>
      <c r="F684" s="635"/>
    </row>
    <row r="685" spans="1:6" s="610" customFormat="1" ht="15.75" hidden="1" x14ac:dyDescent="0.25">
      <c r="A685" s="630"/>
      <c r="B685" s="631"/>
      <c r="C685" s="632"/>
      <c r="D685" s="633"/>
      <c r="E685" s="634"/>
      <c r="F685" s="635"/>
    </row>
    <row r="686" spans="1:6" s="610" customFormat="1" ht="15.75" hidden="1" x14ac:dyDescent="0.25">
      <c r="A686" s="630"/>
      <c r="B686" s="631"/>
      <c r="C686" s="632"/>
      <c r="D686" s="633"/>
      <c r="E686" s="634"/>
      <c r="F686" s="635"/>
    </row>
    <row r="687" spans="1:6" s="610" customFormat="1" ht="15.75" hidden="1" x14ac:dyDescent="0.25">
      <c r="A687" s="630"/>
      <c r="B687" s="631"/>
      <c r="C687" s="632"/>
      <c r="D687" s="633"/>
      <c r="E687" s="634"/>
      <c r="F687" s="635"/>
    </row>
    <row r="688" spans="1:6" s="610" customFormat="1" ht="15.75" hidden="1" x14ac:dyDescent="0.25">
      <c r="A688" s="630"/>
      <c r="B688" s="631"/>
      <c r="C688" s="632"/>
      <c r="D688" s="633"/>
      <c r="E688" s="634"/>
      <c r="F688" s="635"/>
    </row>
    <row r="689" spans="1:6" s="610" customFormat="1" ht="15.75" hidden="1" x14ac:dyDescent="0.25">
      <c r="A689" s="630"/>
      <c r="B689" s="631"/>
      <c r="C689" s="632"/>
      <c r="D689" s="633"/>
      <c r="E689" s="634"/>
      <c r="F689" s="635"/>
    </row>
    <row r="690" spans="1:6" s="610" customFormat="1" ht="15.75" hidden="1" x14ac:dyDescent="0.25">
      <c r="A690" s="630"/>
      <c r="B690" s="631"/>
      <c r="C690" s="632"/>
      <c r="D690" s="633"/>
      <c r="E690" s="634"/>
      <c r="F690" s="635"/>
    </row>
    <row r="691" spans="1:6" s="610" customFormat="1" ht="15.75" hidden="1" x14ac:dyDescent="0.25">
      <c r="A691" s="630"/>
      <c r="B691" s="631"/>
      <c r="C691" s="632"/>
      <c r="D691" s="633"/>
      <c r="E691" s="634"/>
      <c r="F691" s="635"/>
    </row>
    <row r="692" spans="1:6" s="610" customFormat="1" ht="15.75" hidden="1" x14ac:dyDescent="0.25">
      <c r="A692" s="630"/>
      <c r="B692" s="631"/>
      <c r="C692" s="632"/>
      <c r="D692" s="633"/>
      <c r="E692" s="634"/>
      <c r="F692" s="635"/>
    </row>
    <row r="693" spans="1:6" s="610" customFormat="1" ht="15.75" hidden="1" x14ac:dyDescent="0.25">
      <c r="A693" s="630"/>
      <c r="B693" s="631"/>
      <c r="C693" s="632"/>
      <c r="D693" s="633"/>
      <c r="E693" s="634"/>
      <c r="F693" s="635"/>
    </row>
    <row r="694" spans="1:6" s="610" customFormat="1" ht="15.75" hidden="1" x14ac:dyDescent="0.25">
      <c r="A694" s="630"/>
      <c r="B694" s="631"/>
      <c r="C694" s="632"/>
      <c r="D694" s="633"/>
      <c r="E694" s="634"/>
      <c r="F694" s="635"/>
    </row>
    <row r="695" spans="1:6" s="610" customFormat="1" ht="15.75" hidden="1" x14ac:dyDescent="0.25">
      <c r="A695" s="630"/>
      <c r="B695" s="631"/>
      <c r="C695" s="632"/>
      <c r="D695" s="633"/>
      <c r="E695" s="634"/>
      <c r="F695" s="635"/>
    </row>
    <row r="696" spans="1:6" s="610" customFormat="1" ht="15.75" hidden="1" x14ac:dyDescent="0.25">
      <c r="A696" s="630"/>
      <c r="B696" s="631"/>
      <c r="C696" s="632"/>
      <c r="D696" s="633"/>
      <c r="E696" s="634"/>
      <c r="F696" s="635"/>
    </row>
    <row r="697" spans="1:6" s="610" customFormat="1" ht="15.75" hidden="1" x14ac:dyDescent="0.25">
      <c r="A697" s="630"/>
      <c r="B697" s="631"/>
      <c r="C697" s="632"/>
      <c r="D697" s="633"/>
      <c r="E697" s="634"/>
      <c r="F697" s="635"/>
    </row>
    <row r="698" spans="1:6" s="610" customFormat="1" ht="15.75" hidden="1" x14ac:dyDescent="0.25">
      <c r="A698" s="630"/>
      <c r="B698" s="631"/>
      <c r="C698" s="632"/>
      <c r="D698" s="633"/>
      <c r="E698" s="634"/>
      <c r="F698" s="635"/>
    </row>
    <row r="699" spans="1:6" s="610" customFormat="1" ht="15.75" hidden="1" x14ac:dyDescent="0.25">
      <c r="A699" s="630"/>
      <c r="B699" s="631"/>
      <c r="C699" s="632"/>
      <c r="D699" s="633"/>
      <c r="E699" s="634"/>
      <c r="F699" s="635"/>
    </row>
    <row r="700" spans="1:6" s="610" customFormat="1" ht="15.75" hidden="1" x14ac:dyDescent="0.25">
      <c r="A700" s="630"/>
      <c r="B700" s="631"/>
      <c r="C700" s="632"/>
      <c r="D700" s="633"/>
      <c r="E700" s="634"/>
      <c r="F700" s="635"/>
    </row>
    <row r="701" spans="1:6" s="610" customFormat="1" ht="15.75" hidden="1" x14ac:dyDescent="0.25">
      <c r="A701" s="630"/>
      <c r="B701" s="631"/>
      <c r="C701" s="632"/>
      <c r="D701" s="633"/>
      <c r="E701" s="634"/>
      <c r="F701" s="635"/>
    </row>
    <row r="702" spans="1:6" s="610" customFormat="1" ht="15.75" hidden="1" x14ac:dyDescent="0.25">
      <c r="A702" s="630"/>
      <c r="B702" s="631"/>
      <c r="C702" s="632"/>
      <c r="D702" s="633"/>
      <c r="E702" s="634"/>
      <c r="F702" s="635"/>
    </row>
    <row r="703" spans="1:6" s="610" customFormat="1" ht="15.75" hidden="1" x14ac:dyDescent="0.25">
      <c r="A703" s="630"/>
      <c r="B703" s="631"/>
      <c r="C703" s="632"/>
      <c r="D703" s="633"/>
      <c r="E703" s="634"/>
      <c r="F703" s="635"/>
    </row>
    <row r="704" spans="1:6" s="610" customFormat="1" ht="15.75" hidden="1" x14ac:dyDescent="0.25">
      <c r="A704" s="630"/>
      <c r="B704" s="631"/>
      <c r="C704" s="632"/>
      <c r="D704" s="633"/>
      <c r="E704" s="634"/>
      <c r="F704" s="635"/>
    </row>
    <row r="705" spans="1:6" s="610" customFormat="1" ht="15.75" hidden="1" x14ac:dyDescent="0.25">
      <c r="A705" s="630"/>
      <c r="B705" s="631"/>
      <c r="C705" s="632"/>
      <c r="D705" s="633"/>
      <c r="E705" s="634"/>
      <c r="F705" s="635"/>
    </row>
    <row r="706" spans="1:6" s="610" customFormat="1" ht="15.75" hidden="1" x14ac:dyDescent="0.25">
      <c r="A706" s="630"/>
      <c r="B706" s="631"/>
      <c r="C706" s="632"/>
      <c r="D706" s="633"/>
      <c r="E706" s="634"/>
      <c r="F706" s="635"/>
    </row>
    <row r="707" spans="1:6" s="610" customFormat="1" ht="15.75" hidden="1" x14ac:dyDescent="0.25">
      <c r="A707" s="630"/>
      <c r="B707" s="631"/>
      <c r="C707" s="632"/>
      <c r="D707" s="633"/>
      <c r="E707" s="634"/>
      <c r="F707" s="635"/>
    </row>
    <row r="708" spans="1:6" s="610" customFormat="1" ht="15.75" hidden="1" x14ac:dyDescent="0.25">
      <c r="A708" s="630"/>
      <c r="B708" s="631"/>
      <c r="C708" s="632"/>
      <c r="D708" s="633"/>
      <c r="E708" s="634"/>
      <c r="F708" s="635"/>
    </row>
    <row r="709" spans="1:6" s="610" customFormat="1" ht="15.75" hidden="1" x14ac:dyDescent="0.25">
      <c r="A709" s="630"/>
      <c r="B709" s="631"/>
      <c r="C709" s="632"/>
      <c r="D709" s="633"/>
      <c r="E709" s="634"/>
      <c r="F709" s="635"/>
    </row>
    <row r="710" spans="1:6" s="610" customFormat="1" ht="15.75" hidden="1" x14ac:dyDescent="0.25">
      <c r="A710" s="630"/>
      <c r="B710" s="631"/>
      <c r="C710" s="632"/>
      <c r="D710" s="633"/>
      <c r="E710" s="634"/>
      <c r="F710" s="635"/>
    </row>
    <row r="711" spans="1:6" s="610" customFormat="1" ht="15.75" hidden="1" x14ac:dyDescent="0.25">
      <c r="A711" s="630"/>
      <c r="B711" s="631"/>
      <c r="C711" s="632"/>
      <c r="D711" s="633"/>
      <c r="E711" s="634"/>
      <c r="F711" s="635"/>
    </row>
    <row r="712" spans="1:6" s="610" customFormat="1" ht="15.75" hidden="1" x14ac:dyDescent="0.25">
      <c r="A712" s="630"/>
      <c r="B712" s="631"/>
      <c r="C712" s="632"/>
      <c r="D712" s="633"/>
      <c r="E712" s="634"/>
      <c r="F712" s="635"/>
    </row>
    <row r="713" spans="1:6" s="610" customFormat="1" ht="15.75" hidden="1" x14ac:dyDescent="0.25">
      <c r="A713" s="630"/>
      <c r="B713" s="631"/>
      <c r="C713" s="632"/>
      <c r="D713" s="633"/>
      <c r="E713" s="634"/>
      <c r="F713" s="635"/>
    </row>
    <row r="714" spans="1:6" s="610" customFormat="1" ht="15.75" hidden="1" x14ac:dyDescent="0.25">
      <c r="A714" s="630"/>
      <c r="B714" s="631"/>
      <c r="C714" s="632"/>
      <c r="D714" s="633"/>
      <c r="E714" s="634"/>
      <c r="F714" s="635"/>
    </row>
    <row r="715" spans="1:6" s="610" customFormat="1" ht="15.75" hidden="1" x14ac:dyDescent="0.25">
      <c r="A715" s="630"/>
      <c r="B715" s="631"/>
      <c r="C715" s="632"/>
      <c r="D715" s="633"/>
      <c r="E715" s="634"/>
      <c r="F715" s="635"/>
    </row>
    <row r="716" spans="1:6" s="610" customFormat="1" ht="15.75" hidden="1" x14ac:dyDescent="0.25">
      <c r="A716" s="630"/>
      <c r="B716" s="631"/>
      <c r="C716" s="632"/>
      <c r="D716" s="633"/>
      <c r="E716" s="634"/>
      <c r="F716" s="635"/>
    </row>
    <row r="717" spans="1:6" s="610" customFormat="1" ht="15.75" hidden="1" x14ac:dyDescent="0.25">
      <c r="A717" s="630"/>
      <c r="B717" s="631"/>
      <c r="C717" s="632"/>
      <c r="D717" s="633"/>
      <c r="E717" s="634"/>
      <c r="F717" s="635"/>
    </row>
    <row r="718" spans="1:6" s="610" customFormat="1" ht="15.75" hidden="1" x14ac:dyDescent="0.25">
      <c r="A718" s="630"/>
      <c r="B718" s="631"/>
      <c r="C718" s="632"/>
      <c r="D718" s="633"/>
      <c r="E718" s="634"/>
      <c r="F718" s="635"/>
    </row>
    <row r="719" spans="1:6" s="610" customFormat="1" ht="15.75" hidden="1" x14ac:dyDescent="0.25">
      <c r="A719" s="630"/>
      <c r="B719" s="631"/>
      <c r="C719" s="632"/>
      <c r="D719" s="633"/>
      <c r="E719" s="634"/>
      <c r="F719" s="635"/>
    </row>
    <row r="720" spans="1:6" s="610" customFormat="1" ht="15.75" hidden="1" x14ac:dyDescent="0.25">
      <c r="A720" s="630"/>
      <c r="B720" s="631"/>
      <c r="C720" s="632"/>
      <c r="D720" s="633"/>
      <c r="E720" s="634"/>
      <c r="F720" s="635"/>
    </row>
    <row r="721" spans="1:6" s="610" customFormat="1" ht="15.75" hidden="1" x14ac:dyDescent="0.25">
      <c r="A721" s="630"/>
      <c r="B721" s="631"/>
      <c r="C721" s="632"/>
      <c r="D721" s="633"/>
      <c r="E721" s="634"/>
      <c r="F721" s="635"/>
    </row>
    <row r="722" spans="1:6" s="610" customFormat="1" ht="15.75" hidden="1" x14ac:dyDescent="0.25">
      <c r="A722" s="630"/>
      <c r="B722" s="631"/>
      <c r="C722" s="632"/>
      <c r="D722" s="633"/>
      <c r="E722" s="634"/>
      <c r="F722" s="635"/>
    </row>
    <row r="723" spans="1:6" s="610" customFormat="1" ht="15.75" hidden="1" x14ac:dyDescent="0.25">
      <c r="A723" s="630"/>
      <c r="B723" s="631"/>
      <c r="C723" s="632"/>
      <c r="D723" s="633"/>
      <c r="E723" s="634"/>
      <c r="F723" s="635"/>
    </row>
    <row r="724" spans="1:6" s="610" customFormat="1" ht="15.75" hidden="1" x14ac:dyDescent="0.25">
      <c r="A724" s="630"/>
      <c r="B724" s="631"/>
      <c r="C724" s="632"/>
      <c r="D724" s="633"/>
      <c r="E724" s="634"/>
      <c r="F724" s="635"/>
    </row>
    <row r="725" spans="1:6" s="610" customFormat="1" ht="15.75" hidden="1" x14ac:dyDescent="0.25">
      <c r="A725" s="630"/>
      <c r="B725" s="631"/>
      <c r="C725" s="632"/>
      <c r="D725" s="633"/>
      <c r="E725" s="634"/>
      <c r="F725" s="635"/>
    </row>
    <row r="726" spans="1:6" s="610" customFormat="1" ht="15.75" hidden="1" x14ac:dyDescent="0.25">
      <c r="A726" s="630"/>
      <c r="B726" s="631"/>
      <c r="C726" s="632"/>
      <c r="D726" s="633"/>
      <c r="E726" s="634"/>
      <c r="F726" s="635"/>
    </row>
    <row r="727" spans="1:6" s="610" customFormat="1" ht="15.75" hidden="1" x14ac:dyDescent="0.25">
      <c r="A727" s="630"/>
      <c r="B727" s="631"/>
      <c r="C727" s="632"/>
      <c r="D727" s="633"/>
      <c r="E727" s="634"/>
      <c r="F727" s="635"/>
    </row>
    <row r="728" spans="1:6" s="610" customFormat="1" ht="15.75" hidden="1" x14ac:dyDescent="0.25">
      <c r="A728" s="630"/>
      <c r="B728" s="631"/>
      <c r="C728" s="632"/>
      <c r="D728" s="633"/>
      <c r="E728" s="634"/>
      <c r="F728" s="635"/>
    </row>
    <row r="729" spans="1:6" s="610" customFormat="1" ht="15.75" hidden="1" x14ac:dyDescent="0.25">
      <c r="A729" s="630"/>
      <c r="B729" s="631"/>
      <c r="C729" s="632"/>
      <c r="D729" s="633"/>
      <c r="E729" s="634"/>
      <c r="F729" s="635"/>
    </row>
    <row r="730" spans="1:6" s="610" customFormat="1" ht="15.75" hidden="1" x14ac:dyDescent="0.25">
      <c r="A730" s="630"/>
      <c r="B730" s="631"/>
      <c r="C730" s="632"/>
      <c r="D730" s="633"/>
      <c r="E730" s="634"/>
      <c r="F730" s="635"/>
    </row>
    <row r="731" spans="1:6" s="610" customFormat="1" ht="15.75" hidden="1" x14ac:dyDescent="0.25">
      <c r="A731" s="630"/>
      <c r="B731" s="631"/>
      <c r="C731" s="632"/>
      <c r="D731" s="633"/>
      <c r="E731" s="634"/>
      <c r="F731" s="635"/>
    </row>
    <row r="732" spans="1:6" s="610" customFormat="1" ht="15.75" hidden="1" x14ac:dyDescent="0.25">
      <c r="A732" s="630"/>
      <c r="B732" s="631"/>
      <c r="C732" s="632"/>
      <c r="D732" s="633"/>
      <c r="E732" s="634"/>
      <c r="F732" s="635"/>
    </row>
    <row r="733" spans="1:6" s="610" customFormat="1" ht="15.75" hidden="1" x14ac:dyDescent="0.25">
      <c r="A733" s="630"/>
      <c r="B733" s="631"/>
      <c r="C733" s="632"/>
      <c r="D733" s="633"/>
      <c r="E733" s="634"/>
      <c r="F733" s="635"/>
    </row>
    <row r="734" spans="1:6" s="610" customFormat="1" ht="15.75" hidden="1" x14ac:dyDescent="0.25">
      <c r="A734" s="630"/>
      <c r="B734" s="631"/>
      <c r="C734" s="632"/>
      <c r="D734" s="633"/>
      <c r="E734" s="634"/>
      <c r="F734" s="635"/>
    </row>
    <row r="735" spans="1:6" s="610" customFormat="1" ht="15.75" hidden="1" x14ac:dyDescent="0.25">
      <c r="A735" s="630"/>
      <c r="B735" s="631"/>
      <c r="C735" s="632"/>
      <c r="D735" s="633"/>
      <c r="E735" s="634"/>
      <c r="F735" s="635"/>
    </row>
    <row r="736" spans="1:6" s="610" customFormat="1" ht="15.75" hidden="1" x14ac:dyDescent="0.25">
      <c r="A736" s="630"/>
      <c r="B736" s="631"/>
      <c r="C736" s="632"/>
      <c r="D736" s="633"/>
      <c r="E736" s="634"/>
      <c r="F736" s="635"/>
    </row>
    <row r="737" spans="1:6" s="610" customFormat="1" ht="15.75" hidden="1" x14ac:dyDescent="0.25">
      <c r="A737" s="630"/>
      <c r="B737" s="631"/>
      <c r="C737" s="632"/>
      <c r="D737" s="633"/>
      <c r="E737" s="634"/>
      <c r="F737" s="635"/>
    </row>
    <row r="738" spans="1:6" s="610" customFormat="1" ht="15.75" hidden="1" x14ac:dyDescent="0.25">
      <c r="A738" s="630"/>
      <c r="B738" s="631"/>
      <c r="C738" s="632"/>
      <c r="D738" s="633"/>
      <c r="E738" s="634"/>
      <c r="F738" s="635"/>
    </row>
    <row r="739" spans="1:6" s="610" customFormat="1" ht="15.75" hidden="1" x14ac:dyDescent="0.25">
      <c r="A739" s="630"/>
      <c r="B739" s="631"/>
      <c r="C739" s="632"/>
      <c r="D739" s="633"/>
      <c r="E739" s="634"/>
      <c r="F739" s="635"/>
    </row>
    <row r="740" spans="1:6" s="610" customFormat="1" ht="15.75" hidden="1" x14ac:dyDescent="0.25">
      <c r="A740" s="630"/>
      <c r="B740" s="631"/>
      <c r="C740" s="632"/>
      <c r="D740" s="633"/>
      <c r="E740" s="634"/>
      <c r="F740" s="635"/>
    </row>
    <row r="741" spans="1:6" s="610" customFormat="1" ht="15.75" hidden="1" x14ac:dyDescent="0.25">
      <c r="A741" s="630"/>
      <c r="B741" s="631"/>
      <c r="C741" s="632"/>
      <c r="D741" s="633"/>
      <c r="E741" s="634"/>
      <c r="F741" s="635"/>
    </row>
    <row r="742" spans="1:6" s="610" customFormat="1" ht="15.75" hidden="1" x14ac:dyDescent="0.25">
      <c r="A742" s="630"/>
      <c r="B742" s="631"/>
      <c r="C742" s="632"/>
      <c r="D742" s="633"/>
      <c r="E742" s="634"/>
      <c r="F742" s="635"/>
    </row>
    <row r="743" spans="1:6" s="610" customFormat="1" ht="15.75" hidden="1" x14ac:dyDescent="0.25">
      <c r="A743" s="630"/>
      <c r="B743" s="631"/>
      <c r="C743" s="632"/>
      <c r="D743" s="633"/>
      <c r="E743" s="634"/>
      <c r="F743" s="635"/>
    </row>
    <row r="744" spans="1:6" s="610" customFormat="1" ht="15.75" hidden="1" x14ac:dyDescent="0.25">
      <c r="A744" s="630"/>
      <c r="B744" s="631"/>
      <c r="C744" s="632"/>
      <c r="D744" s="633"/>
      <c r="E744" s="634"/>
      <c r="F744" s="635"/>
    </row>
    <row r="745" spans="1:6" s="610" customFormat="1" ht="15.75" hidden="1" x14ac:dyDescent="0.25">
      <c r="A745" s="630"/>
      <c r="B745" s="631"/>
      <c r="C745" s="632"/>
      <c r="D745" s="633"/>
      <c r="E745" s="634"/>
      <c r="F745" s="635"/>
    </row>
    <row r="746" spans="1:6" s="610" customFormat="1" ht="15.75" hidden="1" x14ac:dyDescent="0.25">
      <c r="A746" s="630"/>
      <c r="B746" s="631"/>
      <c r="C746" s="632"/>
      <c r="D746" s="633"/>
      <c r="E746" s="634"/>
      <c r="F746" s="635"/>
    </row>
    <row r="747" spans="1:6" s="610" customFormat="1" ht="15.75" hidden="1" x14ac:dyDescent="0.25">
      <c r="A747" s="630"/>
      <c r="B747" s="631"/>
      <c r="C747" s="632"/>
      <c r="D747" s="633"/>
      <c r="E747" s="634"/>
      <c r="F747" s="635"/>
    </row>
    <row r="748" spans="1:6" s="610" customFormat="1" ht="15.75" hidden="1" x14ac:dyDescent="0.25">
      <c r="A748" s="630"/>
      <c r="B748" s="631"/>
      <c r="C748" s="632"/>
      <c r="D748" s="633"/>
      <c r="E748" s="634"/>
      <c r="F748" s="635"/>
    </row>
    <row r="749" spans="1:6" s="610" customFormat="1" ht="15.75" hidden="1" x14ac:dyDescent="0.25">
      <c r="A749" s="630"/>
      <c r="B749" s="631"/>
      <c r="C749" s="632"/>
      <c r="D749" s="633"/>
      <c r="E749" s="634"/>
      <c r="F749" s="635"/>
    </row>
    <row r="750" spans="1:6" s="610" customFormat="1" ht="15.75" hidden="1" x14ac:dyDescent="0.25">
      <c r="A750" s="630"/>
      <c r="B750" s="631"/>
      <c r="C750" s="632"/>
      <c r="D750" s="633"/>
      <c r="E750" s="634"/>
      <c r="F750" s="635"/>
    </row>
    <row r="751" spans="1:6" s="610" customFormat="1" ht="15.75" hidden="1" x14ac:dyDescent="0.25">
      <c r="A751" s="630"/>
      <c r="B751" s="631"/>
      <c r="C751" s="632"/>
      <c r="D751" s="633"/>
      <c r="E751" s="634"/>
      <c r="F751" s="635"/>
    </row>
    <row r="752" spans="1:6" s="610" customFormat="1" ht="15.75" hidden="1" x14ac:dyDescent="0.25">
      <c r="A752" s="630"/>
      <c r="B752" s="631"/>
      <c r="C752" s="632"/>
      <c r="D752" s="633"/>
      <c r="E752" s="634"/>
      <c r="F752" s="635"/>
    </row>
    <row r="753" spans="1:6" s="610" customFormat="1" ht="15.75" hidden="1" x14ac:dyDescent="0.25">
      <c r="A753" s="630"/>
      <c r="B753" s="631"/>
      <c r="C753" s="632"/>
      <c r="D753" s="633"/>
      <c r="E753" s="634"/>
      <c r="F753" s="635"/>
    </row>
    <row r="754" spans="1:6" s="610" customFormat="1" ht="15.75" hidden="1" x14ac:dyDescent="0.25">
      <c r="A754" s="630"/>
      <c r="B754" s="631"/>
      <c r="C754" s="632"/>
      <c r="D754" s="633"/>
      <c r="E754" s="634"/>
      <c r="F754" s="635"/>
    </row>
    <row r="755" spans="1:6" s="610" customFormat="1" ht="15.75" hidden="1" x14ac:dyDescent="0.25">
      <c r="A755" s="630"/>
      <c r="B755" s="631"/>
      <c r="C755" s="632"/>
      <c r="D755" s="633"/>
      <c r="E755" s="634"/>
      <c r="F755" s="635"/>
    </row>
    <row r="756" spans="1:6" s="610" customFormat="1" ht="15.75" hidden="1" x14ac:dyDescent="0.25">
      <c r="A756" s="630"/>
      <c r="B756" s="631"/>
      <c r="C756" s="632"/>
      <c r="D756" s="633"/>
      <c r="E756" s="634"/>
      <c r="F756" s="635"/>
    </row>
    <row r="757" spans="1:6" s="610" customFormat="1" ht="15.75" hidden="1" x14ac:dyDescent="0.25">
      <c r="A757" s="630"/>
      <c r="B757" s="631"/>
      <c r="C757" s="632"/>
      <c r="D757" s="633"/>
      <c r="E757" s="634"/>
      <c r="F757" s="635"/>
    </row>
    <row r="758" spans="1:6" s="610" customFormat="1" ht="15.75" hidden="1" x14ac:dyDescent="0.25">
      <c r="A758" s="630"/>
      <c r="B758" s="631"/>
      <c r="C758" s="632"/>
      <c r="D758" s="633"/>
      <c r="E758" s="634"/>
      <c r="F758" s="635"/>
    </row>
    <row r="759" spans="1:6" s="610" customFormat="1" ht="15.75" hidden="1" x14ac:dyDescent="0.25">
      <c r="A759" s="630"/>
      <c r="B759" s="631"/>
      <c r="C759" s="632"/>
      <c r="D759" s="633"/>
      <c r="E759" s="634"/>
      <c r="F759" s="635"/>
    </row>
    <row r="760" spans="1:6" s="610" customFormat="1" ht="15.75" hidden="1" x14ac:dyDescent="0.25">
      <c r="A760" s="630"/>
      <c r="B760" s="631"/>
      <c r="C760" s="632"/>
      <c r="D760" s="633"/>
      <c r="E760" s="634"/>
      <c r="F760" s="635"/>
    </row>
    <row r="761" spans="1:6" s="610" customFormat="1" ht="15.75" hidden="1" x14ac:dyDescent="0.25">
      <c r="A761" s="630"/>
      <c r="B761" s="631"/>
      <c r="C761" s="632"/>
      <c r="D761" s="633"/>
      <c r="E761" s="634"/>
      <c r="F761" s="635"/>
    </row>
    <row r="762" spans="1:6" s="610" customFormat="1" ht="15.75" hidden="1" x14ac:dyDescent="0.25">
      <c r="A762" s="630"/>
      <c r="B762" s="631"/>
      <c r="C762" s="632"/>
      <c r="D762" s="633"/>
      <c r="E762" s="634"/>
      <c r="F762" s="635"/>
    </row>
    <row r="763" spans="1:6" s="610" customFormat="1" ht="15.75" hidden="1" x14ac:dyDescent="0.25">
      <c r="A763" s="630"/>
      <c r="B763" s="631"/>
      <c r="C763" s="632"/>
      <c r="D763" s="633"/>
      <c r="E763" s="634"/>
      <c r="F763" s="635"/>
    </row>
    <row r="764" spans="1:6" s="610" customFormat="1" ht="15.75" hidden="1" x14ac:dyDescent="0.25">
      <c r="A764" s="630"/>
      <c r="B764" s="631"/>
      <c r="C764" s="632"/>
      <c r="D764" s="633"/>
      <c r="E764" s="634"/>
      <c r="F764" s="635"/>
    </row>
    <row r="765" spans="1:6" s="610" customFormat="1" ht="15.75" hidden="1" x14ac:dyDescent="0.25">
      <c r="A765" s="630"/>
      <c r="B765" s="631"/>
      <c r="C765" s="632"/>
      <c r="D765" s="633"/>
      <c r="E765" s="634"/>
      <c r="F765" s="635"/>
    </row>
    <row r="766" spans="1:6" s="610" customFormat="1" ht="15.75" hidden="1" x14ac:dyDescent="0.25">
      <c r="A766" s="630"/>
      <c r="B766" s="631"/>
      <c r="C766" s="632"/>
      <c r="D766" s="633"/>
      <c r="E766" s="634"/>
      <c r="F766" s="635"/>
    </row>
    <row r="767" spans="1:6" s="610" customFormat="1" ht="15.75" hidden="1" x14ac:dyDescent="0.25">
      <c r="A767" s="630"/>
      <c r="B767" s="631"/>
      <c r="C767" s="632"/>
      <c r="D767" s="633"/>
      <c r="E767" s="634"/>
      <c r="F767" s="635"/>
    </row>
    <row r="768" spans="1:6" s="610" customFormat="1" ht="15.75" hidden="1" x14ac:dyDescent="0.25">
      <c r="A768" s="630"/>
      <c r="B768" s="631"/>
      <c r="C768" s="632"/>
      <c r="D768" s="633"/>
      <c r="E768" s="634"/>
      <c r="F768" s="635"/>
    </row>
    <row r="769" spans="1:6" s="610" customFormat="1" ht="15.75" hidden="1" x14ac:dyDescent="0.25">
      <c r="A769" s="630"/>
      <c r="B769" s="631"/>
      <c r="C769" s="632"/>
      <c r="D769" s="633"/>
      <c r="E769" s="634"/>
      <c r="F769" s="635"/>
    </row>
    <row r="770" spans="1:6" s="610" customFormat="1" ht="15.75" hidden="1" x14ac:dyDescent="0.25">
      <c r="A770" s="630"/>
      <c r="B770" s="631"/>
      <c r="C770" s="632"/>
      <c r="D770" s="633"/>
      <c r="E770" s="634"/>
      <c r="F770" s="635"/>
    </row>
    <row r="771" spans="1:6" s="610" customFormat="1" ht="15.75" hidden="1" x14ac:dyDescent="0.25">
      <c r="A771" s="630"/>
      <c r="B771" s="631"/>
      <c r="C771" s="632"/>
      <c r="D771" s="633"/>
      <c r="E771" s="634"/>
      <c r="F771" s="635"/>
    </row>
    <row r="772" spans="1:6" s="610" customFormat="1" ht="15.75" hidden="1" x14ac:dyDescent="0.25">
      <c r="A772" s="630"/>
      <c r="B772" s="631"/>
      <c r="C772" s="632"/>
      <c r="D772" s="633"/>
      <c r="E772" s="634"/>
      <c r="F772" s="635"/>
    </row>
    <row r="773" spans="1:6" s="610" customFormat="1" ht="15.75" hidden="1" x14ac:dyDescent="0.25">
      <c r="A773" s="630"/>
      <c r="B773" s="631"/>
      <c r="C773" s="632"/>
      <c r="D773" s="633"/>
      <c r="E773" s="634"/>
      <c r="F773" s="635"/>
    </row>
    <row r="774" spans="1:6" s="610" customFormat="1" ht="15.75" hidden="1" x14ac:dyDescent="0.25">
      <c r="A774" s="630"/>
      <c r="B774" s="631"/>
      <c r="C774" s="632"/>
      <c r="D774" s="633"/>
      <c r="E774" s="634"/>
      <c r="F774" s="635"/>
    </row>
    <row r="775" spans="1:6" s="610" customFormat="1" ht="15.75" hidden="1" x14ac:dyDescent="0.25">
      <c r="A775" s="630"/>
      <c r="B775" s="631"/>
      <c r="C775" s="632"/>
      <c r="D775" s="633"/>
      <c r="E775" s="634"/>
      <c r="F775" s="635"/>
    </row>
    <row r="776" spans="1:6" s="610" customFormat="1" ht="15.75" hidden="1" x14ac:dyDescent="0.25">
      <c r="A776" s="630"/>
      <c r="B776" s="631"/>
      <c r="C776" s="632"/>
      <c r="D776" s="633"/>
      <c r="E776" s="634"/>
      <c r="F776" s="635"/>
    </row>
    <row r="777" spans="1:6" s="610" customFormat="1" ht="15.75" hidden="1" x14ac:dyDescent="0.25">
      <c r="A777" s="630"/>
      <c r="B777" s="631"/>
      <c r="C777" s="632"/>
      <c r="D777" s="633"/>
      <c r="E777" s="634"/>
      <c r="F777" s="635"/>
    </row>
    <row r="778" spans="1:6" s="610" customFormat="1" ht="15.75" hidden="1" x14ac:dyDescent="0.25">
      <c r="A778" s="630"/>
      <c r="B778" s="631"/>
      <c r="C778" s="632"/>
      <c r="D778" s="633"/>
      <c r="E778" s="634"/>
      <c r="F778" s="635"/>
    </row>
    <row r="779" spans="1:6" s="610" customFormat="1" ht="15.75" hidden="1" x14ac:dyDescent="0.25">
      <c r="A779" s="630"/>
      <c r="B779" s="631"/>
      <c r="C779" s="632"/>
      <c r="D779" s="633"/>
      <c r="E779" s="634"/>
      <c r="F779" s="635"/>
    </row>
    <row r="780" spans="1:6" s="610" customFormat="1" ht="15.75" hidden="1" x14ac:dyDescent="0.25">
      <c r="A780" s="630"/>
      <c r="B780" s="631"/>
      <c r="C780" s="632"/>
      <c r="D780" s="633"/>
      <c r="E780" s="634"/>
      <c r="F780" s="635"/>
    </row>
    <row r="781" spans="1:6" s="610" customFormat="1" ht="15.75" hidden="1" x14ac:dyDescent="0.25">
      <c r="A781" s="630"/>
      <c r="B781" s="631"/>
      <c r="C781" s="632"/>
      <c r="D781" s="633"/>
      <c r="E781" s="634"/>
      <c r="F781" s="635"/>
    </row>
    <row r="782" spans="1:6" s="610" customFormat="1" ht="15.75" hidden="1" x14ac:dyDescent="0.25">
      <c r="A782" s="630"/>
      <c r="B782" s="631"/>
      <c r="C782" s="632"/>
      <c r="D782" s="633"/>
      <c r="E782" s="634"/>
      <c r="F782" s="635"/>
    </row>
    <row r="783" spans="1:6" s="610" customFormat="1" ht="15.75" hidden="1" x14ac:dyDescent="0.25">
      <c r="A783" s="630"/>
      <c r="B783" s="631"/>
      <c r="C783" s="632"/>
      <c r="D783" s="633"/>
      <c r="E783" s="634"/>
      <c r="F783" s="635"/>
    </row>
    <row r="784" spans="1:6" s="610" customFormat="1" ht="15.75" hidden="1" x14ac:dyDescent="0.25">
      <c r="A784" s="630"/>
      <c r="B784" s="631"/>
      <c r="C784" s="632"/>
      <c r="D784" s="633"/>
      <c r="E784" s="634"/>
      <c r="F784" s="635"/>
    </row>
    <row r="785" spans="1:6" s="610" customFormat="1" ht="15.75" hidden="1" x14ac:dyDescent="0.25">
      <c r="A785" s="630"/>
      <c r="B785" s="631"/>
      <c r="C785" s="632"/>
      <c r="D785" s="633"/>
      <c r="E785" s="634"/>
      <c r="F785" s="635"/>
    </row>
    <row r="786" spans="1:6" s="610" customFormat="1" ht="15.75" hidden="1" x14ac:dyDescent="0.25">
      <c r="A786" s="630"/>
      <c r="B786" s="631"/>
      <c r="C786" s="632"/>
      <c r="D786" s="633"/>
      <c r="E786" s="634"/>
      <c r="F786" s="635"/>
    </row>
    <row r="787" spans="1:6" s="610" customFormat="1" ht="15.75" hidden="1" x14ac:dyDescent="0.25">
      <c r="A787" s="630"/>
      <c r="B787" s="631"/>
      <c r="C787" s="632"/>
      <c r="D787" s="633"/>
      <c r="E787" s="634"/>
      <c r="F787" s="635"/>
    </row>
    <row r="788" spans="1:6" s="610" customFormat="1" ht="15.75" hidden="1" x14ac:dyDescent="0.25">
      <c r="A788" s="630"/>
      <c r="B788" s="631"/>
      <c r="C788" s="632"/>
      <c r="D788" s="633"/>
      <c r="E788" s="634"/>
      <c r="F788" s="635"/>
    </row>
    <row r="789" spans="1:6" s="610" customFormat="1" ht="15.75" hidden="1" x14ac:dyDescent="0.25">
      <c r="A789" s="630"/>
      <c r="B789" s="631"/>
      <c r="C789" s="632"/>
      <c r="D789" s="633"/>
      <c r="E789" s="634"/>
      <c r="F789" s="635"/>
    </row>
    <row r="790" spans="1:6" s="610" customFormat="1" ht="15.75" hidden="1" x14ac:dyDescent="0.25">
      <c r="A790" s="630"/>
      <c r="B790" s="631"/>
      <c r="C790" s="632"/>
      <c r="D790" s="633"/>
      <c r="E790" s="634"/>
      <c r="F790" s="635"/>
    </row>
    <row r="791" spans="1:6" s="610" customFormat="1" ht="15.75" hidden="1" x14ac:dyDescent="0.25">
      <c r="A791" s="630"/>
      <c r="B791" s="631"/>
      <c r="C791" s="632"/>
      <c r="D791" s="633"/>
      <c r="E791" s="634"/>
      <c r="F791" s="635"/>
    </row>
    <row r="792" spans="1:6" s="610" customFormat="1" ht="15.75" hidden="1" x14ac:dyDescent="0.25">
      <c r="A792" s="630"/>
      <c r="B792" s="631"/>
      <c r="C792" s="632"/>
      <c r="D792" s="633"/>
      <c r="E792" s="634"/>
      <c r="F792" s="635"/>
    </row>
    <row r="793" spans="1:6" s="610" customFormat="1" ht="15.75" hidden="1" x14ac:dyDescent="0.25">
      <c r="A793" s="630"/>
      <c r="B793" s="631"/>
      <c r="C793" s="632"/>
      <c r="D793" s="633"/>
      <c r="E793" s="634"/>
      <c r="F793" s="635"/>
    </row>
    <row r="794" spans="1:6" s="610" customFormat="1" ht="15.75" hidden="1" x14ac:dyDescent="0.25">
      <c r="A794" s="630"/>
      <c r="B794" s="631"/>
      <c r="C794" s="632"/>
      <c r="D794" s="633"/>
      <c r="E794" s="634"/>
      <c r="F794" s="635"/>
    </row>
    <row r="795" spans="1:6" s="610" customFormat="1" ht="15.75" hidden="1" x14ac:dyDescent="0.25">
      <c r="A795" s="630"/>
      <c r="B795" s="631"/>
      <c r="C795" s="632"/>
      <c r="D795" s="633"/>
      <c r="E795" s="634"/>
      <c r="F795" s="635"/>
    </row>
    <row r="796" spans="1:6" s="610" customFormat="1" ht="15.75" hidden="1" x14ac:dyDescent="0.25">
      <c r="A796" s="630"/>
      <c r="B796" s="631"/>
      <c r="C796" s="632"/>
      <c r="D796" s="633"/>
      <c r="E796" s="634"/>
      <c r="F796" s="635"/>
    </row>
    <row r="797" spans="1:6" s="610" customFormat="1" ht="15.75" hidden="1" x14ac:dyDescent="0.25">
      <c r="A797" s="630"/>
      <c r="B797" s="631"/>
      <c r="C797" s="632"/>
      <c r="D797" s="633"/>
      <c r="E797" s="634"/>
      <c r="F797" s="635"/>
    </row>
    <row r="798" spans="1:6" s="610" customFormat="1" ht="15.75" hidden="1" x14ac:dyDescent="0.25">
      <c r="A798" s="630"/>
      <c r="B798" s="631"/>
      <c r="C798" s="632"/>
      <c r="D798" s="633"/>
      <c r="E798" s="634"/>
      <c r="F798" s="635"/>
    </row>
    <row r="799" spans="1:6" s="610" customFormat="1" ht="15.75" hidden="1" x14ac:dyDescent="0.25">
      <c r="A799" s="630"/>
      <c r="B799" s="631"/>
      <c r="C799" s="632"/>
      <c r="D799" s="633"/>
      <c r="E799" s="634"/>
      <c r="F799" s="635"/>
    </row>
    <row r="800" spans="1:6" s="610" customFormat="1" ht="15.75" hidden="1" x14ac:dyDescent="0.25">
      <c r="A800" s="630"/>
      <c r="B800" s="631"/>
      <c r="C800" s="632"/>
      <c r="D800" s="633"/>
      <c r="E800" s="634"/>
      <c r="F800" s="635"/>
    </row>
    <row r="801" spans="1:6" s="610" customFormat="1" ht="15.75" hidden="1" x14ac:dyDescent="0.25">
      <c r="A801" s="630"/>
      <c r="B801" s="631"/>
      <c r="C801" s="632"/>
      <c r="D801" s="633"/>
      <c r="E801" s="634"/>
      <c r="F801" s="635"/>
    </row>
    <row r="802" spans="1:6" s="610" customFormat="1" ht="15.75" hidden="1" x14ac:dyDescent="0.25">
      <c r="A802" s="630"/>
      <c r="B802" s="631"/>
      <c r="C802" s="632"/>
      <c r="D802" s="633"/>
      <c r="E802" s="634"/>
      <c r="F802" s="635"/>
    </row>
    <row r="803" spans="1:6" s="610" customFormat="1" ht="15.75" hidden="1" x14ac:dyDescent="0.25">
      <c r="A803" s="630"/>
      <c r="B803" s="631"/>
      <c r="C803" s="632"/>
      <c r="D803" s="633"/>
      <c r="E803" s="634"/>
      <c r="F803" s="635"/>
    </row>
    <row r="804" spans="1:6" s="610" customFormat="1" ht="15.75" hidden="1" x14ac:dyDescent="0.25">
      <c r="A804" s="630"/>
      <c r="B804" s="631"/>
      <c r="C804" s="632"/>
      <c r="D804" s="633"/>
      <c r="E804" s="634"/>
      <c r="F804" s="635"/>
    </row>
    <row r="805" spans="1:6" s="610" customFormat="1" ht="15.75" hidden="1" x14ac:dyDescent="0.25">
      <c r="A805" s="630"/>
      <c r="B805" s="631"/>
      <c r="C805" s="632"/>
      <c r="D805" s="633"/>
      <c r="E805" s="634"/>
      <c r="F805" s="635"/>
    </row>
    <row r="806" spans="1:6" s="610" customFormat="1" ht="15.75" hidden="1" x14ac:dyDescent="0.25">
      <c r="A806" s="630"/>
      <c r="B806" s="631"/>
      <c r="C806" s="632"/>
      <c r="D806" s="633"/>
      <c r="E806" s="634"/>
      <c r="F806" s="635"/>
    </row>
    <row r="807" spans="1:6" s="610" customFormat="1" ht="15.75" hidden="1" x14ac:dyDescent="0.25">
      <c r="A807" s="630"/>
      <c r="B807" s="631"/>
      <c r="C807" s="632"/>
      <c r="D807" s="633"/>
      <c r="E807" s="634"/>
      <c r="F807" s="635"/>
    </row>
    <row r="808" spans="1:6" s="610" customFormat="1" ht="15.75" hidden="1" x14ac:dyDescent="0.25">
      <c r="A808" s="630"/>
      <c r="B808" s="631"/>
      <c r="C808" s="632"/>
      <c r="D808" s="633"/>
      <c r="E808" s="634"/>
      <c r="F808" s="635"/>
    </row>
    <row r="809" spans="1:6" s="610" customFormat="1" ht="15.75" hidden="1" x14ac:dyDescent="0.25">
      <c r="A809" s="630"/>
      <c r="B809" s="631"/>
      <c r="C809" s="632"/>
      <c r="D809" s="633"/>
      <c r="E809" s="634"/>
      <c r="F809" s="635"/>
    </row>
    <row r="810" spans="1:6" s="610" customFormat="1" ht="15.75" hidden="1" x14ac:dyDescent="0.25">
      <c r="A810" s="630"/>
      <c r="B810" s="631"/>
      <c r="C810" s="632"/>
      <c r="D810" s="633"/>
      <c r="E810" s="634"/>
      <c r="F810" s="635"/>
    </row>
    <row r="811" spans="1:6" s="610" customFormat="1" ht="15.75" hidden="1" x14ac:dyDescent="0.25">
      <c r="A811" s="630"/>
      <c r="B811" s="631"/>
      <c r="C811" s="632"/>
      <c r="D811" s="633"/>
      <c r="E811" s="634"/>
      <c r="F811" s="635"/>
    </row>
    <row r="812" spans="1:6" s="610" customFormat="1" ht="15.75" hidden="1" x14ac:dyDescent="0.25">
      <c r="A812" s="630"/>
      <c r="B812" s="631"/>
      <c r="C812" s="632"/>
      <c r="D812" s="633"/>
      <c r="E812" s="634"/>
      <c r="F812" s="635"/>
    </row>
    <row r="813" spans="1:6" s="610" customFormat="1" ht="15.75" hidden="1" x14ac:dyDescent="0.25">
      <c r="A813" s="630"/>
      <c r="B813" s="631"/>
      <c r="C813" s="632"/>
      <c r="D813" s="633"/>
      <c r="E813" s="634"/>
      <c r="F813" s="635"/>
    </row>
    <row r="814" spans="1:6" s="610" customFormat="1" ht="15.75" hidden="1" x14ac:dyDescent="0.25">
      <c r="A814" s="630"/>
      <c r="B814" s="631"/>
      <c r="C814" s="632"/>
      <c r="D814" s="633"/>
      <c r="E814" s="634"/>
      <c r="F814" s="635"/>
    </row>
    <row r="815" spans="1:6" s="610" customFormat="1" ht="15.75" hidden="1" x14ac:dyDescent="0.25">
      <c r="A815" s="630"/>
      <c r="B815" s="631"/>
      <c r="C815" s="632"/>
      <c r="D815" s="633"/>
      <c r="E815" s="634"/>
      <c r="F815" s="635"/>
    </row>
    <row r="816" spans="1:6" s="610" customFormat="1" ht="15.75" hidden="1" x14ac:dyDescent="0.25">
      <c r="A816" s="630"/>
      <c r="B816" s="631"/>
      <c r="C816" s="632"/>
      <c r="D816" s="633"/>
      <c r="E816" s="634"/>
      <c r="F816" s="635"/>
    </row>
    <row r="817" spans="1:6" s="610" customFormat="1" ht="15.75" hidden="1" x14ac:dyDescent="0.25">
      <c r="A817" s="630"/>
      <c r="B817" s="631"/>
      <c r="C817" s="632"/>
      <c r="D817" s="633"/>
      <c r="E817" s="634"/>
      <c r="F817" s="635"/>
    </row>
    <row r="818" spans="1:6" s="610" customFormat="1" ht="15.75" hidden="1" x14ac:dyDescent="0.25">
      <c r="A818" s="630"/>
      <c r="B818" s="631"/>
      <c r="C818" s="632"/>
      <c r="D818" s="633"/>
      <c r="E818" s="634"/>
      <c r="F818" s="635"/>
    </row>
    <row r="819" spans="1:6" s="610" customFormat="1" ht="15.75" hidden="1" x14ac:dyDescent="0.25">
      <c r="A819" s="630"/>
      <c r="B819" s="631"/>
      <c r="C819" s="632"/>
      <c r="D819" s="633"/>
      <c r="E819" s="634"/>
      <c r="F819" s="635"/>
    </row>
    <row r="820" spans="1:6" s="610" customFormat="1" ht="15.75" hidden="1" x14ac:dyDescent="0.25">
      <c r="A820" s="630"/>
      <c r="B820" s="631"/>
      <c r="C820" s="632"/>
      <c r="D820" s="633"/>
      <c r="E820" s="634"/>
      <c r="F820" s="635"/>
    </row>
    <row r="821" spans="1:6" s="610" customFormat="1" ht="15.75" hidden="1" x14ac:dyDescent="0.25">
      <c r="A821" s="630"/>
      <c r="B821" s="631"/>
      <c r="C821" s="632"/>
      <c r="D821" s="633"/>
      <c r="E821" s="634"/>
      <c r="F821" s="635"/>
    </row>
    <row r="822" spans="1:6" s="610" customFormat="1" ht="15.75" hidden="1" x14ac:dyDescent="0.25">
      <c r="A822" s="630"/>
      <c r="B822" s="631"/>
      <c r="C822" s="632"/>
      <c r="D822" s="633"/>
      <c r="E822" s="634"/>
      <c r="F822" s="635"/>
    </row>
    <row r="823" spans="1:6" s="610" customFormat="1" ht="15.75" hidden="1" x14ac:dyDescent="0.25">
      <c r="A823" s="630"/>
      <c r="B823" s="631"/>
      <c r="C823" s="632"/>
      <c r="D823" s="633"/>
      <c r="E823" s="634"/>
      <c r="F823" s="635"/>
    </row>
    <row r="824" spans="1:6" s="610" customFormat="1" ht="15.75" hidden="1" x14ac:dyDescent="0.25">
      <c r="A824" s="630"/>
      <c r="B824" s="631"/>
      <c r="C824" s="632"/>
      <c r="D824" s="633"/>
      <c r="E824" s="634"/>
      <c r="F824" s="635"/>
    </row>
    <row r="825" spans="1:6" s="610" customFormat="1" ht="15.75" hidden="1" x14ac:dyDescent="0.25">
      <c r="A825" s="630"/>
      <c r="B825" s="631"/>
      <c r="C825" s="632"/>
      <c r="D825" s="633"/>
      <c r="E825" s="634"/>
      <c r="F825" s="635"/>
    </row>
    <row r="826" spans="1:6" s="610" customFormat="1" ht="15.75" hidden="1" x14ac:dyDescent="0.25">
      <c r="A826" s="630"/>
      <c r="B826" s="631"/>
      <c r="C826" s="632"/>
      <c r="D826" s="633"/>
      <c r="E826" s="634"/>
      <c r="F826" s="635"/>
    </row>
    <row r="827" spans="1:6" s="610" customFormat="1" ht="15.75" hidden="1" x14ac:dyDescent="0.25">
      <c r="A827" s="630"/>
      <c r="B827" s="631"/>
      <c r="C827" s="632"/>
      <c r="D827" s="633"/>
      <c r="E827" s="634"/>
      <c r="F827" s="635"/>
    </row>
    <row r="828" spans="1:6" s="610" customFormat="1" ht="15.75" hidden="1" x14ac:dyDescent="0.25">
      <c r="A828" s="630"/>
      <c r="B828" s="631"/>
      <c r="C828" s="632"/>
      <c r="D828" s="633"/>
      <c r="E828" s="634"/>
      <c r="F828" s="635"/>
    </row>
    <row r="829" spans="1:6" s="610" customFormat="1" ht="15.75" hidden="1" x14ac:dyDescent="0.25">
      <c r="A829" s="630"/>
      <c r="B829" s="631"/>
      <c r="C829" s="632"/>
      <c r="D829" s="633"/>
      <c r="E829" s="634"/>
      <c r="F829" s="635"/>
    </row>
    <row r="830" spans="1:6" s="610" customFormat="1" ht="15.75" hidden="1" x14ac:dyDescent="0.25">
      <c r="A830" s="630"/>
      <c r="B830" s="631"/>
      <c r="C830" s="632"/>
      <c r="D830" s="633"/>
      <c r="E830" s="634"/>
      <c r="F830" s="635"/>
    </row>
    <row r="831" spans="1:6" s="610" customFormat="1" ht="15.75" hidden="1" x14ac:dyDescent="0.25">
      <c r="A831" s="630"/>
      <c r="B831" s="631"/>
      <c r="C831" s="632"/>
      <c r="D831" s="633"/>
      <c r="E831" s="634"/>
      <c r="F831" s="635"/>
    </row>
    <row r="832" spans="1:6" s="610" customFormat="1" ht="15.75" hidden="1" x14ac:dyDescent="0.25">
      <c r="A832" s="630"/>
      <c r="B832" s="631"/>
      <c r="C832" s="632"/>
      <c r="D832" s="633"/>
      <c r="E832" s="634"/>
      <c r="F832" s="635"/>
    </row>
    <row r="833" spans="1:6" s="610" customFormat="1" ht="15.75" hidden="1" x14ac:dyDescent="0.25">
      <c r="A833" s="630"/>
      <c r="B833" s="631"/>
      <c r="C833" s="632"/>
      <c r="D833" s="633"/>
      <c r="E833" s="634"/>
      <c r="F833" s="635"/>
    </row>
    <row r="834" spans="1:6" s="610" customFormat="1" ht="15.75" hidden="1" x14ac:dyDescent="0.25">
      <c r="A834" s="630"/>
      <c r="B834" s="631"/>
      <c r="C834" s="632"/>
      <c r="D834" s="633"/>
      <c r="E834" s="634"/>
      <c r="F834" s="635"/>
    </row>
    <row r="835" spans="1:6" s="610" customFormat="1" ht="15.75" hidden="1" x14ac:dyDescent="0.25">
      <c r="A835" s="630"/>
      <c r="B835" s="631"/>
      <c r="C835" s="632"/>
      <c r="D835" s="633"/>
      <c r="E835" s="634"/>
      <c r="F835" s="635"/>
    </row>
    <row r="836" spans="1:6" s="610" customFormat="1" ht="15.75" hidden="1" x14ac:dyDescent="0.25">
      <c r="A836" s="630"/>
      <c r="B836" s="631"/>
      <c r="C836" s="632"/>
      <c r="D836" s="633"/>
      <c r="E836" s="634"/>
      <c r="F836" s="635"/>
    </row>
    <row r="837" spans="1:6" s="610" customFormat="1" ht="15.75" hidden="1" x14ac:dyDescent="0.25">
      <c r="A837" s="630"/>
      <c r="B837" s="631"/>
      <c r="C837" s="632"/>
      <c r="D837" s="633"/>
      <c r="E837" s="634"/>
      <c r="F837" s="635"/>
    </row>
    <row r="838" spans="1:6" s="610" customFormat="1" ht="15.75" hidden="1" x14ac:dyDescent="0.25">
      <c r="A838" s="630"/>
      <c r="B838" s="631"/>
      <c r="C838" s="632"/>
      <c r="D838" s="633"/>
      <c r="E838" s="634"/>
      <c r="F838" s="635"/>
    </row>
    <row r="839" spans="1:6" s="610" customFormat="1" ht="15.75" hidden="1" x14ac:dyDescent="0.25">
      <c r="A839" s="630"/>
      <c r="B839" s="631"/>
      <c r="C839" s="632"/>
      <c r="D839" s="633"/>
      <c r="E839" s="634"/>
      <c r="F839" s="635"/>
    </row>
    <row r="840" spans="1:6" s="610" customFormat="1" ht="15.75" hidden="1" x14ac:dyDescent="0.25">
      <c r="A840" s="630"/>
      <c r="B840" s="631"/>
      <c r="C840" s="632"/>
      <c r="D840" s="633"/>
      <c r="E840" s="634"/>
      <c r="F840" s="635"/>
    </row>
    <row r="841" spans="1:6" s="610" customFormat="1" ht="15.75" hidden="1" x14ac:dyDescent="0.25">
      <c r="A841" s="630"/>
      <c r="B841" s="631"/>
      <c r="C841" s="632"/>
      <c r="D841" s="633"/>
      <c r="E841" s="634"/>
      <c r="F841" s="635"/>
    </row>
    <row r="842" spans="1:6" s="610" customFormat="1" ht="15.75" hidden="1" x14ac:dyDescent="0.25">
      <c r="A842" s="630"/>
      <c r="B842" s="631"/>
      <c r="C842" s="632"/>
      <c r="D842" s="633"/>
      <c r="E842" s="634"/>
      <c r="F842" s="635"/>
    </row>
    <row r="843" spans="1:6" s="610" customFormat="1" ht="15.75" hidden="1" x14ac:dyDescent="0.25">
      <c r="A843" s="630"/>
      <c r="B843" s="631"/>
      <c r="C843" s="632"/>
      <c r="D843" s="633"/>
      <c r="E843" s="634"/>
      <c r="F843" s="635"/>
    </row>
    <row r="844" spans="1:6" s="610" customFormat="1" ht="15.75" hidden="1" x14ac:dyDescent="0.25">
      <c r="A844" s="630"/>
      <c r="B844" s="631"/>
      <c r="C844" s="632"/>
      <c r="D844" s="633"/>
      <c r="E844" s="634"/>
      <c r="F844" s="635"/>
    </row>
    <row r="845" spans="1:6" s="610" customFormat="1" ht="15.75" hidden="1" x14ac:dyDescent="0.25">
      <c r="A845" s="630"/>
      <c r="B845" s="631"/>
      <c r="C845" s="632"/>
      <c r="D845" s="633"/>
      <c r="E845" s="634"/>
      <c r="F845" s="635"/>
    </row>
    <row r="846" spans="1:6" s="610" customFormat="1" ht="15.75" hidden="1" x14ac:dyDescent="0.25">
      <c r="A846" s="630"/>
      <c r="B846" s="631"/>
      <c r="C846" s="632"/>
      <c r="D846" s="633"/>
      <c r="E846" s="634"/>
      <c r="F846" s="635"/>
    </row>
    <row r="847" spans="1:6" s="610" customFormat="1" ht="15.75" hidden="1" x14ac:dyDescent="0.25">
      <c r="A847" s="630"/>
      <c r="B847" s="631"/>
      <c r="C847" s="632"/>
      <c r="D847" s="633"/>
      <c r="E847" s="634"/>
      <c r="F847" s="635"/>
    </row>
    <row r="848" spans="1:6" s="610" customFormat="1" ht="15.75" hidden="1" x14ac:dyDescent="0.25">
      <c r="A848" s="630"/>
      <c r="B848" s="631"/>
      <c r="C848" s="632"/>
      <c r="D848" s="633"/>
      <c r="E848" s="634"/>
      <c r="F848" s="635"/>
    </row>
    <row r="849" spans="1:6" s="610" customFormat="1" ht="15.75" hidden="1" x14ac:dyDescent="0.25">
      <c r="A849" s="630"/>
      <c r="B849" s="631"/>
      <c r="C849" s="632"/>
      <c r="D849" s="633"/>
      <c r="E849" s="634"/>
      <c r="F849" s="635"/>
    </row>
    <row r="850" spans="1:6" s="610" customFormat="1" ht="15.75" hidden="1" x14ac:dyDescent="0.25">
      <c r="A850" s="630"/>
      <c r="B850" s="631"/>
      <c r="C850" s="632"/>
      <c r="D850" s="633"/>
      <c r="E850" s="634"/>
      <c r="F850" s="635"/>
    </row>
    <row r="851" spans="1:6" s="610" customFormat="1" ht="15.75" hidden="1" x14ac:dyDescent="0.25">
      <c r="A851" s="630"/>
      <c r="B851" s="631"/>
      <c r="C851" s="632"/>
      <c r="D851" s="633"/>
      <c r="E851" s="634"/>
      <c r="F851" s="635"/>
    </row>
    <row r="852" spans="1:6" s="610" customFormat="1" ht="15.75" hidden="1" x14ac:dyDescent="0.25">
      <c r="A852" s="630"/>
      <c r="B852" s="631"/>
      <c r="C852" s="632"/>
      <c r="D852" s="633"/>
      <c r="E852" s="634"/>
      <c r="F852" s="635"/>
    </row>
    <row r="853" spans="1:6" s="610" customFormat="1" ht="15.75" hidden="1" x14ac:dyDescent="0.25">
      <c r="A853" s="630"/>
      <c r="B853" s="631"/>
      <c r="C853" s="632"/>
      <c r="D853" s="633"/>
      <c r="E853" s="634"/>
      <c r="F853" s="635"/>
    </row>
    <row r="854" spans="1:6" s="610" customFormat="1" ht="15.75" hidden="1" x14ac:dyDescent="0.25">
      <c r="A854" s="630"/>
      <c r="B854" s="631"/>
      <c r="C854" s="632"/>
      <c r="D854" s="633"/>
      <c r="E854" s="634"/>
      <c r="F854" s="635"/>
    </row>
    <row r="855" spans="1:6" s="610" customFormat="1" ht="15.75" hidden="1" x14ac:dyDescent="0.25">
      <c r="A855" s="630"/>
      <c r="B855" s="631"/>
      <c r="C855" s="632"/>
      <c r="D855" s="633"/>
      <c r="E855" s="634"/>
      <c r="F855" s="635"/>
    </row>
    <row r="856" spans="1:6" s="610" customFormat="1" ht="15.75" hidden="1" x14ac:dyDescent="0.25">
      <c r="A856" s="630"/>
      <c r="B856" s="631"/>
      <c r="C856" s="632"/>
      <c r="D856" s="633"/>
      <c r="E856" s="634"/>
      <c r="F856" s="635"/>
    </row>
    <row r="857" spans="1:6" s="610" customFormat="1" ht="15.75" hidden="1" x14ac:dyDescent="0.25">
      <c r="A857" s="630"/>
      <c r="B857" s="631"/>
      <c r="C857" s="632"/>
      <c r="D857" s="633"/>
      <c r="E857" s="634"/>
      <c r="F857" s="635"/>
    </row>
    <row r="858" spans="1:6" s="610" customFormat="1" ht="15.75" hidden="1" x14ac:dyDescent="0.25">
      <c r="A858" s="630"/>
      <c r="B858" s="631"/>
      <c r="C858" s="632"/>
      <c r="D858" s="633"/>
      <c r="E858" s="634"/>
      <c r="F858" s="635"/>
    </row>
    <row r="859" spans="1:6" s="610" customFormat="1" ht="15.75" hidden="1" x14ac:dyDescent="0.25">
      <c r="A859" s="630"/>
      <c r="B859" s="631"/>
      <c r="C859" s="632"/>
      <c r="D859" s="633"/>
      <c r="E859" s="634"/>
      <c r="F859" s="635"/>
    </row>
    <row r="860" spans="1:6" s="610" customFormat="1" ht="15.75" hidden="1" x14ac:dyDescent="0.25">
      <c r="A860" s="630"/>
      <c r="B860" s="631"/>
      <c r="C860" s="632"/>
      <c r="D860" s="633"/>
      <c r="E860" s="634"/>
      <c r="F860" s="635"/>
    </row>
    <row r="861" spans="1:6" s="610" customFormat="1" ht="15.75" hidden="1" x14ac:dyDescent="0.25">
      <c r="A861" s="630"/>
      <c r="B861" s="631"/>
      <c r="C861" s="632"/>
      <c r="D861" s="633"/>
      <c r="E861" s="634"/>
      <c r="F861" s="635"/>
    </row>
    <row r="862" spans="1:6" s="610" customFormat="1" ht="15.75" hidden="1" x14ac:dyDescent="0.25">
      <c r="A862" s="630"/>
      <c r="B862" s="631"/>
      <c r="C862" s="632"/>
      <c r="D862" s="633"/>
      <c r="E862" s="634"/>
      <c r="F862" s="635"/>
    </row>
    <row r="863" spans="1:6" s="610" customFormat="1" ht="15.75" hidden="1" x14ac:dyDescent="0.25">
      <c r="A863" s="630"/>
      <c r="B863" s="631"/>
      <c r="C863" s="632"/>
      <c r="D863" s="633"/>
      <c r="E863" s="634"/>
      <c r="F863" s="635"/>
    </row>
    <row r="864" spans="1:6" s="610" customFormat="1" ht="15.75" hidden="1" x14ac:dyDescent="0.25">
      <c r="A864" s="630"/>
      <c r="B864" s="631"/>
      <c r="C864" s="632"/>
      <c r="D864" s="633"/>
      <c r="E864" s="634"/>
      <c r="F864" s="635"/>
    </row>
    <row r="865" spans="1:6" s="610" customFormat="1" ht="15.75" hidden="1" x14ac:dyDescent="0.25">
      <c r="A865" s="630"/>
      <c r="B865" s="631"/>
      <c r="C865" s="632"/>
      <c r="D865" s="633"/>
      <c r="E865" s="634"/>
      <c r="F865" s="635"/>
    </row>
    <row r="866" spans="1:6" s="610" customFormat="1" ht="15.75" hidden="1" x14ac:dyDescent="0.25">
      <c r="A866" s="630"/>
      <c r="B866" s="631"/>
      <c r="C866" s="632"/>
      <c r="D866" s="633"/>
      <c r="E866" s="634"/>
      <c r="F866" s="635"/>
    </row>
    <row r="867" spans="1:6" s="610" customFormat="1" ht="15.75" hidden="1" x14ac:dyDescent="0.25">
      <c r="A867" s="630"/>
      <c r="B867" s="631"/>
      <c r="C867" s="632"/>
      <c r="D867" s="633"/>
      <c r="E867" s="634"/>
      <c r="F867" s="635"/>
    </row>
    <row r="868" spans="1:6" s="610" customFormat="1" ht="15.75" hidden="1" x14ac:dyDescent="0.25">
      <c r="A868" s="630"/>
      <c r="B868" s="631"/>
      <c r="C868" s="632"/>
      <c r="D868" s="633"/>
      <c r="E868" s="634"/>
      <c r="F868" s="635"/>
    </row>
    <row r="869" spans="1:6" s="610" customFormat="1" ht="15.75" hidden="1" x14ac:dyDescent="0.25">
      <c r="A869" s="630"/>
      <c r="B869" s="631"/>
      <c r="C869" s="632"/>
      <c r="D869" s="633"/>
      <c r="E869" s="634"/>
      <c r="F869" s="635"/>
    </row>
    <row r="870" spans="1:6" s="610" customFormat="1" ht="15.75" hidden="1" x14ac:dyDescent="0.25">
      <c r="A870" s="630"/>
      <c r="B870" s="631"/>
      <c r="C870" s="632"/>
      <c r="D870" s="633"/>
      <c r="E870" s="634"/>
      <c r="F870" s="635"/>
    </row>
    <row r="871" spans="1:6" s="610" customFormat="1" ht="15.75" hidden="1" x14ac:dyDescent="0.25">
      <c r="A871" s="630"/>
      <c r="B871" s="631"/>
      <c r="C871" s="632"/>
      <c r="D871" s="633"/>
      <c r="E871" s="634"/>
      <c r="F871" s="635"/>
    </row>
    <row r="872" spans="1:6" s="610" customFormat="1" ht="15.75" hidden="1" x14ac:dyDescent="0.25">
      <c r="A872" s="630"/>
      <c r="B872" s="631"/>
      <c r="C872" s="632"/>
      <c r="D872" s="633"/>
      <c r="E872" s="634"/>
      <c r="F872" s="635"/>
    </row>
    <row r="873" spans="1:6" s="610" customFormat="1" ht="15.75" hidden="1" x14ac:dyDescent="0.25">
      <c r="A873" s="630"/>
      <c r="B873" s="631"/>
      <c r="C873" s="632"/>
      <c r="D873" s="633"/>
      <c r="E873" s="634"/>
      <c r="F873" s="635"/>
    </row>
    <row r="874" spans="1:6" s="610" customFormat="1" ht="15.75" hidden="1" x14ac:dyDescent="0.25">
      <c r="A874" s="630"/>
      <c r="B874" s="631"/>
      <c r="C874" s="632"/>
      <c r="D874" s="633"/>
      <c r="E874" s="634"/>
      <c r="F874" s="635"/>
    </row>
    <row r="875" spans="1:6" s="610" customFormat="1" ht="15.75" hidden="1" x14ac:dyDescent="0.25">
      <c r="A875" s="630"/>
      <c r="B875" s="631"/>
      <c r="C875" s="632"/>
      <c r="D875" s="633"/>
      <c r="E875" s="634"/>
      <c r="F875" s="635"/>
    </row>
    <row r="876" spans="1:6" s="610" customFormat="1" ht="15.75" hidden="1" x14ac:dyDescent="0.25">
      <c r="A876" s="630"/>
      <c r="B876" s="631"/>
      <c r="C876" s="632"/>
      <c r="D876" s="633"/>
      <c r="E876" s="634"/>
      <c r="F876" s="635"/>
    </row>
    <row r="877" spans="1:6" s="610" customFormat="1" ht="15.75" hidden="1" x14ac:dyDescent="0.25">
      <c r="A877" s="630"/>
      <c r="B877" s="631"/>
      <c r="C877" s="632"/>
      <c r="D877" s="633"/>
      <c r="E877" s="634"/>
      <c r="F877" s="635"/>
    </row>
    <row r="878" spans="1:6" s="610" customFormat="1" ht="15.75" hidden="1" x14ac:dyDescent="0.25">
      <c r="A878" s="630"/>
      <c r="B878" s="631"/>
      <c r="C878" s="632"/>
      <c r="D878" s="633"/>
      <c r="E878" s="634"/>
      <c r="F878" s="635"/>
    </row>
    <row r="879" spans="1:6" s="610" customFormat="1" ht="15.75" hidden="1" x14ac:dyDescent="0.25">
      <c r="A879" s="630"/>
      <c r="B879" s="631"/>
      <c r="C879" s="632"/>
      <c r="D879" s="633"/>
      <c r="E879" s="634"/>
      <c r="F879" s="635"/>
    </row>
    <row r="880" spans="1:6" s="610" customFormat="1" ht="15.75" hidden="1" x14ac:dyDescent="0.25">
      <c r="A880" s="630"/>
      <c r="B880" s="631"/>
      <c r="C880" s="632"/>
      <c r="D880" s="633"/>
      <c r="E880" s="634"/>
      <c r="F880" s="635"/>
    </row>
    <row r="881" spans="1:6" s="610" customFormat="1" ht="15.75" hidden="1" x14ac:dyDescent="0.25">
      <c r="A881" s="630"/>
      <c r="B881" s="631"/>
      <c r="C881" s="632"/>
      <c r="D881" s="633"/>
      <c r="E881" s="634"/>
      <c r="F881" s="635"/>
    </row>
    <row r="882" spans="1:6" s="610" customFormat="1" ht="15.75" hidden="1" x14ac:dyDescent="0.25">
      <c r="A882" s="630"/>
      <c r="B882" s="631"/>
      <c r="C882" s="632"/>
      <c r="D882" s="633"/>
      <c r="E882" s="634"/>
      <c r="F882" s="635"/>
    </row>
    <row r="883" spans="1:6" s="610" customFormat="1" ht="15.75" hidden="1" x14ac:dyDescent="0.25">
      <c r="A883" s="630"/>
      <c r="B883" s="631"/>
      <c r="C883" s="632"/>
      <c r="D883" s="633"/>
      <c r="E883" s="634"/>
      <c r="F883" s="635"/>
    </row>
    <row r="884" spans="1:6" s="610" customFormat="1" ht="15.75" hidden="1" x14ac:dyDescent="0.25">
      <c r="A884" s="630"/>
      <c r="B884" s="631"/>
      <c r="C884" s="632"/>
      <c r="D884" s="633"/>
      <c r="E884" s="634"/>
      <c r="F884" s="635"/>
    </row>
    <row r="885" spans="1:6" s="610" customFormat="1" ht="15.75" hidden="1" x14ac:dyDescent="0.25">
      <c r="A885" s="630"/>
      <c r="B885" s="631"/>
      <c r="C885" s="632"/>
      <c r="D885" s="633"/>
      <c r="E885" s="634"/>
      <c r="F885" s="635"/>
    </row>
    <row r="886" spans="1:6" s="610" customFormat="1" ht="15.75" hidden="1" x14ac:dyDescent="0.25">
      <c r="A886" s="630"/>
      <c r="B886" s="631"/>
      <c r="C886" s="632"/>
      <c r="D886" s="633"/>
      <c r="E886" s="634"/>
      <c r="F886" s="635"/>
    </row>
    <row r="887" spans="1:6" s="610" customFormat="1" ht="15.75" hidden="1" x14ac:dyDescent="0.25">
      <c r="A887" s="630"/>
      <c r="B887" s="631"/>
      <c r="C887" s="632"/>
      <c r="D887" s="633"/>
      <c r="E887" s="634"/>
      <c r="F887" s="635"/>
    </row>
    <row r="888" spans="1:6" s="610" customFormat="1" ht="15.75" hidden="1" x14ac:dyDescent="0.25">
      <c r="A888" s="630"/>
      <c r="B888" s="631"/>
      <c r="C888" s="632"/>
      <c r="D888" s="633"/>
      <c r="E888" s="634"/>
      <c r="F888" s="635"/>
    </row>
    <row r="889" spans="1:6" s="610" customFormat="1" ht="15.75" hidden="1" x14ac:dyDescent="0.25">
      <c r="A889" s="630"/>
      <c r="B889" s="631"/>
      <c r="C889" s="632"/>
      <c r="D889" s="633"/>
      <c r="E889" s="634"/>
      <c r="F889" s="635"/>
    </row>
    <row r="890" spans="1:6" s="610" customFormat="1" ht="15.75" hidden="1" x14ac:dyDescent="0.25">
      <c r="A890" s="630"/>
      <c r="B890" s="631"/>
      <c r="C890" s="632"/>
      <c r="D890" s="633"/>
      <c r="E890" s="634"/>
      <c r="F890" s="635"/>
    </row>
    <row r="891" spans="1:6" s="610" customFormat="1" ht="15.75" hidden="1" x14ac:dyDescent="0.25">
      <c r="A891" s="630"/>
      <c r="B891" s="631"/>
      <c r="C891" s="632"/>
      <c r="D891" s="633"/>
      <c r="E891" s="634"/>
      <c r="F891" s="635"/>
    </row>
    <row r="892" spans="1:6" s="610" customFormat="1" ht="15.75" hidden="1" x14ac:dyDescent="0.25">
      <c r="A892" s="630"/>
      <c r="B892" s="631"/>
      <c r="C892" s="632"/>
      <c r="D892" s="633"/>
      <c r="E892" s="634"/>
      <c r="F892" s="635"/>
    </row>
    <row r="893" spans="1:6" s="610" customFormat="1" ht="15.75" hidden="1" x14ac:dyDescent="0.25">
      <c r="A893" s="630"/>
      <c r="B893" s="631"/>
      <c r="C893" s="632"/>
      <c r="D893" s="633"/>
      <c r="E893" s="634"/>
      <c r="F893" s="635"/>
    </row>
    <row r="894" spans="1:6" s="610" customFormat="1" ht="15.75" hidden="1" x14ac:dyDescent="0.25">
      <c r="A894" s="630"/>
      <c r="B894" s="631"/>
      <c r="C894" s="632"/>
      <c r="D894" s="633"/>
      <c r="E894" s="634"/>
      <c r="F894" s="635"/>
    </row>
    <row r="895" spans="1:6" s="610" customFormat="1" ht="15.75" hidden="1" x14ac:dyDescent="0.25">
      <c r="A895" s="630"/>
      <c r="B895" s="631"/>
      <c r="C895" s="632"/>
      <c r="D895" s="633"/>
      <c r="E895" s="634"/>
      <c r="F895" s="635"/>
    </row>
    <row r="896" spans="1:6" s="610" customFormat="1" ht="15.75" hidden="1" x14ac:dyDescent="0.25">
      <c r="A896" s="630"/>
      <c r="B896" s="631"/>
      <c r="C896" s="632"/>
      <c r="D896" s="633"/>
      <c r="E896" s="634"/>
      <c r="F896" s="635"/>
    </row>
    <row r="897" spans="1:6" s="610" customFormat="1" ht="15.75" hidden="1" x14ac:dyDescent="0.25">
      <c r="A897" s="630"/>
      <c r="B897" s="631"/>
      <c r="C897" s="632"/>
      <c r="D897" s="633"/>
      <c r="E897" s="634"/>
      <c r="F897" s="635"/>
    </row>
    <row r="898" spans="1:6" s="610" customFormat="1" ht="15.75" hidden="1" x14ac:dyDescent="0.25">
      <c r="A898" s="630"/>
      <c r="B898" s="631"/>
      <c r="C898" s="632"/>
      <c r="D898" s="633"/>
      <c r="E898" s="634"/>
      <c r="F898" s="635"/>
    </row>
    <row r="899" spans="1:6" s="610" customFormat="1" ht="15.75" hidden="1" x14ac:dyDescent="0.25">
      <c r="A899" s="630"/>
      <c r="B899" s="631"/>
      <c r="C899" s="632"/>
      <c r="D899" s="633"/>
      <c r="E899" s="634"/>
      <c r="F899" s="635"/>
    </row>
    <row r="900" spans="1:6" s="610" customFormat="1" ht="15.75" hidden="1" x14ac:dyDescent="0.25">
      <c r="A900" s="630"/>
      <c r="B900" s="631"/>
      <c r="C900" s="632"/>
      <c r="D900" s="633"/>
      <c r="E900" s="634"/>
      <c r="F900" s="635"/>
    </row>
    <row r="901" spans="1:6" s="610" customFormat="1" ht="15.75" hidden="1" x14ac:dyDescent="0.25">
      <c r="A901" s="630"/>
      <c r="B901" s="631"/>
      <c r="C901" s="632"/>
      <c r="D901" s="633"/>
      <c r="E901" s="634"/>
      <c r="F901" s="635"/>
    </row>
    <row r="902" spans="1:6" s="610" customFormat="1" ht="15.75" hidden="1" x14ac:dyDescent="0.25">
      <c r="A902" s="630"/>
      <c r="B902" s="631"/>
      <c r="C902" s="632"/>
      <c r="D902" s="633"/>
      <c r="E902" s="634"/>
      <c r="F902" s="635"/>
    </row>
    <row r="903" spans="1:6" s="610" customFormat="1" ht="15.75" hidden="1" x14ac:dyDescent="0.25">
      <c r="A903" s="630"/>
      <c r="B903" s="631"/>
      <c r="C903" s="632"/>
      <c r="D903" s="633"/>
      <c r="E903" s="634"/>
      <c r="F903" s="635"/>
    </row>
    <row r="904" spans="1:6" s="610" customFormat="1" ht="15.75" hidden="1" x14ac:dyDescent="0.25">
      <c r="A904" s="630"/>
      <c r="B904" s="631"/>
      <c r="C904" s="632"/>
      <c r="D904" s="633"/>
      <c r="E904" s="634"/>
      <c r="F904" s="635"/>
    </row>
    <row r="905" spans="1:6" s="610" customFormat="1" ht="15.75" hidden="1" x14ac:dyDescent="0.25">
      <c r="A905" s="630"/>
      <c r="B905" s="631"/>
      <c r="C905" s="632"/>
      <c r="D905" s="633"/>
      <c r="E905" s="634"/>
      <c r="F905" s="635"/>
    </row>
    <row r="906" spans="1:6" s="610" customFormat="1" ht="15.75" hidden="1" x14ac:dyDescent="0.25">
      <c r="A906" s="630"/>
      <c r="B906" s="631"/>
      <c r="C906" s="632"/>
      <c r="D906" s="633"/>
      <c r="E906" s="634"/>
      <c r="F906" s="635"/>
    </row>
    <row r="907" spans="1:6" s="610" customFormat="1" ht="15.75" hidden="1" x14ac:dyDescent="0.25">
      <c r="A907" s="630"/>
      <c r="B907" s="631"/>
      <c r="C907" s="632"/>
      <c r="D907" s="633"/>
      <c r="E907" s="634"/>
      <c r="F907" s="635"/>
    </row>
    <row r="908" spans="1:6" s="610" customFormat="1" ht="15.75" hidden="1" x14ac:dyDescent="0.25">
      <c r="A908" s="630"/>
      <c r="B908" s="631"/>
      <c r="C908" s="632"/>
      <c r="D908" s="633"/>
      <c r="E908" s="634"/>
      <c r="F908" s="635"/>
    </row>
    <row r="909" spans="1:6" s="610" customFormat="1" ht="15.75" hidden="1" x14ac:dyDescent="0.25">
      <c r="A909" s="630"/>
      <c r="B909" s="631"/>
      <c r="C909" s="632"/>
      <c r="D909" s="633"/>
      <c r="E909" s="634"/>
      <c r="F909" s="635"/>
    </row>
    <row r="910" spans="1:6" s="610" customFormat="1" ht="15.75" hidden="1" x14ac:dyDescent="0.25">
      <c r="A910" s="630"/>
      <c r="B910" s="631"/>
      <c r="C910" s="632"/>
      <c r="D910" s="633"/>
      <c r="E910" s="634"/>
      <c r="F910" s="635"/>
    </row>
    <row r="911" spans="1:6" s="610" customFormat="1" ht="15.75" hidden="1" x14ac:dyDescent="0.25">
      <c r="A911" s="630"/>
      <c r="B911" s="631"/>
      <c r="C911" s="632"/>
      <c r="D911" s="633"/>
      <c r="E911" s="634"/>
      <c r="F911" s="635"/>
    </row>
    <row r="912" spans="1:6" s="610" customFormat="1" ht="15.75" hidden="1" x14ac:dyDescent="0.25">
      <c r="A912" s="630"/>
      <c r="B912" s="631"/>
      <c r="C912" s="632"/>
      <c r="D912" s="633"/>
      <c r="E912" s="634"/>
      <c r="F912" s="635"/>
    </row>
    <row r="913" spans="1:6" s="610" customFormat="1" ht="15.75" hidden="1" x14ac:dyDescent="0.25">
      <c r="A913" s="630"/>
      <c r="B913" s="631"/>
      <c r="C913" s="632"/>
      <c r="D913" s="633"/>
      <c r="E913" s="634"/>
      <c r="F913" s="635"/>
    </row>
    <row r="914" spans="1:6" s="610" customFormat="1" ht="15.75" hidden="1" x14ac:dyDescent="0.25">
      <c r="A914" s="630"/>
      <c r="B914" s="631"/>
      <c r="C914" s="632"/>
      <c r="D914" s="633"/>
      <c r="E914" s="634"/>
      <c r="F914" s="635"/>
    </row>
    <row r="915" spans="1:6" s="610" customFormat="1" ht="15.75" hidden="1" x14ac:dyDescent="0.25">
      <c r="A915" s="630"/>
      <c r="B915" s="631"/>
      <c r="C915" s="632"/>
      <c r="D915" s="633"/>
      <c r="E915" s="634"/>
      <c r="F915" s="635"/>
    </row>
    <row r="916" spans="1:6" s="610" customFormat="1" ht="15.75" hidden="1" x14ac:dyDescent="0.25">
      <c r="A916" s="630"/>
      <c r="B916" s="631"/>
      <c r="C916" s="632"/>
      <c r="D916" s="633"/>
      <c r="E916" s="634"/>
      <c r="F916" s="635"/>
    </row>
    <row r="917" spans="1:6" s="610" customFormat="1" ht="15.75" hidden="1" x14ac:dyDescent="0.25">
      <c r="A917" s="630"/>
      <c r="B917" s="631"/>
      <c r="C917" s="632"/>
      <c r="D917" s="633"/>
      <c r="E917" s="634"/>
      <c r="F917" s="635"/>
    </row>
    <row r="918" spans="1:6" s="610" customFormat="1" ht="15.75" hidden="1" x14ac:dyDescent="0.25">
      <c r="A918" s="630"/>
      <c r="B918" s="631"/>
      <c r="C918" s="632"/>
      <c r="D918" s="633"/>
      <c r="E918" s="634"/>
      <c r="F918" s="635"/>
    </row>
    <row r="919" spans="1:6" s="610" customFormat="1" ht="15.75" hidden="1" x14ac:dyDescent="0.25">
      <c r="A919" s="630"/>
      <c r="B919" s="631"/>
      <c r="C919" s="632"/>
      <c r="D919" s="633"/>
      <c r="E919" s="634"/>
      <c r="F919" s="635"/>
    </row>
    <row r="920" spans="1:6" s="610" customFormat="1" ht="15.75" hidden="1" x14ac:dyDescent="0.25">
      <c r="A920" s="630"/>
      <c r="B920" s="631"/>
      <c r="C920" s="632"/>
      <c r="D920" s="633"/>
      <c r="E920" s="634"/>
      <c r="F920" s="635"/>
    </row>
    <row r="921" spans="1:6" s="610" customFormat="1" ht="15.75" hidden="1" x14ac:dyDescent="0.25">
      <c r="A921" s="630"/>
      <c r="B921" s="631"/>
      <c r="C921" s="632"/>
      <c r="D921" s="633"/>
      <c r="E921" s="634"/>
      <c r="F921" s="635"/>
    </row>
    <row r="922" spans="1:6" s="610" customFormat="1" ht="15.75" hidden="1" x14ac:dyDescent="0.25">
      <c r="A922" s="630"/>
      <c r="B922" s="631"/>
      <c r="C922" s="632"/>
      <c r="D922" s="633"/>
      <c r="E922" s="634"/>
      <c r="F922" s="635"/>
    </row>
    <row r="923" spans="1:6" s="610" customFormat="1" ht="15.75" hidden="1" x14ac:dyDescent="0.25">
      <c r="A923" s="630"/>
      <c r="B923" s="631"/>
      <c r="C923" s="632"/>
      <c r="D923" s="633"/>
      <c r="E923" s="634"/>
      <c r="F923" s="635"/>
    </row>
    <row r="924" spans="1:6" s="610" customFormat="1" ht="15.75" hidden="1" x14ac:dyDescent="0.25">
      <c r="A924" s="630"/>
      <c r="B924" s="631"/>
      <c r="C924" s="632"/>
      <c r="D924" s="633"/>
      <c r="E924" s="634"/>
      <c r="F924" s="635"/>
    </row>
    <row r="925" spans="1:6" s="610" customFormat="1" ht="15.75" hidden="1" x14ac:dyDescent="0.25">
      <c r="A925" s="630"/>
      <c r="B925" s="631"/>
      <c r="C925" s="632"/>
      <c r="D925" s="633"/>
      <c r="E925" s="634"/>
      <c r="F925" s="635"/>
    </row>
    <row r="926" spans="1:6" s="610" customFormat="1" ht="15.75" hidden="1" x14ac:dyDescent="0.25">
      <c r="A926" s="630"/>
      <c r="B926" s="631"/>
      <c r="C926" s="632"/>
      <c r="D926" s="633"/>
      <c r="E926" s="634"/>
      <c r="F926" s="635"/>
    </row>
    <row r="927" spans="1:6" s="610" customFormat="1" ht="15.75" hidden="1" x14ac:dyDescent="0.25">
      <c r="A927" s="630"/>
      <c r="B927" s="631"/>
      <c r="C927" s="632"/>
      <c r="D927" s="633"/>
      <c r="E927" s="634"/>
      <c r="F927" s="635"/>
    </row>
    <row r="928" spans="1:6" s="610" customFormat="1" ht="15.75" hidden="1" x14ac:dyDescent="0.25">
      <c r="A928" s="630"/>
      <c r="B928" s="631"/>
      <c r="C928" s="632"/>
      <c r="D928" s="633"/>
      <c r="E928" s="634"/>
      <c r="F928" s="635"/>
    </row>
    <row r="929" spans="1:6" s="610" customFormat="1" ht="15.75" hidden="1" x14ac:dyDescent="0.25">
      <c r="A929" s="630"/>
      <c r="B929" s="631"/>
      <c r="C929" s="632"/>
      <c r="D929" s="633"/>
      <c r="E929" s="634"/>
      <c r="F929" s="635"/>
    </row>
    <row r="930" spans="1:6" s="610" customFormat="1" ht="15.75" hidden="1" x14ac:dyDescent="0.25">
      <c r="A930" s="630"/>
      <c r="B930" s="631"/>
      <c r="C930" s="632"/>
      <c r="D930" s="633"/>
      <c r="E930" s="634"/>
      <c r="F930" s="635"/>
    </row>
    <row r="931" spans="1:6" s="610" customFormat="1" ht="15.75" hidden="1" x14ac:dyDescent="0.25">
      <c r="A931" s="630"/>
      <c r="B931" s="631"/>
      <c r="C931" s="632"/>
      <c r="D931" s="633"/>
      <c r="E931" s="634"/>
      <c r="F931" s="635"/>
    </row>
    <row r="932" spans="1:6" s="610" customFormat="1" ht="15.75" hidden="1" x14ac:dyDescent="0.25">
      <c r="A932" s="630"/>
      <c r="B932" s="631"/>
      <c r="C932" s="632"/>
      <c r="D932" s="633"/>
      <c r="E932" s="634"/>
      <c r="F932" s="635"/>
    </row>
    <row r="933" spans="1:6" s="610" customFormat="1" ht="15.75" hidden="1" x14ac:dyDescent="0.25">
      <c r="A933" s="630"/>
      <c r="B933" s="631"/>
      <c r="C933" s="632"/>
      <c r="D933" s="633"/>
      <c r="E933" s="634"/>
      <c r="F933" s="635"/>
    </row>
    <row r="934" spans="1:6" s="610" customFormat="1" ht="15.75" hidden="1" x14ac:dyDescent="0.25">
      <c r="A934" s="630"/>
      <c r="B934" s="631"/>
      <c r="C934" s="632"/>
      <c r="D934" s="633"/>
      <c r="E934" s="634"/>
      <c r="F934" s="635"/>
    </row>
    <row r="935" spans="1:6" s="610" customFormat="1" ht="15.75" hidden="1" x14ac:dyDescent="0.25">
      <c r="A935" s="630"/>
      <c r="B935" s="631"/>
      <c r="C935" s="632"/>
      <c r="D935" s="633"/>
      <c r="E935" s="634"/>
      <c r="F935" s="635"/>
    </row>
    <row r="936" spans="1:6" s="610" customFormat="1" ht="15.75" hidden="1" x14ac:dyDescent="0.25">
      <c r="A936" s="630"/>
      <c r="B936" s="631"/>
      <c r="C936" s="632"/>
      <c r="D936" s="633"/>
      <c r="E936" s="634"/>
      <c r="F936" s="635"/>
    </row>
    <row r="937" spans="1:6" s="610" customFormat="1" ht="15.75" hidden="1" x14ac:dyDescent="0.25">
      <c r="A937" s="630"/>
      <c r="B937" s="631"/>
      <c r="C937" s="632"/>
      <c r="D937" s="633"/>
      <c r="E937" s="634"/>
      <c r="F937" s="635"/>
    </row>
    <row r="938" spans="1:6" s="610" customFormat="1" ht="15.75" hidden="1" x14ac:dyDescent="0.25">
      <c r="A938" s="630"/>
      <c r="B938" s="631"/>
      <c r="C938" s="632"/>
      <c r="D938" s="633"/>
      <c r="E938" s="634"/>
      <c r="F938" s="635"/>
    </row>
    <row r="939" spans="1:6" s="610" customFormat="1" ht="15.75" hidden="1" x14ac:dyDescent="0.25">
      <c r="A939" s="630"/>
      <c r="B939" s="631"/>
      <c r="C939" s="632"/>
      <c r="D939" s="633"/>
      <c r="E939" s="634"/>
      <c r="F939" s="635"/>
    </row>
    <row r="940" spans="1:6" s="610" customFormat="1" ht="15.75" hidden="1" x14ac:dyDescent="0.25">
      <c r="A940" s="630"/>
      <c r="B940" s="631"/>
      <c r="C940" s="632"/>
      <c r="D940" s="633"/>
      <c r="E940" s="634"/>
      <c r="F940" s="635"/>
    </row>
    <row r="941" spans="1:6" s="610" customFormat="1" ht="15.75" hidden="1" x14ac:dyDescent="0.25">
      <c r="A941" s="630"/>
      <c r="B941" s="631"/>
      <c r="C941" s="632"/>
      <c r="D941" s="633"/>
      <c r="E941" s="634"/>
      <c r="F941" s="635"/>
    </row>
    <row r="942" spans="1:6" s="610" customFormat="1" ht="15.75" hidden="1" x14ac:dyDescent="0.25">
      <c r="A942" s="630"/>
      <c r="B942" s="631"/>
      <c r="C942" s="632"/>
      <c r="D942" s="633"/>
      <c r="E942" s="634"/>
      <c r="F942" s="635"/>
    </row>
    <row r="943" spans="1:6" s="610" customFormat="1" ht="15.75" hidden="1" x14ac:dyDescent="0.25">
      <c r="A943" s="630"/>
      <c r="B943" s="631"/>
      <c r="C943" s="632"/>
      <c r="D943" s="633"/>
      <c r="E943" s="634"/>
      <c r="F943" s="635"/>
    </row>
    <row r="944" spans="1:6" s="610" customFormat="1" ht="15.75" hidden="1" x14ac:dyDescent="0.25">
      <c r="A944" s="630"/>
      <c r="B944" s="631"/>
      <c r="C944" s="632"/>
      <c r="D944" s="633"/>
      <c r="E944" s="634"/>
      <c r="F944" s="635"/>
    </row>
    <row r="945" spans="1:6" s="610" customFormat="1" ht="15.75" hidden="1" x14ac:dyDescent="0.25">
      <c r="A945" s="630"/>
      <c r="B945" s="631"/>
      <c r="C945" s="632"/>
      <c r="D945" s="633"/>
      <c r="E945" s="634"/>
      <c r="F945" s="635"/>
    </row>
    <row r="946" spans="1:6" s="610" customFormat="1" ht="15.75" hidden="1" x14ac:dyDescent="0.25">
      <c r="A946" s="630"/>
      <c r="B946" s="631"/>
      <c r="C946" s="632"/>
      <c r="D946" s="633"/>
      <c r="E946" s="634"/>
      <c r="F946" s="635"/>
    </row>
    <row r="947" spans="1:6" s="610" customFormat="1" ht="15.75" hidden="1" x14ac:dyDescent="0.25">
      <c r="A947" s="630"/>
      <c r="B947" s="631"/>
      <c r="C947" s="632"/>
      <c r="D947" s="633"/>
      <c r="E947" s="634"/>
      <c r="F947" s="635"/>
    </row>
    <row r="948" spans="1:6" s="610" customFormat="1" ht="15.75" hidden="1" x14ac:dyDescent="0.25">
      <c r="A948" s="630"/>
      <c r="B948" s="631"/>
      <c r="C948" s="632"/>
      <c r="D948" s="633"/>
      <c r="E948" s="634"/>
      <c r="F948" s="635"/>
    </row>
    <row r="949" spans="1:6" s="610" customFormat="1" ht="15.75" hidden="1" x14ac:dyDescent="0.25">
      <c r="A949" s="630"/>
      <c r="B949" s="631"/>
      <c r="C949" s="632"/>
      <c r="D949" s="633"/>
      <c r="E949" s="634"/>
      <c r="F949" s="635"/>
    </row>
    <row r="950" spans="1:6" s="610" customFormat="1" ht="15.75" hidden="1" x14ac:dyDescent="0.25">
      <c r="A950" s="630"/>
      <c r="B950" s="631"/>
      <c r="C950" s="632"/>
      <c r="D950" s="633"/>
      <c r="E950" s="634"/>
      <c r="F950" s="635"/>
    </row>
    <row r="951" spans="1:6" s="610" customFormat="1" ht="15.75" hidden="1" x14ac:dyDescent="0.25">
      <c r="A951" s="630"/>
      <c r="B951" s="631"/>
      <c r="C951" s="632"/>
      <c r="D951" s="633"/>
      <c r="E951" s="634"/>
      <c r="F951" s="635"/>
    </row>
    <row r="952" spans="1:6" s="610" customFormat="1" ht="15.75" hidden="1" x14ac:dyDescent="0.25">
      <c r="A952" s="630"/>
      <c r="B952" s="631"/>
      <c r="C952" s="632"/>
      <c r="D952" s="633"/>
      <c r="E952" s="634"/>
      <c r="F952" s="635"/>
    </row>
    <row r="953" spans="1:6" s="610" customFormat="1" ht="15.75" hidden="1" x14ac:dyDescent="0.25">
      <c r="A953" s="630"/>
      <c r="B953" s="631"/>
      <c r="C953" s="632"/>
      <c r="D953" s="633"/>
      <c r="E953" s="634"/>
      <c r="F953" s="635"/>
    </row>
    <row r="954" spans="1:6" s="610" customFormat="1" ht="15.75" hidden="1" x14ac:dyDescent="0.25">
      <c r="A954" s="630"/>
      <c r="B954" s="631"/>
      <c r="C954" s="632"/>
      <c r="D954" s="633"/>
      <c r="E954" s="634"/>
      <c r="F954" s="635"/>
    </row>
    <row r="955" spans="1:6" s="610" customFormat="1" ht="15.75" hidden="1" x14ac:dyDescent="0.25">
      <c r="A955" s="630"/>
      <c r="B955" s="631"/>
      <c r="C955" s="632"/>
      <c r="D955" s="633"/>
      <c r="E955" s="634"/>
      <c r="F955" s="635"/>
    </row>
    <row r="956" spans="1:6" s="610" customFormat="1" ht="15.75" hidden="1" x14ac:dyDescent="0.25">
      <c r="A956" s="630"/>
      <c r="B956" s="631"/>
      <c r="C956" s="632"/>
      <c r="D956" s="633"/>
      <c r="E956" s="634"/>
      <c r="F956" s="635"/>
    </row>
    <row r="957" spans="1:6" s="610" customFormat="1" ht="15.75" hidden="1" x14ac:dyDescent="0.25">
      <c r="A957" s="630"/>
      <c r="B957" s="631"/>
      <c r="C957" s="632"/>
      <c r="D957" s="633"/>
      <c r="E957" s="634"/>
      <c r="F957" s="635"/>
    </row>
    <row r="958" spans="1:6" s="610" customFormat="1" ht="15.75" hidden="1" x14ac:dyDescent="0.25">
      <c r="A958" s="630"/>
      <c r="B958" s="631"/>
      <c r="C958" s="632"/>
      <c r="D958" s="633"/>
      <c r="E958" s="634"/>
      <c r="F958" s="635"/>
    </row>
    <row r="959" spans="1:6" s="610" customFormat="1" ht="15.75" hidden="1" x14ac:dyDescent="0.25">
      <c r="A959" s="630"/>
      <c r="B959" s="631"/>
      <c r="C959" s="632"/>
      <c r="D959" s="633"/>
      <c r="E959" s="634"/>
      <c r="F959" s="635"/>
    </row>
    <row r="960" spans="1:6" s="610" customFormat="1" ht="15.75" hidden="1" x14ac:dyDescent="0.25">
      <c r="A960" s="630"/>
      <c r="B960" s="631"/>
      <c r="C960" s="632"/>
      <c r="D960" s="633"/>
      <c r="E960" s="634"/>
      <c r="F960" s="635"/>
    </row>
    <row r="961" spans="1:6" s="610" customFormat="1" ht="15.75" hidden="1" x14ac:dyDescent="0.25">
      <c r="A961" s="630"/>
      <c r="B961" s="631"/>
      <c r="C961" s="632"/>
      <c r="D961" s="633"/>
      <c r="E961" s="634"/>
      <c r="F961" s="635"/>
    </row>
    <row r="962" spans="1:6" s="610" customFormat="1" ht="15.75" hidden="1" x14ac:dyDescent="0.25">
      <c r="A962" s="630"/>
      <c r="B962" s="631"/>
      <c r="C962" s="632"/>
      <c r="D962" s="633"/>
      <c r="E962" s="634"/>
      <c r="F962" s="635"/>
    </row>
    <row r="963" spans="1:6" s="610" customFormat="1" ht="15.75" hidden="1" x14ac:dyDescent="0.25">
      <c r="A963" s="630"/>
      <c r="B963" s="631"/>
      <c r="C963" s="632"/>
      <c r="D963" s="633"/>
      <c r="E963" s="634"/>
      <c r="F963" s="635"/>
    </row>
    <row r="964" spans="1:6" s="610" customFormat="1" ht="15.75" hidden="1" x14ac:dyDescent="0.25">
      <c r="A964" s="630"/>
      <c r="B964" s="631"/>
      <c r="C964" s="632"/>
      <c r="D964" s="633"/>
      <c r="E964" s="634"/>
      <c r="F964" s="635"/>
    </row>
    <row r="965" spans="1:6" s="610" customFormat="1" ht="15.75" hidden="1" x14ac:dyDescent="0.25">
      <c r="A965" s="630"/>
      <c r="B965" s="631"/>
      <c r="C965" s="632"/>
      <c r="D965" s="633"/>
      <c r="E965" s="634"/>
      <c r="F965" s="635"/>
    </row>
    <row r="966" spans="1:6" s="610" customFormat="1" ht="15.75" hidden="1" x14ac:dyDescent="0.25">
      <c r="A966" s="630"/>
      <c r="B966" s="631"/>
      <c r="C966" s="632"/>
      <c r="D966" s="633"/>
      <c r="E966" s="634"/>
      <c r="F966" s="635"/>
    </row>
    <row r="967" spans="1:6" s="610" customFormat="1" ht="15.75" hidden="1" x14ac:dyDescent="0.25">
      <c r="A967" s="630"/>
      <c r="B967" s="631"/>
      <c r="C967" s="632"/>
      <c r="D967" s="633"/>
      <c r="E967" s="634"/>
      <c r="F967" s="635"/>
    </row>
    <row r="968" spans="1:6" s="610" customFormat="1" ht="15.75" hidden="1" x14ac:dyDescent="0.25">
      <c r="A968" s="630"/>
      <c r="B968" s="631"/>
      <c r="C968" s="632"/>
      <c r="D968" s="633"/>
      <c r="E968" s="634"/>
      <c r="F968" s="635"/>
    </row>
    <row r="969" spans="1:6" s="610" customFormat="1" ht="15.75" hidden="1" x14ac:dyDescent="0.25">
      <c r="A969" s="630"/>
      <c r="B969" s="631"/>
      <c r="C969" s="632"/>
      <c r="D969" s="633"/>
      <c r="E969" s="634"/>
      <c r="F969" s="635"/>
    </row>
    <row r="970" spans="1:6" s="610" customFormat="1" ht="15.75" hidden="1" x14ac:dyDescent="0.25">
      <c r="A970" s="630"/>
      <c r="B970" s="631"/>
      <c r="C970" s="632"/>
      <c r="D970" s="633"/>
      <c r="E970" s="634"/>
      <c r="F970" s="635"/>
    </row>
    <row r="971" spans="1:6" s="610" customFormat="1" ht="15.75" hidden="1" x14ac:dyDescent="0.25">
      <c r="A971" s="630"/>
      <c r="B971" s="631"/>
      <c r="C971" s="632"/>
      <c r="D971" s="633"/>
      <c r="E971" s="634"/>
      <c r="F971" s="635"/>
    </row>
    <row r="972" spans="1:6" s="610" customFormat="1" ht="15.75" hidden="1" x14ac:dyDescent="0.25">
      <c r="A972" s="630"/>
      <c r="B972" s="631"/>
      <c r="C972" s="632"/>
      <c r="D972" s="633"/>
      <c r="E972" s="634"/>
      <c r="F972" s="635"/>
    </row>
    <row r="973" spans="1:6" s="610" customFormat="1" ht="15.75" hidden="1" x14ac:dyDescent="0.25">
      <c r="A973" s="630"/>
      <c r="B973" s="631"/>
      <c r="C973" s="632"/>
      <c r="D973" s="633"/>
      <c r="E973" s="634"/>
      <c r="F973" s="635"/>
    </row>
    <row r="974" spans="1:6" s="610" customFormat="1" ht="15.75" hidden="1" x14ac:dyDescent="0.25">
      <c r="A974" s="630"/>
      <c r="B974" s="631"/>
      <c r="C974" s="632"/>
      <c r="D974" s="633"/>
      <c r="E974" s="634"/>
      <c r="F974" s="635"/>
    </row>
    <row r="975" spans="1:6" s="610" customFormat="1" ht="15.75" hidden="1" x14ac:dyDescent="0.25">
      <c r="A975" s="630"/>
      <c r="B975" s="631"/>
      <c r="C975" s="632"/>
      <c r="D975" s="633"/>
      <c r="E975" s="634"/>
      <c r="F975" s="635"/>
    </row>
    <row r="976" spans="1:6" s="610" customFormat="1" ht="15.75" hidden="1" x14ac:dyDescent="0.25">
      <c r="A976" s="630"/>
      <c r="B976" s="631"/>
      <c r="C976" s="632"/>
      <c r="D976" s="633"/>
      <c r="E976" s="634"/>
      <c r="F976" s="635"/>
    </row>
    <row r="977" spans="1:6" s="610" customFormat="1" ht="15.75" hidden="1" x14ac:dyDescent="0.25">
      <c r="A977" s="630"/>
      <c r="B977" s="631"/>
      <c r="C977" s="632"/>
      <c r="D977" s="633"/>
      <c r="E977" s="634"/>
      <c r="F977" s="635"/>
    </row>
    <row r="978" spans="1:6" s="610" customFormat="1" ht="15.75" hidden="1" x14ac:dyDescent="0.25">
      <c r="A978" s="630"/>
      <c r="B978" s="631"/>
      <c r="C978" s="632"/>
      <c r="D978" s="633"/>
      <c r="E978" s="634"/>
      <c r="F978" s="635"/>
    </row>
    <row r="979" spans="1:6" s="610" customFormat="1" ht="15.75" hidden="1" x14ac:dyDescent="0.25">
      <c r="A979" s="630"/>
      <c r="B979" s="631"/>
      <c r="C979" s="632"/>
      <c r="D979" s="633"/>
      <c r="E979" s="634"/>
      <c r="F979" s="635"/>
    </row>
    <row r="980" spans="1:6" s="610" customFormat="1" ht="15.75" hidden="1" x14ac:dyDescent="0.25">
      <c r="A980" s="630"/>
      <c r="B980" s="631"/>
      <c r="C980" s="632"/>
      <c r="D980" s="633"/>
      <c r="E980" s="634"/>
      <c r="F980" s="635"/>
    </row>
    <row r="981" spans="1:6" s="610" customFormat="1" ht="15.75" hidden="1" x14ac:dyDescent="0.25">
      <c r="A981" s="630"/>
      <c r="B981" s="631"/>
      <c r="C981" s="632"/>
      <c r="D981" s="633"/>
      <c r="E981" s="634"/>
      <c r="F981" s="635"/>
    </row>
    <row r="982" spans="1:6" s="610" customFormat="1" ht="15.75" hidden="1" x14ac:dyDescent="0.25">
      <c r="A982" s="630"/>
      <c r="B982" s="631"/>
      <c r="C982" s="632"/>
      <c r="D982" s="633"/>
      <c r="E982" s="634"/>
      <c r="F982" s="635"/>
    </row>
    <row r="983" spans="1:6" s="610" customFormat="1" ht="15.75" hidden="1" x14ac:dyDescent="0.25">
      <c r="A983" s="630"/>
      <c r="B983" s="631"/>
      <c r="C983" s="632"/>
      <c r="D983" s="633"/>
      <c r="E983" s="634"/>
      <c r="F983" s="635"/>
    </row>
    <row r="984" spans="1:6" s="610" customFormat="1" ht="15.75" hidden="1" x14ac:dyDescent="0.25">
      <c r="A984" s="630"/>
      <c r="B984" s="631"/>
      <c r="C984" s="632"/>
      <c r="D984" s="633"/>
      <c r="E984" s="634"/>
      <c r="F984" s="635"/>
    </row>
    <row r="985" spans="1:6" s="610" customFormat="1" ht="15.75" hidden="1" x14ac:dyDescent="0.25">
      <c r="A985" s="630"/>
      <c r="B985" s="631"/>
      <c r="C985" s="632"/>
      <c r="D985" s="633"/>
      <c r="E985" s="634"/>
      <c r="F985" s="635"/>
    </row>
    <row r="986" spans="1:6" s="610" customFormat="1" ht="15.75" hidden="1" x14ac:dyDescent="0.25">
      <c r="A986" s="630"/>
      <c r="B986" s="631"/>
      <c r="C986" s="632"/>
      <c r="D986" s="633"/>
      <c r="E986" s="634"/>
      <c r="F986" s="635"/>
    </row>
    <row r="987" spans="1:6" s="610" customFormat="1" ht="15.75" hidden="1" x14ac:dyDescent="0.25">
      <c r="A987" s="630"/>
      <c r="B987" s="631"/>
      <c r="C987" s="632"/>
      <c r="D987" s="633"/>
      <c r="E987" s="634"/>
      <c r="F987" s="635"/>
    </row>
    <row r="988" spans="1:6" s="610" customFormat="1" ht="15.75" hidden="1" x14ac:dyDescent="0.25">
      <c r="A988" s="630"/>
      <c r="B988" s="631"/>
      <c r="C988" s="632"/>
      <c r="D988" s="633"/>
      <c r="E988" s="634"/>
      <c r="F988" s="635"/>
    </row>
    <row r="989" spans="1:6" s="610" customFormat="1" ht="15.75" hidden="1" x14ac:dyDescent="0.25">
      <c r="A989" s="630"/>
      <c r="B989" s="631"/>
      <c r="C989" s="632"/>
      <c r="D989" s="633"/>
      <c r="E989" s="634"/>
      <c r="F989" s="635"/>
    </row>
    <row r="990" spans="1:6" s="610" customFormat="1" ht="15.75" hidden="1" x14ac:dyDescent="0.25">
      <c r="A990" s="630"/>
      <c r="B990" s="631"/>
      <c r="C990" s="632"/>
      <c r="D990" s="633"/>
      <c r="E990" s="634"/>
      <c r="F990" s="635"/>
    </row>
    <row r="991" spans="1:6" s="610" customFormat="1" ht="15.75" hidden="1" x14ac:dyDescent="0.25">
      <c r="A991" s="630"/>
      <c r="B991" s="631"/>
      <c r="C991" s="632"/>
      <c r="D991" s="633"/>
      <c r="E991" s="634"/>
      <c r="F991" s="635"/>
    </row>
    <row r="992" spans="1:6" s="610" customFormat="1" ht="15.75" hidden="1" x14ac:dyDescent="0.25">
      <c r="A992" s="630"/>
      <c r="B992" s="631"/>
      <c r="C992" s="632"/>
      <c r="D992" s="633"/>
      <c r="E992" s="634"/>
      <c r="F992" s="635"/>
    </row>
    <row r="993" spans="1:6" s="610" customFormat="1" ht="15.75" hidden="1" x14ac:dyDescent="0.25">
      <c r="A993" s="630"/>
      <c r="B993" s="631"/>
      <c r="C993" s="632"/>
      <c r="D993" s="633"/>
      <c r="E993" s="634"/>
      <c r="F993" s="635"/>
    </row>
    <row r="994" spans="1:6" s="610" customFormat="1" ht="15.75" hidden="1" x14ac:dyDescent="0.25">
      <c r="A994" s="630"/>
      <c r="B994" s="631"/>
      <c r="C994" s="632"/>
      <c r="D994" s="633"/>
      <c r="E994" s="634"/>
      <c r="F994" s="635"/>
    </row>
    <row r="995" spans="1:6" s="610" customFormat="1" ht="15.75" hidden="1" x14ac:dyDescent="0.25">
      <c r="A995" s="630"/>
      <c r="B995" s="631"/>
      <c r="C995" s="632"/>
      <c r="D995" s="633"/>
      <c r="E995" s="634"/>
      <c r="F995" s="635"/>
    </row>
    <row r="996" spans="1:6" s="610" customFormat="1" ht="15.75" hidden="1" x14ac:dyDescent="0.25">
      <c r="A996" s="630"/>
      <c r="B996" s="631"/>
      <c r="C996" s="632"/>
      <c r="D996" s="633"/>
      <c r="E996" s="634"/>
      <c r="F996" s="635"/>
    </row>
    <row r="997" spans="1:6" s="610" customFormat="1" ht="15.75" hidden="1" x14ac:dyDescent="0.25">
      <c r="A997" s="630"/>
      <c r="B997" s="631"/>
      <c r="C997" s="632"/>
      <c r="D997" s="633"/>
      <c r="E997" s="634"/>
      <c r="F997" s="635"/>
    </row>
    <row r="998" spans="1:6" s="610" customFormat="1" ht="15.75" hidden="1" x14ac:dyDescent="0.25">
      <c r="A998" s="630"/>
      <c r="B998" s="631"/>
      <c r="C998" s="632"/>
      <c r="D998" s="633"/>
      <c r="E998" s="634"/>
      <c r="F998" s="635"/>
    </row>
    <row r="999" spans="1:6" s="610" customFormat="1" ht="15.75" hidden="1" x14ac:dyDescent="0.25">
      <c r="A999" s="630"/>
      <c r="B999" s="631"/>
      <c r="C999" s="632"/>
      <c r="D999" s="633"/>
      <c r="E999" s="634"/>
      <c r="F999" s="635"/>
    </row>
    <row r="1000" spans="1:6" s="610" customFormat="1" ht="15.75" hidden="1" x14ac:dyDescent="0.25">
      <c r="A1000" s="630"/>
      <c r="B1000" s="631"/>
      <c r="C1000" s="632"/>
      <c r="D1000" s="633"/>
      <c r="E1000" s="634"/>
      <c r="F1000" s="635"/>
    </row>
    <row r="1001" spans="1:6" s="610" customFormat="1" ht="15.75" hidden="1" x14ac:dyDescent="0.25">
      <c r="A1001" s="630"/>
      <c r="B1001" s="631"/>
      <c r="C1001" s="632"/>
      <c r="D1001" s="633"/>
      <c r="E1001" s="634"/>
      <c r="F1001" s="635"/>
    </row>
    <row r="1002" spans="1:6" s="610" customFormat="1" ht="15.75" hidden="1" x14ac:dyDescent="0.25">
      <c r="A1002" s="630"/>
      <c r="B1002" s="631"/>
      <c r="C1002" s="632"/>
      <c r="D1002" s="633"/>
      <c r="E1002" s="634"/>
      <c r="F1002" s="635"/>
    </row>
    <row r="1003" spans="1:6" s="610" customFormat="1" ht="15.75" hidden="1" x14ac:dyDescent="0.25">
      <c r="A1003" s="630"/>
      <c r="B1003" s="631"/>
      <c r="C1003" s="632"/>
      <c r="D1003" s="633"/>
      <c r="E1003" s="634"/>
      <c r="F1003" s="635"/>
    </row>
    <row r="1004" spans="1:6" s="610" customFormat="1" ht="15.75" hidden="1" x14ac:dyDescent="0.25">
      <c r="A1004" s="630"/>
      <c r="B1004" s="631"/>
      <c r="C1004" s="632"/>
      <c r="D1004" s="633"/>
      <c r="E1004" s="634"/>
      <c r="F1004" s="635"/>
    </row>
    <row r="1005" spans="1:6" s="610" customFormat="1" ht="15.75" hidden="1" x14ac:dyDescent="0.25">
      <c r="A1005" s="630"/>
      <c r="B1005" s="631"/>
      <c r="C1005" s="632"/>
      <c r="D1005" s="633"/>
      <c r="E1005" s="634"/>
      <c r="F1005" s="635"/>
    </row>
    <row r="1006" spans="1:6" s="610" customFormat="1" ht="15.75" hidden="1" x14ac:dyDescent="0.25">
      <c r="A1006" s="630"/>
      <c r="B1006" s="631"/>
      <c r="C1006" s="632"/>
      <c r="D1006" s="633"/>
      <c r="E1006" s="634"/>
      <c r="F1006" s="635"/>
    </row>
    <row r="1007" spans="1:6" s="610" customFormat="1" ht="15.75" hidden="1" x14ac:dyDescent="0.25">
      <c r="A1007" s="630"/>
      <c r="B1007" s="631"/>
      <c r="C1007" s="632"/>
      <c r="D1007" s="633"/>
      <c r="E1007" s="634"/>
      <c r="F1007" s="635"/>
    </row>
    <row r="1008" spans="1:6" s="610" customFormat="1" ht="15.75" hidden="1" x14ac:dyDescent="0.25">
      <c r="A1008" s="630"/>
      <c r="B1008" s="631"/>
      <c r="C1008" s="632"/>
      <c r="D1008" s="633"/>
      <c r="E1008" s="634"/>
      <c r="F1008" s="635"/>
    </row>
    <row r="1009" spans="1:6" s="610" customFormat="1" ht="15.75" hidden="1" x14ac:dyDescent="0.25">
      <c r="A1009" s="630"/>
      <c r="B1009" s="631"/>
      <c r="C1009" s="632"/>
      <c r="D1009" s="633"/>
      <c r="E1009" s="634"/>
      <c r="F1009" s="635"/>
    </row>
    <row r="1010" spans="1:6" s="610" customFormat="1" ht="15.75" hidden="1" x14ac:dyDescent="0.25">
      <c r="A1010" s="630"/>
      <c r="B1010" s="631"/>
      <c r="C1010" s="632"/>
      <c r="D1010" s="633"/>
      <c r="E1010" s="634"/>
      <c r="F1010" s="635"/>
    </row>
    <row r="1011" spans="1:6" s="610" customFormat="1" ht="15.75" hidden="1" x14ac:dyDescent="0.25">
      <c r="A1011" s="630"/>
      <c r="B1011" s="631"/>
      <c r="C1011" s="632"/>
      <c r="D1011" s="633"/>
      <c r="E1011" s="634"/>
      <c r="F1011" s="635"/>
    </row>
    <row r="1012" spans="1:6" s="610" customFormat="1" ht="15.75" hidden="1" x14ac:dyDescent="0.25">
      <c r="A1012" s="630"/>
      <c r="B1012" s="631"/>
      <c r="C1012" s="632"/>
      <c r="D1012" s="633"/>
      <c r="E1012" s="634"/>
      <c r="F1012" s="635"/>
    </row>
    <row r="1013" spans="1:6" s="610" customFormat="1" ht="15.75" hidden="1" x14ac:dyDescent="0.25">
      <c r="A1013" s="630"/>
      <c r="B1013" s="631"/>
      <c r="C1013" s="632"/>
      <c r="D1013" s="633"/>
      <c r="E1013" s="634"/>
      <c r="F1013" s="635"/>
    </row>
    <row r="1014" spans="1:6" s="610" customFormat="1" ht="15.75" hidden="1" x14ac:dyDescent="0.25">
      <c r="A1014" s="630"/>
      <c r="B1014" s="631"/>
      <c r="C1014" s="632"/>
      <c r="D1014" s="633"/>
      <c r="E1014" s="634"/>
      <c r="F1014" s="635"/>
    </row>
    <row r="1015" spans="1:6" s="610" customFormat="1" ht="15.75" hidden="1" x14ac:dyDescent="0.25">
      <c r="A1015" s="630"/>
      <c r="B1015" s="631"/>
      <c r="C1015" s="632"/>
      <c r="D1015" s="633"/>
      <c r="E1015" s="634"/>
      <c r="F1015" s="635"/>
    </row>
    <row r="1016" spans="1:6" s="610" customFormat="1" ht="15.75" hidden="1" x14ac:dyDescent="0.25">
      <c r="A1016" s="630"/>
      <c r="B1016" s="631"/>
      <c r="C1016" s="632"/>
      <c r="D1016" s="633"/>
      <c r="E1016" s="634"/>
      <c r="F1016" s="635"/>
    </row>
    <row r="1017" spans="1:6" s="610" customFormat="1" ht="15.75" hidden="1" x14ac:dyDescent="0.25">
      <c r="A1017" s="630"/>
      <c r="B1017" s="631"/>
      <c r="C1017" s="632"/>
      <c r="D1017" s="633"/>
      <c r="E1017" s="634"/>
      <c r="F1017" s="635"/>
    </row>
    <row r="1018" spans="1:6" s="610" customFormat="1" ht="15.75" hidden="1" x14ac:dyDescent="0.25">
      <c r="A1018" s="630"/>
      <c r="B1018" s="631"/>
      <c r="C1018" s="632"/>
      <c r="D1018" s="633"/>
      <c r="E1018" s="634"/>
      <c r="F1018" s="635"/>
    </row>
    <row r="1019" spans="1:6" s="610" customFormat="1" ht="15.75" hidden="1" x14ac:dyDescent="0.25">
      <c r="A1019" s="630"/>
      <c r="B1019" s="631"/>
      <c r="C1019" s="632"/>
      <c r="D1019" s="633"/>
      <c r="E1019" s="634"/>
      <c r="F1019" s="635"/>
    </row>
    <row r="1020" spans="1:6" s="610" customFormat="1" ht="15.75" hidden="1" x14ac:dyDescent="0.25">
      <c r="A1020" s="630"/>
      <c r="B1020" s="631"/>
      <c r="C1020" s="632"/>
      <c r="D1020" s="633"/>
      <c r="E1020" s="634"/>
      <c r="F1020" s="635"/>
    </row>
    <row r="1021" spans="1:6" s="610" customFormat="1" ht="15.75" hidden="1" x14ac:dyDescent="0.25">
      <c r="A1021" s="630"/>
      <c r="B1021" s="631"/>
      <c r="C1021" s="632"/>
      <c r="D1021" s="633"/>
      <c r="E1021" s="634"/>
      <c r="F1021" s="635"/>
    </row>
    <row r="1022" spans="1:6" s="610" customFormat="1" ht="15.75" hidden="1" x14ac:dyDescent="0.25">
      <c r="A1022" s="630"/>
      <c r="B1022" s="631"/>
      <c r="C1022" s="632"/>
      <c r="D1022" s="633"/>
      <c r="E1022" s="634"/>
      <c r="F1022" s="635"/>
    </row>
    <row r="1023" spans="1:6" s="610" customFormat="1" ht="15.75" hidden="1" x14ac:dyDescent="0.25">
      <c r="A1023" s="630"/>
      <c r="B1023" s="631"/>
      <c r="C1023" s="632"/>
      <c r="D1023" s="633"/>
      <c r="E1023" s="634"/>
      <c r="F1023" s="635"/>
    </row>
    <row r="1024" spans="1:6" s="610" customFormat="1" ht="15.75" hidden="1" x14ac:dyDescent="0.25">
      <c r="A1024" s="630"/>
      <c r="B1024" s="631"/>
      <c r="C1024" s="632"/>
      <c r="D1024" s="633"/>
      <c r="E1024" s="634"/>
      <c r="F1024" s="635"/>
    </row>
    <row r="1025" spans="1:6" s="610" customFormat="1" ht="15.75" hidden="1" x14ac:dyDescent="0.25">
      <c r="A1025" s="630"/>
      <c r="B1025" s="631"/>
      <c r="C1025" s="632"/>
      <c r="D1025" s="633"/>
      <c r="E1025" s="634"/>
      <c r="F1025" s="635"/>
    </row>
    <row r="1026" spans="1:6" s="610" customFormat="1" ht="15.75" hidden="1" x14ac:dyDescent="0.25">
      <c r="A1026" s="630"/>
      <c r="B1026" s="631"/>
      <c r="C1026" s="632"/>
      <c r="D1026" s="633"/>
      <c r="E1026" s="634"/>
      <c r="F1026" s="635"/>
    </row>
    <row r="1027" spans="1:6" s="610" customFormat="1" ht="15.75" hidden="1" x14ac:dyDescent="0.25">
      <c r="A1027" s="630"/>
      <c r="B1027" s="631"/>
      <c r="C1027" s="632"/>
      <c r="D1027" s="633"/>
      <c r="E1027" s="634"/>
      <c r="F1027" s="635"/>
    </row>
    <row r="1028" spans="1:6" s="610" customFormat="1" ht="15.75" hidden="1" x14ac:dyDescent="0.25">
      <c r="A1028" s="630"/>
      <c r="B1028" s="631"/>
      <c r="C1028" s="632"/>
      <c r="D1028" s="633"/>
      <c r="E1028" s="634"/>
      <c r="F1028" s="635"/>
    </row>
    <row r="1029" spans="1:6" s="610" customFormat="1" ht="15.75" hidden="1" x14ac:dyDescent="0.25">
      <c r="A1029" s="630"/>
      <c r="B1029" s="631"/>
      <c r="C1029" s="632"/>
      <c r="D1029" s="633"/>
      <c r="E1029" s="634"/>
      <c r="F1029" s="635"/>
    </row>
    <row r="1030" spans="1:6" s="610" customFormat="1" ht="15.75" hidden="1" x14ac:dyDescent="0.25">
      <c r="A1030" s="630"/>
      <c r="B1030" s="631"/>
      <c r="C1030" s="632"/>
      <c r="D1030" s="633"/>
      <c r="E1030" s="634"/>
      <c r="F1030" s="635"/>
    </row>
    <row r="1031" spans="1:6" s="610" customFormat="1" ht="15.75" hidden="1" x14ac:dyDescent="0.25">
      <c r="A1031" s="630"/>
      <c r="B1031" s="631"/>
      <c r="C1031" s="632"/>
      <c r="D1031" s="633"/>
      <c r="E1031" s="634"/>
      <c r="F1031" s="635"/>
    </row>
    <row r="1032" spans="1:6" s="610" customFormat="1" ht="15.75" hidden="1" x14ac:dyDescent="0.25">
      <c r="A1032" s="630"/>
      <c r="B1032" s="631"/>
      <c r="C1032" s="632"/>
      <c r="D1032" s="633"/>
      <c r="E1032" s="634"/>
      <c r="F1032" s="635"/>
    </row>
    <row r="1033" spans="1:6" s="610" customFormat="1" ht="15.75" hidden="1" x14ac:dyDescent="0.25">
      <c r="A1033" s="630"/>
      <c r="B1033" s="631"/>
      <c r="C1033" s="632"/>
      <c r="D1033" s="633"/>
      <c r="E1033" s="634"/>
      <c r="F1033" s="635"/>
    </row>
    <row r="1034" spans="1:6" s="610" customFormat="1" ht="15.75" hidden="1" x14ac:dyDescent="0.25">
      <c r="A1034" s="630"/>
      <c r="B1034" s="631"/>
      <c r="C1034" s="632"/>
      <c r="D1034" s="633"/>
      <c r="E1034" s="634"/>
      <c r="F1034" s="635"/>
    </row>
    <row r="1035" spans="1:6" s="610" customFormat="1" ht="15.75" hidden="1" x14ac:dyDescent="0.25">
      <c r="A1035" s="630"/>
      <c r="B1035" s="631"/>
      <c r="C1035" s="632"/>
      <c r="D1035" s="633"/>
      <c r="E1035" s="634"/>
      <c r="F1035" s="635"/>
    </row>
    <row r="1036" spans="1:6" s="610" customFormat="1" ht="15.75" hidden="1" x14ac:dyDescent="0.25">
      <c r="A1036" s="630"/>
      <c r="B1036" s="631"/>
      <c r="C1036" s="632"/>
      <c r="D1036" s="633"/>
      <c r="E1036" s="634"/>
      <c r="F1036" s="635"/>
    </row>
    <row r="1037" spans="1:6" s="610" customFormat="1" ht="15.75" hidden="1" x14ac:dyDescent="0.25">
      <c r="A1037" s="630"/>
      <c r="B1037" s="631"/>
      <c r="C1037" s="632"/>
      <c r="D1037" s="633"/>
      <c r="E1037" s="634"/>
      <c r="F1037" s="635"/>
    </row>
    <row r="1038" spans="1:6" s="610" customFormat="1" ht="15.75" hidden="1" x14ac:dyDescent="0.25">
      <c r="A1038" s="630"/>
      <c r="B1038" s="631"/>
      <c r="C1038" s="632"/>
      <c r="D1038" s="633"/>
      <c r="E1038" s="634"/>
      <c r="F1038" s="635"/>
    </row>
    <row r="1039" spans="1:6" s="610" customFormat="1" ht="15.75" hidden="1" x14ac:dyDescent="0.25">
      <c r="A1039" s="630"/>
      <c r="B1039" s="631"/>
      <c r="C1039" s="632"/>
      <c r="D1039" s="633"/>
      <c r="E1039" s="634"/>
      <c r="F1039" s="635"/>
    </row>
    <row r="1040" spans="1:6" s="610" customFormat="1" ht="15.75" hidden="1" x14ac:dyDescent="0.25">
      <c r="A1040" s="630"/>
      <c r="B1040" s="631"/>
      <c r="C1040" s="632"/>
      <c r="D1040" s="633"/>
      <c r="E1040" s="634"/>
      <c r="F1040" s="635"/>
    </row>
    <row r="1041" spans="1:6" s="610" customFormat="1" ht="15.75" hidden="1" x14ac:dyDescent="0.25">
      <c r="A1041" s="630"/>
      <c r="B1041" s="631"/>
      <c r="C1041" s="632"/>
      <c r="D1041" s="633"/>
      <c r="E1041" s="634"/>
      <c r="F1041" s="635"/>
    </row>
    <row r="1042" spans="1:6" s="610" customFormat="1" ht="15.75" hidden="1" x14ac:dyDescent="0.25">
      <c r="A1042" s="630"/>
      <c r="B1042" s="631"/>
      <c r="C1042" s="632"/>
      <c r="D1042" s="633"/>
      <c r="E1042" s="634"/>
      <c r="F1042" s="635"/>
    </row>
    <row r="1043" spans="1:6" s="610" customFormat="1" ht="15.75" hidden="1" x14ac:dyDescent="0.25">
      <c r="A1043" s="630"/>
      <c r="B1043" s="631"/>
      <c r="C1043" s="632"/>
      <c r="D1043" s="633"/>
      <c r="E1043" s="634"/>
      <c r="F1043" s="635"/>
    </row>
    <row r="1044" spans="1:6" s="610" customFormat="1" ht="15.75" hidden="1" x14ac:dyDescent="0.25">
      <c r="A1044" s="630"/>
      <c r="B1044" s="631"/>
      <c r="C1044" s="632"/>
      <c r="D1044" s="633"/>
      <c r="E1044" s="634"/>
      <c r="F1044" s="635"/>
    </row>
    <row r="1045" spans="1:6" s="610" customFormat="1" ht="15.75" hidden="1" x14ac:dyDescent="0.25">
      <c r="A1045" s="630"/>
      <c r="B1045" s="631"/>
      <c r="C1045" s="632"/>
      <c r="D1045" s="633"/>
      <c r="E1045" s="634"/>
      <c r="F1045" s="635"/>
    </row>
    <row r="1046" spans="1:6" s="610" customFormat="1" ht="15.75" hidden="1" x14ac:dyDescent="0.25">
      <c r="A1046" s="630"/>
      <c r="B1046" s="631"/>
      <c r="C1046" s="632"/>
      <c r="D1046" s="633"/>
      <c r="E1046" s="634"/>
      <c r="F1046" s="635"/>
    </row>
    <row r="1047" spans="1:6" s="610" customFormat="1" ht="15.75" hidden="1" x14ac:dyDescent="0.25">
      <c r="A1047" s="630"/>
      <c r="B1047" s="631"/>
      <c r="C1047" s="632"/>
      <c r="D1047" s="633"/>
      <c r="E1047" s="634"/>
      <c r="F1047" s="635"/>
    </row>
    <row r="1048" spans="1:6" s="610" customFormat="1" ht="15.75" hidden="1" x14ac:dyDescent="0.25">
      <c r="A1048" s="630"/>
      <c r="B1048" s="631"/>
      <c r="C1048" s="632"/>
      <c r="D1048" s="633"/>
      <c r="E1048" s="634"/>
      <c r="F1048" s="635"/>
    </row>
    <row r="1049" spans="1:6" s="610" customFormat="1" ht="15.75" hidden="1" x14ac:dyDescent="0.25">
      <c r="A1049" s="630"/>
      <c r="B1049" s="631"/>
      <c r="C1049" s="632"/>
      <c r="D1049" s="633"/>
      <c r="E1049" s="634"/>
      <c r="F1049" s="635"/>
    </row>
    <row r="1050" spans="1:6" s="610" customFormat="1" ht="15.75" hidden="1" x14ac:dyDescent="0.25">
      <c r="A1050" s="630"/>
      <c r="B1050" s="631"/>
      <c r="C1050" s="632"/>
      <c r="D1050" s="633"/>
      <c r="E1050" s="634"/>
      <c r="F1050" s="635"/>
    </row>
    <row r="1051" spans="1:6" s="610" customFormat="1" ht="15.75" hidden="1" x14ac:dyDescent="0.25">
      <c r="A1051" s="630"/>
      <c r="B1051" s="631"/>
      <c r="C1051" s="632"/>
      <c r="D1051" s="633"/>
      <c r="E1051" s="634"/>
      <c r="F1051" s="635"/>
    </row>
    <row r="1052" spans="1:6" s="610" customFormat="1" ht="15.75" hidden="1" x14ac:dyDescent="0.25">
      <c r="A1052" s="630"/>
      <c r="B1052" s="631"/>
      <c r="C1052" s="632"/>
      <c r="D1052" s="633"/>
      <c r="E1052" s="634"/>
      <c r="F1052" s="635"/>
    </row>
    <row r="1053" spans="1:6" s="610" customFormat="1" ht="15.75" hidden="1" x14ac:dyDescent="0.25">
      <c r="A1053" s="630"/>
      <c r="B1053" s="631"/>
      <c r="C1053" s="632"/>
      <c r="D1053" s="633"/>
      <c r="E1053" s="634"/>
      <c r="F1053" s="635"/>
    </row>
    <row r="1054" spans="1:6" s="610" customFormat="1" ht="15.75" hidden="1" x14ac:dyDescent="0.25">
      <c r="A1054" s="630"/>
      <c r="B1054" s="631"/>
      <c r="C1054" s="632"/>
      <c r="D1054" s="633"/>
      <c r="E1054" s="634"/>
      <c r="F1054" s="635"/>
    </row>
    <row r="1055" spans="1:6" s="610" customFormat="1" ht="15.75" hidden="1" x14ac:dyDescent="0.25">
      <c r="A1055" s="630"/>
      <c r="B1055" s="631"/>
      <c r="C1055" s="632"/>
      <c r="D1055" s="633"/>
      <c r="E1055" s="634"/>
      <c r="F1055" s="635"/>
    </row>
    <row r="1056" spans="1:6" s="610" customFormat="1" ht="15.75" hidden="1" x14ac:dyDescent="0.25">
      <c r="A1056" s="630"/>
      <c r="B1056" s="631"/>
      <c r="C1056" s="632"/>
      <c r="D1056" s="633"/>
      <c r="E1056" s="634"/>
      <c r="F1056" s="635"/>
    </row>
    <row r="1057" spans="1:6" s="610" customFormat="1" ht="15.75" hidden="1" x14ac:dyDescent="0.25">
      <c r="A1057" s="630"/>
      <c r="B1057" s="631"/>
      <c r="C1057" s="632"/>
      <c r="D1057" s="633"/>
      <c r="E1057" s="634"/>
      <c r="F1057" s="635"/>
    </row>
    <row r="1058" spans="1:6" s="610" customFormat="1" ht="15.75" hidden="1" x14ac:dyDescent="0.25">
      <c r="A1058" s="630"/>
      <c r="B1058" s="631"/>
      <c r="C1058" s="632"/>
      <c r="D1058" s="633"/>
      <c r="E1058" s="634"/>
      <c r="F1058" s="635"/>
    </row>
    <row r="1059" spans="1:6" s="610" customFormat="1" ht="15.75" hidden="1" x14ac:dyDescent="0.25">
      <c r="A1059" s="630"/>
      <c r="B1059" s="631"/>
      <c r="C1059" s="632"/>
      <c r="D1059" s="633"/>
      <c r="E1059" s="634"/>
      <c r="F1059" s="635"/>
    </row>
    <row r="1060" spans="1:6" s="610" customFormat="1" ht="15.75" hidden="1" x14ac:dyDescent="0.25">
      <c r="A1060" s="630"/>
      <c r="B1060" s="631"/>
      <c r="C1060" s="632"/>
      <c r="D1060" s="633"/>
      <c r="E1060" s="634"/>
      <c r="F1060" s="635"/>
    </row>
    <row r="1061" spans="1:6" s="610" customFormat="1" ht="15.75" hidden="1" x14ac:dyDescent="0.25">
      <c r="A1061" s="630"/>
      <c r="B1061" s="631"/>
      <c r="C1061" s="632"/>
      <c r="D1061" s="633"/>
      <c r="E1061" s="634"/>
      <c r="F1061" s="635"/>
    </row>
    <row r="1062" spans="1:6" s="610" customFormat="1" ht="15.75" hidden="1" x14ac:dyDescent="0.25">
      <c r="A1062" s="630"/>
      <c r="B1062" s="631"/>
      <c r="C1062" s="632"/>
      <c r="D1062" s="633"/>
      <c r="E1062" s="634"/>
      <c r="F1062" s="635"/>
    </row>
    <row r="1063" spans="1:6" s="610" customFormat="1" ht="15.75" hidden="1" x14ac:dyDescent="0.25">
      <c r="A1063" s="630"/>
      <c r="B1063" s="631"/>
      <c r="C1063" s="632"/>
      <c r="D1063" s="633"/>
      <c r="E1063" s="634"/>
      <c r="F1063" s="635"/>
    </row>
    <row r="1064" spans="1:6" s="610" customFormat="1" ht="15.75" hidden="1" x14ac:dyDescent="0.25">
      <c r="A1064" s="630"/>
      <c r="B1064" s="631"/>
      <c r="C1064" s="632"/>
      <c r="D1064" s="633"/>
      <c r="E1064" s="634"/>
      <c r="F1064" s="635"/>
    </row>
    <row r="1065" spans="1:6" s="610" customFormat="1" ht="15.75" hidden="1" x14ac:dyDescent="0.25">
      <c r="A1065" s="630"/>
      <c r="B1065" s="631"/>
      <c r="C1065" s="632"/>
      <c r="D1065" s="633"/>
      <c r="E1065" s="634"/>
      <c r="F1065" s="635"/>
    </row>
    <row r="1066" spans="1:6" s="610" customFormat="1" ht="15.75" hidden="1" x14ac:dyDescent="0.25">
      <c r="A1066" s="630"/>
      <c r="B1066" s="631"/>
      <c r="C1066" s="632"/>
      <c r="D1066" s="633"/>
      <c r="E1066" s="634"/>
      <c r="F1066" s="635"/>
    </row>
    <row r="1067" spans="1:6" s="610" customFormat="1" ht="15.75" hidden="1" x14ac:dyDescent="0.25">
      <c r="A1067" s="630"/>
      <c r="B1067" s="631"/>
      <c r="C1067" s="632"/>
      <c r="D1067" s="633"/>
      <c r="E1067" s="634"/>
      <c r="F1067" s="635"/>
    </row>
    <row r="1068" spans="1:6" s="610" customFormat="1" ht="15.75" hidden="1" x14ac:dyDescent="0.25">
      <c r="A1068" s="630"/>
      <c r="B1068" s="631"/>
      <c r="C1068" s="632"/>
      <c r="D1068" s="633"/>
      <c r="E1068" s="634"/>
      <c r="F1068" s="635"/>
    </row>
    <row r="1069" spans="1:6" s="610" customFormat="1" ht="15.75" hidden="1" x14ac:dyDescent="0.25">
      <c r="A1069" s="630"/>
      <c r="B1069" s="631"/>
      <c r="C1069" s="632"/>
      <c r="D1069" s="633"/>
      <c r="E1069" s="634"/>
      <c r="F1069" s="635"/>
    </row>
    <row r="1070" spans="1:6" s="610" customFormat="1" ht="15.75" hidden="1" x14ac:dyDescent="0.25">
      <c r="A1070" s="630"/>
      <c r="B1070" s="631"/>
      <c r="C1070" s="632"/>
      <c r="D1070" s="633"/>
      <c r="E1070" s="634"/>
      <c r="F1070" s="635"/>
    </row>
    <row r="1071" spans="1:6" s="610" customFormat="1" ht="15.75" hidden="1" x14ac:dyDescent="0.25">
      <c r="A1071" s="630"/>
      <c r="B1071" s="631"/>
      <c r="C1071" s="632"/>
      <c r="D1071" s="633"/>
      <c r="E1071" s="634"/>
      <c r="F1071" s="635"/>
    </row>
    <row r="1072" spans="1:6" s="610" customFormat="1" ht="15.75" hidden="1" x14ac:dyDescent="0.25">
      <c r="A1072" s="630"/>
      <c r="B1072" s="631"/>
      <c r="C1072" s="632"/>
      <c r="D1072" s="633"/>
      <c r="E1072" s="634"/>
      <c r="F1072" s="635"/>
    </row>
    <row r="1073" spans="1:6" s="610" customFormat="1" ht="15.75" hidden="1" x14ac:dyDescent="0.25">
      <c r="A1073" s="630"/>
      <c r="B1073" s="631"/>
      <c r="C1073" s="632"/>
      <c r="D1073" s="633"/>
      <c r="E1073" s="634"/>
      <c r="F1073" s="635"/>
    </row>
    <row r="1074" spans="1:6" s="610" customFormat="1" ht="15.75" hidden="1" x14ac:dyDescent="0.25">
      <c r="A1074" s="630"/>
      <c r="B1074" s="631"/>
      <c r="C1074" s="632"/>
      <c r="D1074" s="633"/>
      <c r="E1074" s="634"/>
      <c r="F1074" s="635"/>
    </row>
    <row r="1075" spans="1:6" s="610" customFormat="1" ht="15.75" hidden="1" x14ac:dyDescent="0.25">
      <c r="A1075" s="630"/>
      <c r="B1075" s="631"/>
      <c r="C1075" s="632"/>
      <c r="D1075" s="633"/>
      <c r="E1075" s="634"/>
      <c r="F1075" s="635"/>
    </row>
    <row r="1076" spans="1:6" s="610" customFormat="1" ht="15.75" hidden="1" x14ac:dyDescent="0.25">
      <c r="A1076" s="630"/>
      <c r="B1076" s="631"/>
      <c r="C1076" s="632"/>
      <c r="D1076" s="633"/>
      <c r="E1076" s="634"/>
      <c r="F1076" s="635"/>
    </row>
    <row r="1077" spans="1:6" s="610" customFormat="1" ht="15.75" hidden="1" x14ac:dyDescent="0.25">
      <c r="A1077" s="630"/>
      <c r="B1077" s="631"/>
      <c r="C1077" s="632"/>
      <c r="D1077" s="633"/>
      <c r="E1077" s="634"/>
      <c r="F1077" s="635"/>
    </row>
    <row r="1078" spans="1:6" s="610" customFormat="1" ht="15.75" hidden="1" x14ac:dyDescent="0.25">
      <c r="A1078" s="630"/>
      <c r="B1078" s="631"/>
      <c r="C1078" s="632"/>
      <c r="D1078" s="633"/>
      <c r="E1078" s="634"/>
      <c r="F1078" s="635"/>
    </row>
    <row r="1079" spans="1:6" s="610" customFormat="1" ht="15.75" hidden="1" x14ac:dyDescent="0.25">
      <c r="A1079" s="630"/>
      <c r="B1079" s="631"/>
      <c r="C1079" s="632"/>
      <c r="D1079" s="633"/>
      <c r="E1079" s="634"/>
      <c r="F1079" s="635"/>
    </row>
    <row r="1080" spans="1:6" s="610" customFormat="1" ht="15.75" hidden="1" x14ac:dyDescent="0.25">
      <c r="A1080" s="630"/>
      <c r="B1080" s="631"/>
      <c r="C1080" s="632"/>
      <c r="D1080" s="633"/>
      <c r="E1080" s="634"/>
      <c r="F1080" s="635"/>
    </row>
    <row r="1081" spans="1:6" s="610" customFormat="1" ht="15.75" hidden="1" x14ac:dyDescent="0.25">
      <c r="A1081" s="630"/>
      <c r="B1081" s="631"/>
      <c r="C1081" s="632"/>
      <c r="D1081" s="633"/>
      <c r="E1081" s="634"/>
      <c r="F1081" s="635"/>
    </row>
    <row r="1082" spans="1:6" s="610" customFormat="1" ht="15.75" hidden="1" x14ac:dyDescent="0.25">
      <c r="A1082" s="630"/>
      <c r="B1082" s="631"/>
      <c r="C1082" s="632"/>
      <c r="D1082" s="633"/>
      <c r="E1082" s="634"/>
      <c r="F1082" s="635"/>
    </row>
    <row r="1083" spans="1:6" s="610" customFormat="1" ht="15.75" hidden="1" x14ac:dyDescent="0.25">
      <c r="A1083" s="630"/>
      <c r="B1083" s="631"/>
      <c r="C1083" s="632"/>
      <c r="D1083" s="633"/>
      <c r="E1083" s="634"/>
      <c r="F1083" s="635"/>
    </row>
    <row r="1084" spans="1:6" s="610" customFormat="1" ht="15.75" hidden="1" x14ac:dyDescent="0.25">
      <c r="A1084" s="630"/>
      <c r="B1084" s="631"/>
      <c r="C1084" s="632"/>
      <c r="D1084" s="633"/>
      <c r="E1084" s="634"/>
      <c r="F1084" s="635"/>
    </row>
    <row r="1085" spans="1:6" s="610" customFormat="1" ht="15.75" hidden="1" x14ac:dyDescent="0.25">
      <c r="A1085" s="630"/>
      <c r="B1085" s="631"/>
      <c r="C1085" s="632"/>
      <c r="D1085" s="633"/>
      <c r="E1085" s="634"/>
      <c r="F1085" s="635"/>
    </row>
    <row r="1086" spans="1:6" s="610" customFormat="1" ht="15.75" hidden="1" x14ac:dyDescent="0.25">
      <c r="A1086" s="630"/>
      <c r="B1086" s="631"/>
      <c r="C1086" s="632"/>
      <c r="D1086" s="633"/>
      <c r="E1086" s="634"/>
      <c r="F1086" s="635"/>
    </row>
    <row r="1087" spans="1:6" s="610" customFormat="1" ht="15.75" hidden="1" x14ac:dyDescent="0.25">
      <c r="A1087" s="630"/>
      <c r="B1087" s="631"/>
      <c r="C1087" s="632"/>
      <c r="D1087" s="633"/>
      <c r="E1087" s="634"/>
      <c r="F1087" s="635"/>
    </row>
    <row r="1088" spans="1:6" s="610" customFormat="1" ht="15.75" hidden="1" x14ac:dyDescent="0.25">
      <c r="A1088" s="630"/>
      <c r="B1088" s="631"/>
      <c r="C1088" s="632"/>
      <c r="D1088" s="633"/>
      <c r="E1088" s="634"/>
      <c r="F1088" s="635"/>
    </row>
    <row r="1089" spans="1:6" s="610" customFormat="1" ht="15.75" hidden="1" x14ac:dyDescent="0.25">
      <c r="A1089" s="630"/>
      <c r="B1089" s="631"/>
      <c r="C1089" s="632"/>
      <c r="D1089" s="633"/>
      <c r="E1089" s="634"/>
      <c r="F1089" s="635"/>
    </row>
    <row r="1090" spans="1:6" s="610" customFormat="1" ht="15.75" hidden="1" x14ac:dyDescent="0.25">
      <c r="A1090" s="630"/>
      <c r="B1090" s="631"/>
      <c r="C1090" s="632"/>
      <c r="D1090" s="633"/>
      <c r="E1090" s="634"/>
      <c r="F1090" s="635"/>
    </row>
    <row r="1091" spans="1:6" s="610" customFormat="1" ht="15.75" hidden="1" x14ac:dyDescent="0.25">
      <c r="A1091" s="630"/>
      <c r="B1091" s="631"/>
      <c r="C1091" s="632"/>
      <c r="D1091" s="633"/>
      <c r="E1091" s="634"/>
      <c r="F1091" s="635"/>
    </row>
    <row r="1092" spans="1:6" s="610" customFormat="1" ht="15.75" hidden="1" x14ac:dyDescent="0.25">
      <c r="A1092" s="630"/>
      <c r="B1092" s="631"/>
      <c r="C1092" s="632"/>
      <c r="D1092" s="633"/>
      <c r="E1092" s="634"/>
      <c r="F1092" s="635"/>
    </row>
    <row r="1093" spans="1:6" s="610" customFormat="1" ht="15.75" hidden="1" x14ac:dyDescent="0.25">
      <c r="A1093" s="630"/>
      <c r="B1093" s="631"/>
      <c r="C1093" s="632"/>
      <c r="D1093" s="633"/>
      <c r="E1093" s="634"/>
      <c r="F1093" s="635"/>
    </row>
    <row r="1094" spans="1:6" s="610" customFormat="1" ht="15.75" hidden="1" x14ac:dyDescent="0.25">
      <c r="A1094" s="630"/>
      <c r="B1094" s="631"/>
      <c r="C1094" s="632"/>
      <c r="D1094" s="633"/>
      <c r="E1094" s="634"/>
      <c r="F1094" s="635"/>
    </row>
    <row r="1095" spans="1:6" s="610" customFormat="1" ht="15.75" hidden="1" x14ac:dyDescent="0.25">
      <c r="A1095" s="630"/>
      <c r="B1095" s="631"/>
      <c r="C1095" s="632"/>
      <c r="D1095" s="633"/>
      <c r="E1095" s="634"/>
      <c r="F1095" s="635"/>
    </row>
    <row r="1096" spans="1:6" s="610" customFormat="1" ht="15.75" hidden="1" x14ac:dyDescent="0.25">
      <c r="A1096" s="630"/>
      <c r="B1096" s="631"/>
      <c r="C1096" s="632"/>
      <c r="D1096" s="633"/>
      <c r="E1096" s="634"/>
      <c r="F1096" s="635"/>
    </row>
    <row r="1097" spans="1:6" s="610" customFormat="1" ht="15.75" hidden="1" x14ac:dyDescent="0.25">
      <c r="A1097" s="630"/>
      <c r="B1097" s="631"/>
      <c r="C1097" s="632"/>
      <c r="D1097" s="633"/>
      <c r="E1097" s="634"/>
      <c r="F1097" s="635"/>
    </row>
    <row r="1098" spans="1:6" s="610" customFormat="1" ht="15.75" hidden="1" x14ac:dyDescent="0.25">
      <c r="A1098" s="630"/>
      <c r="B1098" s="631"/>
      <c r="C1098" s="632"/>
      <c r="D1098" s="633"/>
      <c r="E1098" s="634"/>
      <c r="F1098" s="635"/>
    </row>
    <row r="1099" spans="1:6" s="610" customFormat="1" ht="15.75" hidden="1" x14ac:dyDescent="0.25">
      <c r="A1099" s="630"/>
      <c r="B1099" s="631"/>
      <c r="C1099" s="632"/>
      <c r="D1099" s="633"/>
      <c r="E1099" s="634"/>
      <c r="F1099" s="635"/>
    </row>
    <row r="1100" spans="1:6" s="610" customFormat="1" ht="15.75" hidden="1" x14ac:dyDescent="0.25">
      <c r="A1100" s="630"/>
      <c r="B1100" s="631"/>
      <c r="C1100" s="632"/>
      <c r="D1100" s="633"/>
      <c r="E1100" s="634"/>
      <c r="F1100" s="635"/>
    </row>
    <row r="1101" spans="1:6" s="610" customFormat="1" ht="15.75" hidden="1" x14ac:dyDescent="0.25">
      <c r="A1101" s="630"/>
      <c r="B1101" s="631"/>
      <c r="C1101" s="632"/>
      <c r="D1101" s="633"/>
      <c r="E1101" s="634"/>
      <c r="F1101" s="635"/>
    </row>
    <row r="1102" spans="1:6" s="610" customFormat="1" ht="15.75" hidden="1" x14ac:dyDescent="0.25">
      <c r="A1102" s="630"/>
      <c r="B1102" s="631"/>
      <c r="C1102" s="632"/>
      <c r="D1102" s="633"/>
      <c r="E1102" s="634"/>
      <c r="F1102" s="635"/>
    </row>
    <row r="1103" spans="1:6" s="610" customFormat="1" ht="15.75" hidden="1" x14ac:dyDescent="0.25">
      <c r="A1103" s="630"/>
      <c r="B1103" s="631"/>
      <c r="C1103" s="632"/>
      <c r="D1103" s="633"/>
      <c r="E1103" s="634"/>
      <c r="F1103" s="635"/>
    </row>
    <row r="1104" spans="1:6" s="610" customFormat="1" ht="15.75" hidden="1" x14ac:dyDescent="0.25">
      <c r="A1104" s="630"/>
      <c r="B1104" s="631"/>
      <c r="C1104" s="632"/>
      <c r="D1104" s="633"/>
      <c r="E1104" s="634"/>
      <c r="F1104" s="635"/>
    </row>
    <row r="1105" spans="1:6" s="610" customFormat="1" ht="15.75" hidden="1" x14ac:dyDescent="0.25">
      <c r="A1105" s="630"/>
      <c r="B1105" s="631"/>
      <c r="C1105" s="632"/>
      <c r="D1105" s="633"/>
      <c r="E1105" s="634"/>
      <c r="F1105" s="635"/>
    </row>
    <row r="1106" spans="1:6" s="610" customFormat="1" ht="15.75" hidden="1" x14ac:dyDescent="0.25">
      <c r="A1106" s="630"/>
      <c r="B1106" s="631"/>
      <c r="C1106" s="632"/>
      <c r="D1106" s="633"/>
      <c r="E1106" s="634"/>
      <c r="F1106" s="635"/>
    </row>
    <row r="1107" spans="1:6" s="610" customFormat="1" ht="15.75" hidden="1" x14ac:dyDescent="0.25">
      <c r="A1107" s="630"/>
      <c r="B1107" s="631"/>
      <c r="C1107" s="632"/>
      <c r="D1107" s="633"/>
      <c r="E1107" s="634"/>
      <c r="F1107" s="635"/>
    </row>
    <row r="1108" spans="1:6" s="610" customFormat="1" ht="15.75" hidden="1" x14ac:dyDescent="0.25">
      <c r="A1108" s="630"/>
      <c r="B1108" s="631"/>
      <c r="C1108" s="632"/>
      <c r="D1108" s="633"/>
      <c r="E1108" s="634"/>
      <c r="F1108" s="635"/>
    </row>
    <row r="1109" spans="1:6" s="610" customFormat="1" ht="15.75" hidden="1" x14ac:dyDescent="0.25">
      <c r="A1109" s="630"/>
      <c r="B1109" s="631"/>
      <c r="C1109" s="632"/>
      <c r="D1109" s="633"/>
      <c r="E1109" s="634"/>
      <c r="F1109" s="635"/>
    </row>
    <row r="1110" spans="1:6" s="610" customFormat="1" ht="15.75" hidden="1" x14ac:dyDescent="0.25">
      <c r="A1110" s="630"/>
      <c r="B1110" s="631"/>
      <c r="C1110" s="632"/>
      <c r="D1110" s="633"/>
      <c r="E1110" s="634"/>
      <c r="F1110" s="635"/>
    </row>
    <row r="1111" spans="1:6" s="610" customFormat="1" ht="15.75" hidden="1" x14ac:dyDescent="0.25">
      <c r="A1111" s="630"/>
      <c r="B1111" s="631"/>
      <c r="C1111" s="632"/>
      <c r="D1111" s="633"/>
      <c r="E1111" s="634"/>
      <c r="F1111" s="635"/>
    </row>
    <row r="1112" spans="1:6" s="610" customFormat="1" ht="15.75" hidden="1" x14ac:dyDescent="0.25">
      <c r="A1112" s="630"/>
      <c r="B1112" s="631"/>
      <c r="C1112" s="632"/>
      <c r="D1112" s="633"/>
      <c r="E1112" s="634"/>
      <c r="F1112" s="635"/>
    </row>
    <row r="1113" spans="1:6" s="610" customFormat="1" ht="15.75" hidden="1" x14ac:dyDescent="0.25">
      <c r="A1113" s="630"/>
      <c r="B1113" s="631"/>
      <c r="C1113" s="632"/>
      <c r="D1113" s="633"/>
      <c r="E1113" s="634"/>
      <c r="F1113" s="635"/>
    </row>
    <row r="1114" spans="1:6" s="610" customFormat="1" ht="15.75" hidden="1" x14ac:dyDescent="0.25">
      <c r="A1114" s="630"/>
      <c r="B1114" s="631"/>
      <c r="C1114" s="632"/>
      <c r="D1114" s="633"/>
      <c r="E1114" s="634"/>
      <c r="F1114" s="635"/>
    </row>
    <row r="1115" spans="1:6" s="610" customFormat="1" ht="15.75" hidden="1" x14ac:dyDescent="0.25">
      <c r="A1115" s="630"/>
      <c r="B1115" s="631"/>
      <c r="C1115" s="632"/>
      <c r="D1115" s="633"/>
      <c r="E1115" s="634"/>
      <c r="F1115" s="635"/>
    </row>
    <row r="1116" spans="1:6" s="610" customFormat="1" ht="15.75" hidden="1" x14ac:dyDescent="0.25">
      <c r="A1116" s="630"/>
      <c r="B1116" s="631"/>
      <c r="C1116" s="632"/>
      <c r="D1116" s="633"/>
      <c r="E1116" s="634"/>
      <c r="F1116" s="635"/>
    </row>
    <row r="1117" spans="1:6" s="610" customFormat="1" ht="15.75" hidden="1" x14ac:dyDescent="0.25">
      <c r="A1117" s="630"/>
      <c r="B1117" s="631"/>
      <c r="C1117" s="632"/>
      <c r="D1117" s="633"/>
      <c r="E1117" s="634"/>
      <c r="F1117" s="635"/>
    </row>
    <row r="1118" spans="1:6" s="610" customFormat="1" ht="15.75" hidden="1" x14ac:dyDescent="0.25">
      <c r="A1118" s="630"/>
      <c r="B1118" s="631"/>
      <c r="C1118" s="632"/>
      <c r="D1118" s="633"/>
      <c r="E1118" s="634"/>
      <c r="F1118" s="635"/>
    </row>
    <row r="1119" spans="1:6" s="610" customFormat="1" ht="15.75" hidden="1" x14ac:dyDescent="0.25">
      <c r="A1119" s="630"/>
      <c r="B1119" s="631"/>
      <c r="C1119" s="632"/>
      <c r="D1119" s="633"/>
      <c r="E1119" s="634"/>
      <c r="F1119" s="635"/>
    </row>
    <row r="1120" spans="1:6" s="610" customFormat="1" ht="15.75" hidden="1" x14ac:dyDescent="0.25">
      <c r="A1120" s="630"/>
      <c r="B1120" s="631"/>
      <c r="C1120" s="632"/>
      <c r="D1120" s="633"/>
      <c r="E1120" s="634"/>
      <c r="F1120" s="635"/>
    </row>
    <row r="1121" spans="1:6" s="610" customFormat="1" ht="15.75" hidden="1" x14ac:dyDescent="0.25">
      <c r="A1121" s="630"/>
      <c r="B1121" s="631"/>
      <c r="C1121" s="632"/>
      <c r="D1121" s="633"/>
      <c r="E1121" s="634"/>
      <c r="F1121" s="635"/>
    </row>
    <row r="1122" spans="1:6" s="610" customFormat="1" ht="15.75" hidden="1" x14ac:dyDescent="0.25">
      <c r="A1122" s="630"/>
      <c r="B1122" s="631"/>
      <c r="C1122" s="632"/>
      <c r="D1122" s="633"/>
      <c r="E1122" s="634"/>
      <c r="F1122" s="635"/>
    </row>
    <row r="1123" spans="1:6" s="610" customFormat="1" ht="15.75" hidden="1" x14ac:dyDescent="0.25">
      <c r="A1123" s="630"/>
      <c r="B1123" s="631"/>
      <c r="C1123" s="632"/>
      <c r="D1123" s="633"/>
      <c r="E1123" s="634"/>
      <c r="F1123" s="635"/>
    </row>
    <row r="1124" spans="1:6" s="610" customFormat="1" ht="15.75" hidden="1" x14ac:dyDescent="0.25">
      <c r="A1124" s="630"/>
      <c r="B1124" s="631"/>
      <c r="C1124" s="632"/>
      <c r="D1124" s="633"/>
      <c r="E1124" s="634"/>
      <c r="F1124" s="635"/>
    </row>
    <row r="1125" spans="1:6" s="610" customFormat="1" ht="15.75" hidden="1" x14ac:dyDescent="0.25">
      <c r="A1125" s="630"/>
      <c r="B1125" s="631"/>
      <c r="C1125" s="632"/>
      <c r="D1125" s="633"/>
      <c r="E1125" s="634"/>
      <c r="F1125" s="635"/>
    </row>
    <row r="1126" spans="1:6" s="610" customFormat="1" ht="15.75" hidden="1" x14ac:dyDescent="0.25">
      <c r="A1126" s="630"/>
      <c r="B1126" s="631"/>
      <c r="C1126" s="632"/>
      <c r="D1126" s="633"/>
      <c r="E1126" s="634"/>
      <c r="F1126" s="635"/>
    </row>
    <row r="1127" spans="1:6" s="610" customFormat="1" ht="15.75" hidden="1" x14ac:dyDescent="0.25">
      <c r="A1127" s="630"/>
      <c r="B1127" s="631"/>
      <c r="C1127" s="632"/>
      <c r="D1127" s="633"/>
      <c r="E1127" s="634"/>
      <c r="F1127" s="635"/>
    </row>
    <row r="1128" spans="1:6" s="610" customFormat="1" ht="15.75" hidden="1" x14ac:dyDescent="0.25">
      <c r="A1128" s="630"/>
      <c r="B1128" s="631"/>
      <c r="C1128" s="632"/>
      <c r="D1128" s="633"/>
      <c r="E1128" s="634"/>
      <c r="F1128" s="635"/>
    </row>
    <row r="1129" spans="1:6" s="610" customFormat="1" ht="15.75" hidden="1" x14ac:dyDescent="0.25">
      <c r="A1129" s="630"/>
      <c r="B1129" s="631"/>
      <c r="C1129" s="632"/>
      <c r="D1129" s="633"/>
      <c r="E1129" s="634"/>
      <c r="F1129" s="635"/>
    </row>
    <row r="1130" spans="1:6" s="610" customFormat="1" ht="15.75" hidden="1" x14ac:dyDescent="0.25">
      <c r="A1130" s="630"/>
      <c r="B1130" s="631"/>
      <c r="C1130" s="632"/>
      <c r="D1130" s="633"/>
      <c r="E1130" s="634"/>
      <c r="F1130" s="635"/>
    </row>
    <row r="1131" spans="1:6" s="610" customFormat="1" ht="15.75" hidden="1" x14ac:dyDescent="0.25">
      <c r="A1131" s="630"/>
      <c r="B1131" s="631"/>
      <c r="C1131" s="632"/>
      <c r="D1131" s="633"/>
      <c r="E1131" s="634"/>
      <c r="F1131" s="635"/>
    </row>
    <row r="1132" spans="1:6" s="610" customFormat="1" ht="15.75" hidden="1" x14ac:dyDescent="0.25">
      <c r="A1132" s="630"/>
      <c r="B1132" s="631"/>
      <c r="C1132" s="632"/>
      <c r="D1132" s="633"/>
      <c r="E1132" s="634"/>
      <c r="F1132" s="635"/>
    </row>
    <row r="1133" spans="1:6" s="610" customFormat="1" ht="15.75" hidden="1" x14ac:dyDescent="0.25">
      <c r="A1133" s="630"/>
      <c r="B1133" s="631"/>
      <c r="C1133" s="632"/>
      <c r="D1133" s="633"/>
      <c r="E1133" s="634"/>
      <c r="F1133" s="635"/>
    </row>
    <row r="1134" spans="1:6" s="610" customFormat="1" ht="15.75" hidden="1" x14ac:dyDescent="0.25">
      <c r="A1134" s="630"/>
      <c r="B1134" s="631"/>
      <c r="C1134" s="632"/>
      <c r="D1134" s="633"/>
      <c r="E1134" s="634"/>
      <c r="F1134" s="635"/>
    </row>
    <row r="1135" spans="1:6" s="610" customFormat="1" ht="15.75" hidden="1" x14ac:dyDescent="0.25">
      <c r="A1135" s="630"/>
      <c r="B1135" s="631"/>
      <c r="C1135" s="632"/>
      <c r="D1135" s="633"/>
      <c r="E1135" s="634"/>
      <c r="F1135" s="635"/>
    </row>
    <row r="1136" spans="1:6" s="610" customFormat="1" ht="15.75" hidden="1" x14ac:dyDescent="0.25">
      <c r="A1136" s="630"/>
      <c r="B1136" s="631"/>
      <c r="C1136" s="632"/>
      <c r="D1136" s="633"/>
      <c r="E1136" s="634"/>
      <c r="F1136" s="635"/>
    </row>
    <row r="1137" spans="1:6" s="610" customFormat="1" ht="15.75" hidden="1" x14ac:dyDescent="0.25">
      <c r="A1137" s="630"/>
      <c r="B1137" s="631"/>
      <c r="C1137" s="632"/>
      <c r="D1137" s="633"/>
      <c r="E1137" s="634"/>
      <c r="F1137" s="635"/>
    </row>
    <row r="1138" spans="1:6" s="610" customFormat="1" ht="15.75" hidden="1" x14ac:dyDescent="0.25">
      <c r="A1138" s="630"/>
      <c r="B1138" s="631"/>
      <c r="C1138" s="632"/>
      <c r="D1138" s="633"/>
      <c r="E1138" s="634"/>
      <c r="F1138" s="635"/>
    </row>
    <row r="1139" spans="1:6" s="610" customFormat="1" ht="15.75" hidden="1" x14ac:dyDescent="0.25">
      <c r="A1139" s="630"/>
      <c r="B1139" s="631"/>
      <c r="C1139" s="632"/>
      <c r="D1139" s="633"/>
      <c r="E1139" s="634"/>
      <c r="F1139" s="635"/>
    </row>
    <row r="1140" spans="1:6" s="610" customFormat="1" ht="15.75" hidden="1" x14ac:dyDescent="0.25">
      <c r="A1140" s="630"/>
      <c r="B1140" s="631"/>
      <c r="C1140" s="632"/>
      <c r="D1140" s="633"/>
      <c r="E1140" s="634"/>
      <c r="F1140" s="635"/>
    </row>
    <row r="1141" spans="1:6" s="610" customFormat="1" ht="15.75" hidden="1" x14ac:dyDescent="0.25">
      <c r="A1141" s="630"/>
      <c r="B1141" s="631"/>
      <c r="C1141" s="632"/>
      <c r="D1141" s="633"/>
      <c r="E1141" s="634"/>
      <c r="F1141" s="635"/>
    </row>
    <row r="1142" spans="1:6" s="610" customFormat="1" ht="15.75" hidden="1" x14ac:dyDescent="0.25">
      <c r="A1142" s="630"/>
      <c r="B1142" s="631"/>
      <c r="C1142" s="632"/>
      <c r="D1142" s="633"/>
      <c r="E1142" s="634"/>
      <c r="F1142" s="635"/>
    </row>
    <row r="1143" spans="1:6" s="610" customFormat="1" ht="15.75" hidden="1" x14ac:dyDescent="0.25">
      <c r="A1143" s="630"/>
      <c r="B1143" s="631"/>
      <c r="C1143" s="632"/>
      <c r="D1143" s="633"/>
      <c r="E1143" s="634"/>
      <c r="F1143" s="635"/>
    </row>
    <row r="1144" spans="1:6" s="610" customFormat="1" ht="15.75" hidden="1" x14ac:dyDescent="0.25">
      <c r="A1144" s="630"/>
      <c r="B1144" s="631"/>
      <c r="C1144" s="632"/>
      <c r="D1144" s="633"/>
      <c r="E1144" s="634"/>
      <c r="F1144" s="635"/>
    </row>
    <row r="1145" spans="1:6" s="610" customFormat="1" ht="15.75" hidden="1" x14ac:dyDescent="0.25">
      <c r="A1145" s="630"/>
      <c r="B1145" s="631"/>
      <c r="C1145" s="632"/>
      <c r="D1145" s="633"/>
      <c r="E1145" s="634"/>
      <c r="F1145" s="635"/>
    </row>
    <row r="1146" spans="1:6" s="610" customFormat="1" ht="15.75" hidden="1" x14ac:dyDescent="0.25">
      <c r="A1146" s="630"/>
      <c r="B1146" s="631"/>
      <c r="C1146" s="632"/>
      <c r="D1146" s="633"/>
      <c r="E1146" s="634"/>
      <c r="F1146" s="635"/>
    </row>
    <row r="1147" spans="1:6" s="610" customFormat="1" ht="15.75" hidden="1" x14ac:dyDescent="0.25">
      <c r="A1147" s="630"/>
      <c r="B1147" s="631"/>
      <c r="C1147" s="632"/>
      <c r="D1147" s="633"/>
      <c r="E1147" s="634"/>
      <c r="F1147" s="635"/>
    </row>
    <row r="1148" spans="1:6" s="610" customFormat="1" ht="15.75" hidden="1" x14ac:dyDescent="0.25">
      <c r="A1148" s="630"/>
      <c r="B1148" s="631"/>
      <c r="C1148" s="632"/>
      <c r="D1148" s="633"/>
      <c r="E1148" s="634"/>
      <c r="F1148" s="635"/>
    </row>
    <row r="1149" spans="1:6" s="610" customFormat="1" ht="15.75" hidden="1" x14ac:dyDescent="0.25">
      <c r="A1149" s="630"/>
      <c r="B1149" s="631"/>
      <c r="C1149" s="632"/>
      <c r="D1149" s="633"/>
      <c r="E1149" s="634"/>
      <c r="F1149" s="635"/>
    </row>
    <row r="1150" spans="1:6" s="610" customFormat="1" ht="15.75" hidden="1" x14ac:dyDescent="0.25">
      <c r="A1150" s="630"/>
      <c r="B1150" s="631"/>
      <c r="C1150" s="632"/>
      <c r="D1150" s="633"/>
      <c r="E1150" s="634"/>
      <c r="F1150" s="635"/>
    </row>
    <row r="1151" spans="1:6" s="610" customFormat="1" ht="15.75" hidden="1" x14ac:dyDescent="0.25">
      <c r="A1151" s="630"/>
      <c r="B1151" s="631"/>
      <c r="C1151" s="632"/>
      <c r="D1151" s="633"/>
      <c r="E1151" s="634"/>
      <c r="F1151" s="635"/>
    </row>
    <row r="1152" spans="1:6" s="610" customFormat="1" ht="15.75" hidden="1" x14ac:dyDescent="0.25">
      <c r="A1152" s="630"/>
      <c r="B1152" s="631"/>
      <c r="C1152" s="632"/>
      <c r="D1152" s="633"/>
      <c r="E1152" s="634"/>
      <c r="F1152" s="635"/>
    </row>
    <row r="1153" spans="1:6" s="610" customFormat="1" ht="15.75" hidden="1" x14ac:dyDescent="0.25">
      <c r="A1153" s="630"/>
      <c r="B1153" s="631"/>
      <c r="C1153" s="632"/>
      <c r="D1153" s="633"/>
      <c r="E1153" s="634"/>
      <c r="F1153" s="635"/>
    </row>
    <row r="1154" spans="1:6" s="610" customFormat="1" ht="15.75" hidden="1" x14ac:dyDescent="0.25">
      <c r="A1154" s="630"/>
      <c r="B1154" s="631"/>
      <c r="C1154" s="632"/>
      <c r="D1154" s="633"/>
      <c r="E1154" s="634"/>
      <c r="F1154" s="635"/>
    </row>
    <row r="1155" spans="1:6" s="610" customFormat="1" ht="15.75" hidden="1" x14ac:dyDescent="0.25">
      <c r="A1155" s="630"/>
      <c r="B1155" s="631"/>
      <c r="C1155" s="632"/>
      <c r="D1155" s="633"/>
      <c r="E1155" s="634"/>
      <c r="F1155" s="635"/>
    </row>
    <row r="1156" spans="1:6" s="610" customFormat="1" ht="15.75" hidden="1" x14ac:dyDescent="0.25">
      <c r="A1156" s="630"/>
      <c r="B1156" s="631"/>
      <c r="C1156" s="632"/>
      <c r="D1156" s="633"/>
      <c r="E1156" s="634"/>
      <c r="F1156" s="635"/>
    </row>
    <row r="1157" spans="1:6" s="610" customFormat="1" ht="15.75" hidden="1" x14ac:dyDescent="0.25">
      <c r="A1157" s="630"/>
      <c r="B1157" s="631"/>
      <c r="C1157" s="632"/>
      <c r="D1157" s="633"/>
      <c r="E1157" s="634"/>
      <c r="F1157" s="635"/>
    </row>
    <row r="1158" spans="1:6" s="610" customFormat="1" ht="15.75" hidden="1" x14ac:dyDescent="0.25">
      <c r="A1158" s="630"/>
      <c r="B1158" s="631"/>
      <c r="C1158" s="632"/>
      <c r="D1158" s="633"/>
      <c r="E1158" s="634"/>
      <c r="F1158" s="635"/>
    </row>
    <row r="1159" spans="1:6" s="610" customFormat="1" ht="15.75" hidden="1" x14ac:dyDescent="0.25">
      <c r="A1159" s="630"/>
      <c r="B1159" s="631"/>
      <c r="C1159" s="632"/>
      <c r="D1159" s="633"/>
      <c r="E1159" s="634"/>
      <c r="F1159" s="635"/>
    </row>
    <row r="1160" spans="1:6" s="610" customFormat="1" ht="15.75" hidden="1" x14ac:dyDescent="0.25">
      <c r="A1160" s="630"/>
      <c r="B1160" s="631"/>
      <c r="C1160" s="632"/>
      <c r="D1160" s="633"/>
      <c r="E1160" s="634"/>
      <c r="F1160" s="635"/>
    </row>
    <row r="1161" spans="1:6" s="610" customFormat="1" ht="15.75" hidden="1" x14ac:dyDescent="0.25">
      <c r="A1161" s="630"/>
      <c r="B1161" s="631"/>
      <c r="C1161" s="632"/>
      <c r="D1161" s="633"/>
      <c r="E1161" s="634"/>
      <c r="F1161" s="635"/>
    </row>
    <row r="1162" spans="1:6" s="610" customFormat="1" ht="15.75" hidden="1" x14ac:dyDescent="0.25">
      <c r="A1162" s="630"/>
      <c r="B1162" s="631"/>
      <c r="C1162" s="632"/>
      <c r="D1162" s="633"/>
      <c r="E1162" s="634"/>
      <c r="F1162" s="635"/>
    </row>
    <row r="1163" spans="1:6" s="610" customFormat="1" ht="15.75" hidden="1" x14ac:dyDescent="0.25">
      <c r="A1163" s="630"/>
      <c r="B1163" s="631"/>
      <c r="C1163" s="632"/>
      <c r="D1163" s="633"/>
      <c r="E1163" s="634"/>
      <c r="F1163" s="635"/>
    </row>
    <row r="1164" spans="1:6" s="610" customFormat="1" ht="15.75" hidden="1" x14ac:dyDescent="0.25">
      <c r="A1164" s="630"/>
      <c r="B1164" s="631"/>
      <c r="C1164" s="632"/>
      <c r="D1164" s="633"/>
      <c r="E1164" s="634"/>
      <c r="F1164" s="635"/>
    </row>
    <row r="1165" spans="1:6" s="610" customFormat="1" ht="15.75" hidden="1" x14ac:dyDescent="0.25">
      <c r="A1165" s="630"/>
      <c r="B1165" s="631"/>
      <c r="C1165" s="632"/>
      <c r="D1165" s="633"/>
      <c r="E1165" s="634"/>
      <c r="F1165" s="635"/>
    </row>
    <row r="1166" spans="1:6" s="610" customFormat="1" ht="15.75" hidden="1" x14ac:dyDescent="0.25">
      <c r="A1166" s="630"/>
      <c r="B1166" s="631"/>
      <c r="C1166" s="632"/>
      <c r="D1166" s="633"/>
      <c r="E1166" s="634"/>
      <c r="F1166" s="635"/>
    </row>
    <row r="1167" spans="1:6" s="610" customFormat="1" ht="15.75" hidden="1" x14ac:dyDescent="0.25">
      <c r="A1167" s="630"/>
      <c r="B1167" s="631"/>
      <c r="C1167" s="632"/>
      <c r="D1167" s="633"/>
      <c r="E1167" s="634"/>
      <c r="F1167" s="635"/>
    </row>
    <row r="1168" spans="1:6" s="610" customFormat="1" ht="15.75" hidden="1" x14ac:dyDescent="0.25">
      <c r="A1168" s="630"/>
      <c r="B1168" s="631"/>
      <c r="C1168" s="632"/>
      <c r="D1168" s="633"/>
      <c r="E1168" s="634"/>
      <c r="F1168" s="635"/>
    </row>
    <row r="1169" spans="1:6" s="610" customFormat="1" ht="15.75" hidden="1" x14ac:dyDescent="0.25">
      <c r="A1169" s="630"/>
      <c r="B1169" s="631"/>
      <c r="C1169" s="632"/>
      <c r="D1169" s="633"/>
      <c r="E1169" s="634"/>
      <c r="F1169" s="635"/>
    </row>
    <row r="1170" spans="1:6" s="610" customFormat="1" ht="15.75" hidden="1" x14ac:dyDescent="0.25">
      <c r="A1170" s="630"/>
      <c r="B1170" s="631"/>
      <c r="C1170" s="632"/>
      <c r="D1170" s="633"/>
      <c r="E1170" s="634"/>
      <c r="F1170" s="635"/>
    </row>
    <row r="1171" spans="1:6" s="610" customFormat="1" ht="15.75" hidden="1" x14ac:dyDescent="0.25">
      <c r="A1171" s="630"/>
      <c r="B1171" s="631"/>
      <c r="C1171" s="632"/>
      <c r="D1171" s="633"/>
      <c r="E1171" s="634"/>
      <c r="F1171" s="635"/>
    </row>
    <row r="1172" spans="1:6" s="610" customFormat="1" ht="15.75" hidden="1" x14ac:dyDescent="0.25">
      <c r="A1172" s="630"/>
      <c r="B1172" s="631"/>
      <c r="C1172" s="632"/>
      <c r="D1172" s="633"/>
      <c r="E1172" s="634"/>
      <c r="F1172" s="635"/>
    </row>
    <row r="1173" spans="1:6" s="610" customFormat="1" ht="15.75" hidden="1" x14ac:dyDescent="0.25">
      <c r="A1173" s="630"/>
      <c r="B1173" s="631"/>
      <c r="C1173" s="632"/>
      <c r="D1173" s="633"/>
      <c r="E1173" s="634"/>
      <c r="F1173" s="635"/>
    </row>
    <row r="1174" spans="1:6" s="610" customFormat="1" ht="15.75" hidden="1" x14ac:dyDescent="0.25">
      <c r="A1174" s="630"/>
      <c r="B1174" s="631"/>
      <c r="C1174" s="632"/>
      <c r="D1174" s="633"/>
      <c r="E1174" s="634"/>
      <c r="F1174" s="635"/>
    </row>
    <row r="1175" spans="1:6" s="610" customFormat="1" ht="15.75" hidden="1" x14ac:dyDescent="0.25">
      <c r="A1175" s="630"/>
      <c r="B1175" s="631"/>
      <c r="C1175" s="632"/>
      <c r="D1175" s="633"/>
      <c r="E1175" s="634"/>
      <c r="F1175" s="635"/>
    </row>
    <row r="1176" spans="1:6" s="610" customFormat="1" ht="15.75" hidden="1" x14ac:dyDescent="0.25">
      <c r="A1176" s="630"/>
      <c r="B1176" s="631"/>
      <c r="C1176" s="632"/>
      <c r="D1176" s="633"/>
      <c r="E1176" s="634"/>
      <c r="F1176" s="635"/>
    </row>
    <row r="1177" spans="1:6" s="610" customFormat="1" ht="15.75" hidden="1" x14ac:dyDescent="0.25">
      <c r="A1177" s="630"/>
      <c r="B1177" s="631"/>
      <c r="C1177" s="632"/>
      <c r="D1177" s="633"/>
      <c r="E1177" s="634"/>
      <c r="F1177" s="635"/>
    </row>
    <row r="1178" spans="1:6" s="610" customFormat="1" ht="15.75" hidden="1" x14ac:dyDescent="0.25">
      <c r="A1178" s="630"/>
      <c r="B1178" s="631"/>
      <c r="C1178" s="632"/>
      <c r="D1178" s="633"/>
      <c r="E1178" s="634"/>
      <c r="F1178" s="635"/>
    </row>
    <row r="1179" spans="1:6" s="610" customFormat="1" ht="15.75" hidden="1" x14ac:dyDescent="0.25">
      <c r="A1179" s="630"/>
      <c r="B1179" s="631"/>
      <c r="C1179" s="632"/>
      <c r="D1179" s="633"/>
      <c r="E1179" s="634"/>
      <c r="F1179" s="635"/>
    </row>
    <row r="1180" spans="1:6" s="610" customFormat="1" ht="15.75" hidden="1" x14ac:dyDescent="0.25">
      <c r="A1180" s="630"/>
      <c r="B1180" s="631"/>
      <c r="C1180" s="632"/>
      <c r="D1180" s="633"/>
      <c r="E1180" s="634"/>
      <c r="F1180" s="635"/>
    </row>
    <row r="1181" spans="1:6" s="610" customFormat="1" ht="15.75" hidden="1" x14ac:dyDescent="0.25">
      <c r="A1181" s="630"/>
      <c r="B1181" s="631"/>
      <c r="C1181" s="632"/>
      <c r="D1181" s="633"/>
      <c r="E1181" s="634"/>
      <c r="F1181" s="635"/>
    </row>
    <row r="1182" spans="1:6" s="610" customFormat="1" ht="15.75" hidden="1" x14ac:dyDescent="0.25">
      <c r="A1182" s="630"/>
      <c r="B1182" s="631"/>
      <c r="C1182" s="632"/>
      <c r="D1182" s="633"/>
      <c r="E1182" s="634"/>
      <c r="F1182" s="635"/>
    </row>
    <row r="1183" spans="1:6" s="610" customFormat="1" ht="15.75" hidden="1" x14ac:dyDescent="0.25">
      <c r="A1183" s="630"/>
      <c r="B1183" s="631"/>
      <c r="C1183" s="632"/>
      <c r="D1183" s="633"/>
      <c r="E1183" s="634"/>
      <c r="F1183" s="635"/>
    </row>
    <row r="1184" spans="1:6" s="610" customFormat="1" ht="15.75" hidden="1" x14ac:dyDescent="0.25">
      <c r="A1184" s="630"/>
      <c r="B1184" s="631"/>
      <c r="C1184" s="632"/>
      <c r="D1184" s="633"/>
      <c r="E1184" s="634"/>
      <c r="F1184" s="635"/>
    </row>
    <row r="1185" spans="1:6" s="610" customFormat="1" ht="15.75" hidden="1" x14ac:dyDescent="0.25">
      <c r="A1185" s="630"/>
      <c r="B1185" s="631"/>
      <c r="C1185" s="632"/>
      <c r="D1185" s="633"/>
      <c r="E1185" s="634"/>
      <c r="F1185" s="635"/>
    </row>
    <row r="1186" spans="1:6" s="610" customFormat="1" ht="15.75" hidden="1" x14ac:dyDescent="0.25">
      <c r="A1186" s="630"/>
      <c r="B1186" s="631"/>
      <c r="C1186" s="632"/>
      <c r="D1186" s="633"/>
      <c r="E1186" s="634"/>
      <c r="F1186" s="635"/>
    </row>
    <row r="1187" spans="1:6" s="610" customFormat="1" ht="15.75" hidden="1" x14ac:dyDescent="0.25">
      <c r="A1187" s="630"/>
      <c r="B1187" s="631"/>
      <c r="C1187" s="632"/>
      <c r="D1187" s="633"/>
      <c r="E1187" s="634"/>
      <c r="F1187" s="635"/>
    </row>
    <row r="1188" spans="1:6" s="610" customFormat="1" ht="15.75" hidden="1" x14ac:dyDescent="0.25">
      <c r="A1188" s="630"/>
      <c r="B1188" s="631"/>
      <c r="C1188" s="632"/>
      <c r="D1188" s="633"/>
      <c r="E1188" s="634"/>
      <c r="F1188" s="635"/>
    </row>
    <row r="1189" spans="1:6" s="610" customFormat="1" ht="15.75" hidden="1" x14ac:dyDescent="0.25">
      <c r="A1189" s="630"/>
      <c r="B1189" s="631"/>
      <c r="C1189" s="632"/>
      <c r="D1189" s="633"/>
      <c r="E1189" s="634"/>
      <c r="F1189" s="635"/>
    </row>
    <row r="1190" spans="1:6" s="610" customFormat="1" ht="15.75" hidden="1" x14ac:dyDescent="0.25">
      <c r="A1190" s="630"/>
      <c r="B1190" s="631"/>
      <c r="C1190" s="632"/>
      <c r="D1190" s="633"/>
      <c r="E1190" s="634"/>
      <c r="F1190" s="635"/>
    </row>
    <row r="1191" spans="1:6" s="610" customFormat="1" ht="15.75" hidden="1" x14ac:dyDescent="0.25">
      <c r="A1191" s="630"/>
      <c r="B1191" s="631"/>
      <c r="C1191" s="632"/>
      <c r="D1191" s="633"/>
      <c r="E1191" s="634"/>
      <c r="F1191" s="635"/>
    </row>
    <row r="1192" spans="1:6" s="610" customFormat="1" ht="15.75" hidden="1" x14ac:dyDescent="0.25">
      <c r="A1192" s="630"/>
      <c r="B1192" s="631"/>
      <c r="C1192" s="632"/>
      <c r="D1192" s="633"/>
      <c r="E1192" s="634"/>
      <c r="F1192" s="635"/>
    </row>
    <row r="1193" spans="1:6" s="610" customFormat="1" ht="15.75" hidden="1" x14ac:dyDescent="0.25">
      <c r="A1193" s="630"/>
      <c r="B1193" s="631"/>
      <c r="C1193" s="632"/>
      <c r="D1193" s="633"/>
      <c r="E1193" s="634"/>
      <c r="F1193" s="635"/>
    </row>
    <row r="1194" spans="1:6" s="610" customFormat="1" ht="15.75" hidden="1" x14ac:dyDescent="0.25">
      <c r="A1194" s="630"/>
      <c r="B1194" s="631"/>
      <c r="C1194" s="632"/>
      <c r="D1194" s="633"/>
      <c r="E1194" s="634"/>
      <c r="F1194" s="635"/>
    </row>
    <row r="1195" spans="1:6" s="610" customFormat="1" ht="15.75" hidden="1" x14ac:dyDescent="0.25">
      <c r="A1195" s="630"/>
      <c r="B1195" s="631"/>
      <c r="C1195" s="632"/>
      <c r="D1195" s="633"/>
      <c r="E1195" s="634"/>
      <c r="F1195" s="635"/>
    </row>
    <row r="1196" spans="1:6" s="610" customFormat="1" ht="15.75" hidden="1" x14ac:dyDescent="0.25">
      <c r="A1196" s="630"/>
      <c r="B1196" s="631"/>
      <c r="C1196" s="632"/>
      <c r="D1196" s="633"/>
      <c r="E1196" s="634"/>
      <c r="F1196" s="635"/>
    </row>
    <row r="1197" spans="1:6" s="610" customFormat="1" ht="15.75" hidden="1" x14ac:dyDescent="0.25">
      <c r="A1197" s="630"/>
      <c r="B1197" s="631"/>
      <c r="C1197" s="632"/>
      <c r="D1197" s="633"/>
      <c r="E1197" s="634"/>
      <c r="F1197" s="635"/>
    </row>
    <row r="1198" spans="1:6" s="610" customFormat="1" ht="15.75" hidden="1" x14ac:dyDescent="0.25">
      <c r="A1198" s="630"/>
      <c r="B1198" s="631"/>
      <c r="C1198" s="632"/>
      <c r="D1198" s="633"/>
      <c r="E1198" s="634"/>
      <c r="F1198" s="635"/>
    </row>
    <row r="1199" spans="1:6" s="610" customFormat="1" ht="15.75" hidden="1" x14ac:dyDescent="0.25">
      <c r="A1199" s="630"/>
      <c r="B1199" s="631"/>
      <c r="C1199" s="632"/>
      <c r="D1199" s="633"/>
      <c r="E1199" s="634"/>
      <c r="F1199" s="635"/>
    </row>
    <row r="1200" spans="1:6" s="610" customFormat="1" ht="15.75" hidden="1" x14ac:dyDescent="0.25">
      <c r="A1200" s="630"/>
      <c r="B1200" s="631"/>
      <c r="C1200" s="632"/>
      <c r="D1200" s="633"/>
      <c r="E1200" s="634"/>
      <c r="F1200" s="635"/>
    </row>
    <row r="1201" spans="1:6" s="610" customFormat="1" ht="15.75" hidden="1" x14ac:dyDescent="0.25">
      <c r="A1201" s="630"/>
      <c r="B1201" s="631"/>
      <c r="C1201" s="632"/>
      <c r="D1201" s="633"/>
      <c r="E1201" s="634"/>
      <c r="F1201" s="635"/>
    </row>
    <row r="1202" spans="1:6" s="610" customFormat="1" ht="15.75" hidden="1" x14ac:dyDescent="0.25">
      <c r="A1202" s="630"/>
      <c r="B1202" s="631"/>
      <c r="C1202" s="632"/>
      <c r="D1202" s="633"/>
      <c r="E1202" s="634"/>
      <c r="F1202" s="635"/>
    </row>
    <row r="1203" spans="1:6" s="610" customFormat="1" ht="15.75" hidden="1" x14ac:dyDescent="0.25">
      <c r="A1203" s="630"/>
      <c r="B1203" s="631"/>
      <c r="C1203" s="632"/>
      <c r="D1203" s="633"/>
      <c r="E1203" s="634"/>
      <c r="F1203" s="635"/>
    </row>
    <row r="1204" spans="1:6" s="610" customFormat="1" ht="15.75" hidden="1" x14ac:dyDescent="0.25">
      <c r="A1204" s="630"/>
      <c r="B1204" s="631"/>
      <c r="C1204" s="632"/>
      <c r="D1204" s="633"/>
      <c r="E1204" s="634"/>
      <c r="F1204" s="635"/>
    </row>
    <row r="1205" spans="1:6" s="610" customFormat="1" ht="15.75" hidden="1" x14ac:dyDescent="0.25">
      <c r="A1205" s="630"/>
      <c r="B1205" s="631"/>
      <c r="C1205" s="632"/>
      <c r="D1205" s="633"/>
      <c r="E1205" s="634"/>
      <c r="F1205" s="635"/>
    </row>
    <row r="1206" spans="1:6" s="610" customFormat="1" ht="15.75" hidden="1" x14ac:dyDescent="0.25">
      <c r="A1206" s="630"/>
      <c r="B1206" s="631"/>
      <c r="C1206" s="632"/>
      <c r="D1206" s="633"/>
      <c r="E1206" s="634"/>
      <c r="F1206" s="635"/>
    </row>
    <row r="1207" spans="1:6" s="610" customFormat="1" ht="15.75" hidden="1" x14ac:dyDescent="0.25">
      <c r="A1207" s="630"/>
      <c r="B1207" s="631"/>
      <c r="C1207" s="632"/>
      <c r="D1207" s="633"/>
      <c r="E1207" s="634"/>
      <c r="F1207" s="635"/>
    </row>
    <row r="1208" spans="1:6" s="610" customFormat="1" ht="15.75" hidden="1" x14ac:dyDescent="0.25">
      <c r="A1208" s="630"/>
      <c r="B1208" s="631"/>
      <c r="C1208" s="632"/>
      <c r="D1208" s="633"/>
      <c r="E1208" s="634"/>
      <c r="F1208" s="635"/>
    </row>
    <row r="1209" spans="1:6" s="610" customFormat="1" ht="15.75" hidden="1" x14ac:dyDescent="0.25">
      <c r="A1209" s="630"/>
      <c r="B1209" s="631"/>
      <c r="C1209" s="632"/>
      <c r="D1209" s="633"/>
      <c r="E1209" s="634"/>
      <c r="F1209" s="635"/>
    </row>
    <row r="1210" spans="1:6" s="610" customFormat="1" ht="15.75" hidden="1" x14ac:dyDescent="0.25">
      <c r="A1210" s="630"/>
      <c r="B1210" s="631"/>
      <c r="C1210" s="632"/>
      <c r="D1210" s="633"/>
      <c r="E1210" s="634"/>
      <c r="F1210" s="635"/>
    </row>
    <row r="1211" spans="1:6" s="610" customFormat="1" ht="15.75" hidden="1" x14ac:dyDescent="0.25">
      <c r="A1211" s="630"/>
      <c r="B1211" s="631"/>
      <c r="C1211" s="632"/>
      <c r="D1211" s="633"/>
      <c r="E1211" s="634"/>
      <c r="F1211" s="635"/>
    </row>
    <row r="1212" spans="1:6" s="610" customFormat="1" ht="15.75" hidden="1" x14ac:dyDescent="0.25">
      <c r="A1212" s="630"/>
      <c r="B1212" s="631"/>
      <c r="C1212" s="632"/>
      <c r="D1212" s="633"/>
      <c r="E1212" s="634"/>
      <c r="F1212" s="635"/>
    </row>
    <row r="1213" spans="1:6" s="610" customFormat="1" ht="15.75" hidden="1" x14ac:dyDescent="0.25">
      <c r="A1213" s="630"/>
      <c r="B1213" s="631"/>
      <c r="C1213" s="632"/>
      <c r="D1213" s="633"/>
      <c r="E1213" s="634"/>
      <c r="F1213" s="635"/>
    </row>
    <row r="1214" spans="1:6" s="610" customFormat="1" ht="15.75" hidden="1" x14ac:dyDescent="0.25">
      <c r="A1214" s="630"/>
      <c r="B1214" s="631"/>
      <c r="C1214" s="632"/>
      <c r="D1214" s="633"/>
      <c r="E1214" s="634"/>
      <c r="F1214" s="635"/>
    </row>
    <row r="1215" spans="1:6" s="610" customFormat="1" ht="15.75" hidden="1" x14ac:dyDescent="0.25">
      <c r="A1215" s="630"/>
      <c r="B1215" s="631"/>
      <c r="C1215" s="632"/>
      <c r="D1215" s="633"/>
      <c r="E1215" s="634"/>
      <c r="F1215" s="635"/>
    </row>
    <row r="1216" spans="1:6" s="610" customFormat="1" ht="15.75" hidden="1" x14ac:dyDescent="0.25">
      <c r="A1216" s="630"/>
      <c r="B1216" s="631"/>
      <c r="C1216" s="632"/>
      <c r="D1216" s="633"/>
      <c r="E1216" s="634"/>
      <c r="F1216" s="635"/>
    </row>
    <row r="1217" spans="1:6" s="610" customFormat="1" ht="15.75" hidden="1" x14ac:dyDescent="0.25">
      <c r="A1217" s="630"/>
      <c r="B1217" s="631"/>
      <c r="C1217" s="632"/>
      <c r="D1217" s="633"/>
      <c r="E1217" s="634"/>
      <c r="F1217" s="635"/>
    </row>
    <row r="1218" spans="1:6" s="610" customFormat="1" ht="15.75" hidden="1" x14ac:dyDescent="0.25">
      <c r="A1218" s="630"/>
      <c r="B1218" s="631"/>
      <c r="C1218" s="632"/>
      <c r="D1218" s="633"/>
      <c r="E1218" s="634"/>
      <c r="F1218" s="635"/>
    </row>
    <row r="1219" spans="1:6" s="610" customFormat="1" ht="15.75" hidden="1" x14ac:dyDescent="0.25">
      <c r="A1219" s="630"/>
      <c r="B1219" s="631"/>
      <c r="C1219" s="632"/>
      <c r="D1219" s="633"/>
      <c r="E1219" s="634"/>
      <c r="F1219" s="635"/>
    </row>
    <row r="1220" spans="1:6" s="610" customFormat="1" ht="15.75" hidden="1" x14ac:dyDescent="0.25">
      <c r="A1220" s="630"/>
      <c r="B1220" s="631"/>
      <c r="C1220" s="632"/>
      <c r="D1220" s="633"/>
      <c r="E1220" s="634"/>
      <c r="F1220" s="635"/>
    </row>
    <row r="1221" spans="1:6" s="610" customFormat="1" ht="15.75" hidden="1" x14ac:dyDescent="0.25">
      <c r="A1221" s="630"/>
      <c r="B1221" s="631"/>
      <c r="C1221" s="632"/>
      <c r="D1221" s="633"/>
      <c r="E1221" s="634"/>
      <c r="F1221" s="635"/>
    </row>
    <row r="1222" spans="1:6" s="610" customFormat="1" ht="15.75" hidden="1" x14ac:dyDescent="0.25">
      <c r="A1222" s="630"/>
      <c r="B1222" s="631"/>
      <c r="C1222" s="632"/>
      <c r="D1222" s="633"/>
      <c r="E1222" s="634"/>
      <c r="F1222" s="635"/>
    </row>
    <row r="1223" spans="1:6" s="610" customFormat="1" ht="15.75" hidden="1" x14ac:dyDescent="0.25">
      <c r="A1223" s="630"/>
      <c r="B1223" s="631"/>
      <c r="C1223" s="632"/>
      <c r="D1223" s="633"/>
      <c r="E1223" s="634"/>
      <c r="F1223" s="635"/>
    </row>
    <row r="1224" spans="1:6" s="610" customFormat="1" ht="15.75" hidden="1" x14ac:dyDescent="0.25">
      <c r="A1224" s="630"/>
      <c r="B1224" s="631"/>
      <c r="C1224" s="632"/>
      <c r="D1224" s="633"/>
      <c r="E1224" s="634"/>
      <c r="F1224" s="635"/>
    </row>
    <row r="1225" spans="1:6" s="610" customFormat="1" ht="15.75" hidden="1" x14ac:dyDescent="0.25">
      <c r="A1225" s="630"/>
      <c r="B1225" s="631"/>
      <c r="C1225" s="632"/>
      <c r="D1225" s="633"/>
      <c r="E1225" s="634"/>
      <c r="F1225" s="635"/>
    </row>
    <row r="1226" spans="1:6" s="610" customFormat="1" ht="15.75" hidden="1" x14ac:dyDescent="0.25">
      <c r="A1226" s="630"/>
      <c r="B1226" s="631"/>
      <c r="C1226" s="632"/>
      <c r="D1226" s="633"/>
      <c r="E1226" s="634"/>
      <c r="F1226" s="635"/>
    </row>
    <row r="1227" spans="1:6" s="610" customFormat="1" ht="15.75" hidden="1" x14ac:dyDescent="0.25">
      <c r="A1227" s="630"/>
      <c r="B1227" s="631"/>
      <c r="C1227" s="632"/>
      <c r="D1227" s="633"/>
      <c r="E1227" s="634"/>
      <c r="F1227" s="635"/>
    </row>
    <row r="1228" spans="1:6" s="610" customFormat="1" ht="15.75" hidden="1" x14ac:dyDescent="0.25">
      <c r="A1228" s="630"/>
      <c r="B1228" s="631"/>
      <c r="C1228" s="632"/>
      <c r="D1228" s="633"/>
      <c r="E1228" s="634"/>
      <c r="F1228" s="635"/>
    </row>
    <row r="1229" spans="1:6" s="610" customFormat="1" ht="15.75" hidden="1" x14ac:dyDescent="0.25">
      <c r="A1229" s="630"/>
      <c r="B1229" s="631"/>
      <c r="C1229" s="632"/>
      <c r="D1229" s="633"/>
      <c r="E1229" s="634"/>
      <c r="F1229" s="635"/>
    </row>
    <row r="1230" spans="1:6" s="610" customFormat="1" ht="15.75" hidden="1" x14ac:dyDescent="0.25">
      <c r="A1230" s="630"/>
      <c r="B1230" s="631"/>
      <c r="C1230" s="632"/>
      <c r="D1230" s="633"/>
      <c r="E1230" s="634"/>
      <c r="F1230" s="635"/>
    </row>
    <row r="1231" spans="1:6" s="610" customFormat="1" ht="15.75" hidden="1" x14ac:dyDescent="0.25">
      <c r="A1231" s="630"/>
      <c r="B1231" s="631"/>
      <c r="C1231" s="632"/>
      <c r="D1231" s="633"/>
      <c r="E1231" s="634"/>
      <c r="F1231" s="635"/>
    </row>
    <row r="1232" spans="1:6" s="610" customFormat="1" ht="15.75" hidden="1" x14ac:dyDescent="0.25">
      <c r="A1232" s="630"/>
      <c r="B1232" s="631"/>
      <c r="C1232" s="632"/>
      <c r="D1232" s="633"/>
      <c r="E1232" s="634"/>
      <c r="F1232" s="635"/>
    </row>
    <row r="1233" spans="1:6" s="610" customFormat="1" ht="15.75" hidden="1" x14ac:dyDescent="0.25">
      <c r="A1233" s="630"/>
      <c r="B1233" s="631"/>
      <c r="C1233" s="632"/>
      <c r="D1233" s="633"/>
      <c r="E1233" s="634"/>
      <c r="F1233" s="635"/>
    </row>
    <row r="1234" spans="1:6" s="610" customFormat="1" ht="15.75" hidden="1" x14ac:dyDescent="0.25">
      <c r="A1234" s="630"/>
      <c r="B1234" s="631"/>
      <c r="C1234" s="632"/>
      <c r="D1234" s="633"/>
      <c r="E1234" s="634"/>
      <c r="F1234" s="635"/>
    </row>
    <row r="1235" spans="1:6" s="610" customFormat="1" ht="15.75" hidden="1" x14ac:dyDescent="0.25">
      <c r="A1235" s="630"/>
      <c r="B1235" s="631"/>
      <c r="C1235" s="632"/>
      <c r="D1235" s="633"/>
      <c r="E1235" s="634"/>
      <c r="F1235" s="635"/>
    </row>
    <row r="1236" spans="1:6" s="610" customFormat="1" ht="15.75" hidden="1" x14ac:dyDescent="0.25">
      <c r="A1236" s="630"/>
      <c r="B1236" s="631"/>
      <c r="C1236" s="632"/>
      <c r="D1236" s="633"/>
      <c r="E1236" s="634"/>
      <c r="F1236" s="635"/>
    </row>
    <row r="1237" spans="1:6" s="610" customFormat="1" ht="15.75" hidden="1" x14ac:dyDescent="0.25">
      <c r="A1237" s="630"/>
      <c r="B1237" s="631"/>
      <c r="C1237" s="632"/>
      <c r="D1237" s="633"/>
      <c r="E1237" s="634"/>
      <c r="F1237" s="635"/>
    </row>
    <row r="1238" spans="1:6" s="610" customFormat="1" ht="15.75" hidden="1" x14ac:dyDescent="0.25">
      <c r="A1238" s="630"/>
      <c r="B1238" s="631"/>
      <c r="C1238" s="632"/>
      <c r="D1238" s="633"/>
      <c r="E1238" s="634"/>
      <c r="F1238" s="635"/>
    </row>
    <row r="1239" spans="1:6" s="610" customFormat="1" ht="15.75" hidden="1" x14ac:dyDescent="0.25">
      <c r="A1239" s="630"/>
      <c r="B1239" s="631"/>
      <c r="C1239" s="632"/>
      <c r="D1239" s="633"/>
      <c r="E1239" s="634"/>
      <c r="F1239" s="635"/>
    </row>
    <row r="1240" spans="1:6" s="610" customFormat="1" ht="15.75" hidden="1" x14ac:dyDescent="0.25">
      <c r="A1240" s="630"/>
      <c r="B1240" s="631"/>
      <c r="C1240" s="632"/>
      <c r="D1240" s="633"/>
      <c r="E1240" s="634"/>
      <c r="F1240" s="635"/>
    </row>
    <row r="1241" spans="1:6" s="610" customFormat="1" ht="15.75" hidden="1" x14ac:dyDescent="0.25">
      <c r="A1241" s="630"/>
      <c r="B1241" s="631"/>
      <c r="C1241" s="632"/>
      <c r="D1241" s="633"/>
      <c r="E1241" s="634"/>
      <c r="F1241" s="635"/>
    </row>
    <row r="1242" spans="1:6" s="610" customFormat="1" ht="15.75" hidden="1" x14ac:dyDescent="0.25">
      <c r="A1242" s="630"/>
      <c r="B1242" s="631"/>
      <c r="C1242" s="632"/>
      <c r="D1242" s="633"/>
      <c r="E1242" s="634"/>
      <c r="F1242" s="635"/>
    </row>
    <row r="1243" spans="1:6" s="610" customFormat="1" ht="15.75" hidden="1" x14ac:dyDescent="0.25">
      <c r="A1243" s="630"/>
      <c r="B1243" s="631"/>
      <c r="C1243" s="632"/>
      <c r="D1243" s="633"/>
      <c r="E1243" s="634"/>
      <c r="F1243" s="635"/>
    </row>
    <row r="1244" spans="1:6" s="610" customFormat="1" ht="15.75" hidden="1" x14ac:dyDescent="0.25">
      <c r="A1244" s="630"/>
      <c r="B1244" s="631"/>
      <c r="C1244" s="632"/>
      <c r="D1244" s="633"/>
      <c r="E1244" s="634"/>
      <c r="F1244" s="635"/>
    </row>
    <row r="1245" spans="1:6" s="610" customFormat="1" ht="15.75" hidden="1" x14ac:dyDescent="0.25">
      <c r="A1245" s="630"/>
      <c r="B1245" s="631"/>
      <c r="C1245" s="632"/>
      <c r="D1245" s="633"/>
      <c r="E1245" s="634"/>
      <c r="F1245" s="635"/>
    </row>
    <row r="1246" spans="1:6" s="610" customFormat="1" ht="15.75" hidden="1" x14ac:dyDescent="0.25">
      <c r="A1246" s="630"/>
      <c r="B1246" s="631"/>
      <c r="C1246" s="632"/>
      <c r="D1246" s="633"/>
      <c r="E1246" s="634"/>
      <c r="F1246" s="635"/>
    </row>
    <row r="1247" spans="1:6" s="610" customFormat="1" ht="15.75" hidden="1" x14ac:dyDescent="0.25">
      <c r="A1247" s="630"/>
      <c r="B1247" s="631"/>
      <c r="C1247" s="632"/>
      <c r="D1247" s="633"/>
      <c r="E1247" s="634"/>
      <c r="F1247" s="635"/>
    </row>
    <row r="1248" spans="1:6" s="610" customFormat="1" ht="15.75" hidden="1" x14ac:dyDescent="0.25">
      <c r="A1248" s="630"/>
      <c r="B1248" s="631"/>
      <c r="C1248" s="632"/>
      <c r="D1248" s="633"/>
      <c r="E1248" s="634"/>
      <c r="F1248" s="635"/>
    </row>
    <row r="1249" spans="1:6" s="610" customFormat="1" ht="15.75" hidden="1" x14ac:dyDescent="0.25">
      <c r="A1249" s="630"/>
      <c r="B1249" s="631"/>
      <c r="C1249" s="632"/>
      <c r="D1249" s="633"/>
      <c r="E1249" s="634"/>
      <c r="F1249" s="635"/>
    </row>
    <row r="1250" spans="1:6" s="610" customFormat="1" ht="15.75" hidden="1" x14ac:dyDescent="0.25">
      <c r="A1250" s="630"/>
      <c r="B1250" s="631"/>
      <c r="C1250" s="632"/>
      <c r="D1250" s="633"/>
      <c r="E1250" s="634"/>
      <c r="F1250" s="635"/>
    </row>
    <row r="1251" spans="1:6" s="610" customFormat="1" ht="15.75" hidden="1" x14ac:dyDescent="0.25">
      <c r="A1251" s="630"/>
      <c r="B1251" s="631"/>
      <c r="C1251" s="632"/>
      <c r="D1251" s="633"/>
      <c r="E1251" s="634"/>
      <c r="F1251" s="635"/>
    </row>
    <row r="1252" spans="1:6" s="610" customFormat="1" ht="15.75" hidden="1" x14ac:dyDescent="0.25">
      <c r="A1252" s="630"/>
      <c r="B1252" s="631"/>
      <c r="C1252" s="632"/>
      <c r="D1252" s="633"/>
      <c r="E1252" s="634"/>
      <c r="F1252" s="635"/>
    </row>
    <row r="1253" spans="1:6" s="610" customFormat="1" ht="15.75" hidden="1" x14ac:dyDescent="0.25">
      <c r="A1253" s="630"/>
      <c r="B1253" s="631"/>
      <c r="C1253" s="632"/>
      <c r="D1253" s="633"/>
      <c r="E1253" s="634"/>
      <c r="F1253" s="635"/>
    </row>
    <row r="1254" spans="1:6" s="610" customFormat="1" ht="15.75" hidden="1" x14ac:dyDescent="0.25">
      <c r="A1254" s="630"/>
      <c r="B1254" s="631"/>
      <c r="C1254" s="632"/>
      <c r="D1254" s="633"/>
      <c r="E1254" s="634"/>
      <c r="F1254" s="635"/>
    </row>
    <row r="1255" spans="1:6" s="610" customFormat="1" ht="15.75" hidden="1" x14ac:dyDescent="0.25">
      <c r="A1255" s="630"/>
      <c r="B1255" s="631"/>
      <c r="C1255" s="632"/>
      <c r="D1255" s="633"/>
      <c r="E1255" s="634"/>
      <c r="F1255" s="635"/>
    </row>
    <row r="1256" spans="1:6" s="610" customFormat="1" ht="15.75" hidden="1" x14ac:dyDescent="0.25">
      <c r="A1256" s="630"/>
      <c r="B1256" s="631"/>
      <c r="C1256" s="632"/>
      <c r="D1256" s="633"/>
      <c r="E1256" s="634"/>
      <c r="F1256" s="635"/>
    </row>
    <row r="1257" spans="1:6" s="610" customFormat="1" ht="15.75" hidden="1" x14ac:dyDescent="0.25">
      <c r="A1257" s="630"/>
      <c r="B1257" s="631"/>
      <c r="C1257" s="632"/>
      <c r="D1257" s="633"/>
      <c r="E1257" s="634"/>
      <c r="F1257" s="635"/>
    </row>
    <row r="1258" spans="1:6" s="610" customFormat="1" ht="15.75" hidden="1" x14ac:dyDescent="0.25">
      <c r="A1258" s="630"/>
      <c r="B1258" s="631"/>
      <c r="C1258" s="632"/>
      <c r="D1258" s="633"/>
      <c r="E1258" s="634"/>
      <c r="F1258" s="635"/>
    </row>
    <row r="1259" spans="1:6" s="610" customFormat="1" ht="15.75" hidden="1" x14ac:dyDescent="0.25">
      <c r="A1259" s="630"/>
      <c r="B1259" s="631"/>
      <c r="C1259" s="632"/>
      <c r="D1259" s="633"/>
      <c r="E1259" s="634"/>
      <c r="F1259" s="635"/>
    </row>
    <row r="1260" spans="1:6" s="610" customFormat="1" ht="15.75" hidden="1" x14ac:dyDescent="0.25">
      <c r="A1260" s="630"/>
      <c r="B1260" s="631"/>
      <c r="C1260" s="632"/>
      <c r="D1260" s="633"/>
      <c r="E1260" s="634"/>
      <c r="F1260" s="635"/>
    </row>
    <row r="1261" spans="1:6" s="610" customFormat="1" ht="15.75" hidden="1" x14ac:dyDescent="0.25">
      <c r="A1261" s="630"/>
      <c r="B1261" s="631"/>
      <c r="C1261" s="632"/>
      <c r="D1261" s="633"/>
      <c r="E1261" s="634"/>
      <c r="F1261" s="635"/>
    </row>
    <row r="1262" spans="1:6" s="610" customFormat="1" ht="15.75" hidden="1" x14ac:dyDescent="0.25">
      <c r="A1262" s="630"/>
      <c r="B1262" s="631"/>
      <c r="C1262" s="632"/>
      <c r="D1262" s="633"/>
      <c r="E1262" s="634"/>
      <c r="F1262" s="635"/>
    </row>
    <row r="1263" spans="1:6" s="610" customFormat="1" ht="15.75" hidden="1" x14ac:dyDescent="0.25">
      <c r="A1263" s="630"/>
      <c r="B1263" s="631"/>
      <c r="C1263" s="632"/>
      <c r="D1263" s="633"/>
      <c r="E1263" s="634"/>
      <c r="F1263" s="635"/>
    </row>
    <row r="1264" spans="1:6" s="610" customFormat="1" ht="15.75" hidden="1" x14ac:dyDescent="0.25">
      <c r="A1264" s="630"/>
      <c r="B1264" s="631"/>
      <c r="C1264" s="632"/>
      <c r="D1264" s="633"/>
      <c r="E1264" s="634"/>
      <c r="F1264" s="635"/>
    </row>
    <row r="1265" spans="1:6" s="610" customFormat="1" ht="15.75" hidden="1" x14ac:dyDescent="0.25">
      <c r="A1265" s="630"/>
      <c r="B1265" s="631"/>
      <c r="C1265" s="632"/>
      <c r="D1265" s="633"/>
      <c r="E1265" s="634"/>
      <c r="F1265" s="635"/>
    </row>
    <row r="1266" spans="1:6" s="610" customFormat="1" ht="15.75" hidden="1" x14ac:dyDescent="0.25">
      <c r="A1266" s="630"/>
      <c r="B1266" s="631"/>
      <c r="C1266" s="632"/>
      <c r="D1266" s="633"/>
      <c r="E1266" s="634"/>
      <c r="F1266" s="635"/>
    </row>
    <row r="1267" spans="1:6" s="610" customFormat="1" ht="15.75" hidden="1" x14ac:dyDescent="0.25">
      <c r="A1267" s="630"/>
      <c r="B1267" s="631"/>
      <c r="C1267" s="632"/>
      <c r="D1267" s="633"/>
      <c r="E1267" s="634"/>
      <c r="F1267" s="635"/>
    </row>
    <row r="1268" spans="1:6" s="610" customFormat="1" ht="15.75" hidden="1" x14ac:dyDescent="0.25">
      <c r="A1268" s="630"/>
      <c r="B1268" s="631"/>
      <c r="C1268" s="632"/>
      <c r="D1268" s="633"/>
      <c r="E1268" s="634"/>
      <c r="F1268" s="635"/>
    </row>
    <row r="1269" spans="1:6" s="610" customFormat="1" ht="15.75" hidden="1" x14ac:dyDescent="0.25">
      <c r="A1269" s="630"/>
      <c r="B1269" s="631"/>
      <c r="C1269" s="632"/>
      <c r="D1269" s="633"/>
      <c r="E1269" s="634"/>
      <c r="F1269" s="635"/>
    </row>
    <row r="1270" spans="1:6" s="610" customFormat="1" ht="15.75" hidden="1" x14ac:dyDescent="0.25">
      <c r="A1270" s="630"/>
      <c r="B1270" s="631"/>
      <c r="C1270" s="632"/>
      <c r="D1270" s="633"/>
      <c r="E1270" s="634"/>
      <c r="F1270" s="635"/>
    </row>
    <row r="1271" spans="1:6" s="610" customFormat="1" ht="15.75" hidden="1" x14ac:dyDescent="0.25">
      <c r="A1271" s="630"/>
      <c r="B1271" s="631"/>
      <c r="C1271" s="632"/>
      <c r="D1271" s="633"/>
      <c r="E1271" s="634"/>
      <c r="F1271" s="635"/>
    </row>
    <row r="1272" spans="1:6" s="610" customFormat="1" ht="15.75" hidden="1" x14ac:dyDescent="0.25">
      <c r="A1272" s="630"/>
      <c r="B1272" s="631"/>
      <c r="C1272" s="632"/>
      <c r="D1272" s="633"/>
      <c r="E1272" s="634"/>
      <c r="F1272" s="635"/>
    </row>
    <row r="1273" spans="1:6" s="610" customFormat="1" ht="15.75" hidden="1" x14ac:dyDescent="0.25">
      <c r="A1273" s="630"/>
      <c r="B1273" s="631"/>
      <c r="C1273" s="632"/>
      <c r="D1273" s="633"/>
      <c r="E1273" s="634"/>
      <c r="F1273" s="635"/>
    </row>
    <row r="1274" spans="1:6" s="610" customFormat="1" ht="15.75" hidden="1" x14ac:dyDescent="0.25">
      <c r="A1274" s="630"/>
      <c r="B1274" s="631"/>
      <c r="C1274" s="632"/>
      <c r="D1274" s="633"/>
      <c r="E1274" s="634"/>
      <c r="F1274" s="635"/>
    </row>
    <row r="1275" spans="1:6" s="610" customFormat="1" ht="15.75" hidden="1" x14ac:dyDescent="0.25">
      <c r="A1275" s="630"/>
      <c r="B1275" s="631"/>
      <c r="C1275" s="632"/>
      <c r="D1275" s="633"/>
      <c r="E1275" s="634"/>
      <c r="F1275" s="635"/>
    </row>
    <row r="1276" spans="1:6" s="610" customFormat="1" ht="15.75" hidden="1" x14ac:dyDescent="0.25">
      <c r="A1276" s="630"/>
      <c r="B1276" s="631"/>
      <c r="C1276" s="632"/>
      <c r="D1276" s="633"/>
      <c r="E1276" s="634"/>
      <c r="F1276" s="635"/>
    </row>
    <row r="1277" spans="1:6" s="610" customFormat="1" ht="15.75" hidden="1" x14ac:dyDescent="0.25">
      <c r="A1277" s="630"/>
      <c r="B1277" s="631"/>
      <c r="C1277" s="632"/>
      <c r="D1277" s="633"/>
      <c r="E1277" s="634"/>
      <c r="F1277" s="635"/>
    </row>
    <row r="1278" spans="1:6" s="610" customFormat="1" ht="15.75" hidden="1" x14ac:dyDescent="0.25">
      <c r="A1278" s="630"/>
      <c r="B1278" s="631"/>
      <c r="C1278" s="632"/>
      <c r="D1278" s="633"/>
      <c r="E1278" s="634"/>
      <c r="F1278" s="635"/>
    </row>
    <row r="1279" spans="1:6" s="610" customFormat="1" ht="15.75" hidden="1" x14ac:dyDescent="0.25">
      <c r="A1279" s="630"/>
      <c r="B1279" s="631"/>
      <c r="C1279" s="632"/>
      <c r="D1279" s="633"/>
      <c r="E1279" s="634"/>
      <c r="F1279" s="635"/>
    </row>
    <row r="1280" spans="1:6" s="610" customFormat="1" ht="15.75" hidden="1" x14ac:dyDescent="0.25">
      <c r="A1280" s="630"/>
      <c r="B1280" s="631"/>
      <c r="C1280" s="632"/>
      <c r="D1280" s="633"/>
      <c r="E1280" s="634"/>
      <c r="F1280" s="635"/>
    </row>
    <row r="1281" spans="1:6" s="610" customFormat="1" ht="15.75" hidden="1" x14ac:dyDescent="0.25">
      <c r="A1281" s="630"/>
      <c r="B1281" s="631"/>
      <c r="C1281" s="632"/>
      <c r="D1281" s="633"/>
      <c r="E1281" s="634"/>
      <c r="F1281" s="635"/>
    </row>
    <row r="1282" spans="1:6" s="610" customFormat="1" ht="15.75" hidden="1" x14ac:dyDescent="0.25">
      <c r="A1282" s="630"/>
      <c r="B1282" s="631"/>
      <c r="C1282" s="632"/>
      <c r="D1282" s="633"/>
      <c r="E1282" s="634"/>
      <c r="F1282" s="635"/>
    </row>
    <row r="1283" spans="1:6" s="610" customFormat="1" ht="15.75" hidden="1" x14ac:dyDescent="0.25">
      <c r="A1283" s="630"/>
      <c r="B1283" s="631"/>
      <c r="C1283" s="632"/>
      <c r="D1283" s="633"/>
      <c r="E1283" s="634"/>
      <c r="F1283" s="635"/>
    </row>
    <row r="1284" spans="1:6" s="610" customFormat="1" ht="15.75" hidden="1" x14ac:dyDescent="0.25">
      <c r="A1284" s="630"/>
      <c r="B1284" s="631"/>
      <c r="C1284" s="632"/>
      <c r="D1284" s="633"/>
      <c r="E1284" s="634"/>
      <c r="F1284" s="635"/>
    </row>
    <row r="1285" spans="1:6" s="610" customFormat="1" ht="15.75" hidden="1" x14ac:dyDescent="0.25">
      <c r="A1285" s="630"/>
      <c r="B1285" s="631"/>
      <c r="C1285" s="632"/>
      <c r="D1285" s="633"/>
      <c r="E1285" s="634"/>
      <c r="F1285" s="635"/>
    </row>
    <row r="1286" spans="1:6" s="610" customFormat="1" ht="15.75" hidden="1" x14ac:dyDescent="0.25">
      <c r="A1286" s="630"/>
      <c r="B1286" s="631"/>
      <c r="C1286" s="632"/>
      <c r="D1286" s="633"/>
      <c r="E1286" s="634"/>
      <c r="F1286" s="635"/>
    </row>
    <row r="1287" spans="1:6" s="610" customFormat="1" ht="15.75" hidden="1" x14ac:dyDescent="0.25">
      <c r="A1287" s="630"/>
      <c r="B1287" s="631"/>
      <c r="C1287" s="632"/>
      <c r="D1287" s="633"/>
      <c r="E1287" s="634"/>
      <c r="F1287" s="635"/>
    </row>
    <row r="1288" spans="1:6" s="610" customFormat="1" ht="15.75" hidden="1" x14ac:dyDescent="0.25">
      <c r="A1288" s="630"/>
      <c r="B1288" s="631"/>
      <c r="C1288" s="632"/>
      <c r="D1288" s="633"/>
      <c r="E1288" s="634"/>
      <c r="F1288" s="635"/>
    </row>
    <row r="1289" spans="1:6" s="610" customFormat="1" ht="15.75" hidden="1" x14ac:dyDescent="0.25">
      <c r="A1289" s="630"/>
      <c r="B1289" s="631"/>
      <c r="C1289" s="632"/>
      <c r="D1289" s="633"/>
      <c r="E1289" s="634"/>
      <c r="F1289" s="635"/>
    </row>
    <row r="1290" spans="1:6" s="610" customFormat="1" ht="15.75" hidden="1" x14ac:dyDescent="0.25">
      <c r="A1290" s="630"/>
      <c r="B1290" s="631"/>
      <c r="C1290" s="632"/>
      <c r="D1290" s="633"/>
      <c r="E1290" s="634"/>
      <c r="F1290" s="635"/>
    </row>
    <row r="1291" spans="1:6" s="610" customFormat="1" ht="15.75" hidden="1" x14ac:dyDescent="0.25">
      <c r="A1291" s="630"/>
      <c r="B1291" s="631"/>
      <c r="C1291" s="632"/>
      <c r="D1291" s="633"/>
      <c r="E1291" s="634"/>
      <c r="F1291" s="635"/>
    </row>
    <row r="1292" spans="1:6" s="610" customFormat="1" ht="15.75" hidden="1" x14ac:dyDescent="0.25">
      <c r="A1292" s="630"/>
      <c r="B1292" s="631"/>
      <c r="C1292" s="632"/>
      <c r="D1292" s="633"/>
      <c r="E1292" s="634"/>
      <c r="F1292" s="635"/>
    </row>
    <row r="1293" spans="1:6" s="610" customFormat="1" ht="15.75" hidden="1" x14ac:dyDescent="0.25">
      <c r="A1293" s="630"/>
      <c r="B1293" s="631"/>
      <c r="C1293" s="632"/>
      <c r="D1293" s="633"/>
      <c r="E1293" s="634"/>
      <c r="F1293" s="635"/>
    </row>
    <row r="1294" spans="1:6" s="610" customFormat="1" ht="15.75" hidden="1" x14ac:dyDescent="0.25">
      <c r="A1294" s="630"/>
      <c r="B1294" s="631"/>
      <c r="C1294" s="632"/>
      <c r="D1294" s="633"/>
      <c r="E1294" s="634"/>
      <c r="F1294" s="635"/>
    </row>
    <row r="1295" spans="1:6" s="610" customFormat="1" ht="15.75" hidden="1" x14ac:dyDescent="0.25">
      <c r="A1295" s="630"/>
      <c r="B1295" s="631"/>
      <c r="C1295" s="632"/>
      <c r="D1295" s="633"/>
      <c r="E1295" s="634"/>
      <c r="F1295" s="635"/>
    </row>
    <row r="1296" spans="1:6" s="610" customFormat="1" ht="15.75" hidden="1" x14ac:dyDescent="0.25">
      <c r="A1296" s="630"/>
      <c r="B1296" s="631"/>
      <c r="C1296" s="632"/>
      <c r="D1296" s="633"/>
      <c r="E1296" s="634"/>
      <c r="F1296" s="635"/>
    </row>
    <row r="1297" spans="1:6" s="610" customFormat="1" ht="15.75" hidden="1" x14ac:dyDescent="0.25">
      <c r="A1297" s="630"/>
      <c r="B1297" s="631"/>
      <c r="C1297" s="632"/>
      <c r="D1297" s="633"/>
      <c r="E1297" s="634"/>
      <c r="F1297" s="635"/>
    </row>
    <row r="1298" spans="1:6" s="610" customFormat="1" ht="15.75" hidden="1" x14ac:dyDescent="0.25">
      <c r="A1298" s="630"/>
      <c r="B1298" s="631"/>
      <c r="C1298" s="632"/>
      <c r="D1298" s="633"/>
      <c r="E1298" s="634"/>
      <c r="F1298" s="635"/>
    </row>
    <row r="1299" spans="1:6" s="610" customFormat="1" ht="15.75" hidden="1" x14ac:dyDescent="0.25">
      <c r="A1299" s="630"/>
      <c r="B1299" s="631"/>
      <c r="C1299" s="632"/>
      <c r="D1299" s="633"/>
      <c r="E1299" s="634"/>
      <c r="F1299" s="635"/>
    </row>
    <row r="1300" spans="1:6" s="610" customFormat="1" ht="15.75" hidden="1" x14ac:dyDescent="0.25">
      <c r="A1300" s="630"/>
      <c r="B1300" s="631"/>
      <c r="C1300" s="632"/>
      <c r="D1300" s="633"/>
      <c r="E1300" s="634"/>
      <c r="F1300" s="635"/>
    </row>
    <row r="1301" spans="1:6" s="610" customFormat="1" ht="15.75" hidden="1" x14ac:dyDescent="0.25">
      <c r="A1301" s="630"/>
      <c r="B1301" s="631"/>
      <c r="C1301" s="632"/>
      <c r="D1301" s="633"/>
      <c r="E1301" s="634"/>
      <c r="F1301" s="635"/>
    </row>
    <row r="1302" spans="1:6" s="610" customFormat="1" ht="15.75" hidden="1" x14ac:dyDescent="0.25">
      <c r="A1302" s="630"/>
      <c r="B1302" s="631"/>
      <c r="C1302" s="632"/>
      <c r="D1302" s="633"/>
      <c r="E1302" s="634"/>
      <c r="F1302" s="635"/>
    </row>
    <row r="1303" spans="1:6" s="610" customFormat="1" ht="15.75" hidden="1" x14ac:dyDescent="0.25">
      <c r="A1303" s="630"/>
      <c r="B1303" s="631"/>
      <c r="C1303" s="632"/>
      <c r="D1303" s="633"/>
      <c r="E1303" s="634"/>
      <c r="F1303" s="635"/>
    </row>
    <row r="1304" spans="1:6" s="610" customFormat="1" ht="15.75" hidden="1" x14ac:dyDescent="0.25">
      <c r="A1304" s="630"/>
      <c r="B1304" s="631"/>
      <c r="C1304" s="632"/>
      <c r="D1304" s="633"/>
      <c r="E1304" s="634"/>
      <c r="F1304" s="635"/>
    </row>
    <row r="1305" spans="1:6" s="610" customFormat="1" ht="15.75" hidden="1" x14ac:dyDescent="0.25">
      <c r="A1305" s="630"/>
      <c r="B1305" s="631"/>
      <c r="C1305" s="632"/>
      <c r="D1305" s="633"/>
      <c r="E1305" s="634"/>
      <c r="F1305" s="635"/>
    </row>
    <row r="1306" spans="1:6" s="610" customFormat="1" ht="15.75" hidden="1" x14ac:dyDescent="0.25">
      <c r="A1306" s="630"/>
      <c r="B1306" s="631"/>
      <c r="C1306" s="632"/>
      <c r="D1306" s="633"/>
      <c r="E1306" s="634"/>
      <c r="F1306" s="635"/>
    </row>
    <row r="1307" spans="1:6" s="610" customFormat="1" ht="15.75" hidden="1" x14ac:dyDescent="0.25">
      <c r="A1307" s="630"/>
      <c r="B1307" s="631"/>
      <c r="C1307" s="632"/>
      <c r="D1307" s="633"/>
      <c r="E1307" s="634"/>
      <c r="F1307" s="635"/>
    </row>
    <row r="1308" spans="1:6" s="610" customFormat="1" ht="15.75" hidden="1" x14ac:dyDescent="0.25">
      <c r="A1308" s="630"/>
      <c r="B1308" s="631"/>
      <c r="C1308" s="632"/>
      <c r="D1308" s="633"/>
      <c r="E1308" s="634"/>
      <c r="F1308" s="635"/>
    </row>
    <row r="1309" spans="1:6" s="610" customFormat="1" ht="15.75" hidden="1" x14ac:dyDescent="0.25">
      <c r="A1309" s="630"/>
      <c r="B1309" s="631"/>
      <c r="C1309" s="632"/>
      <c r="D1309" s="633"/>
      <c r="E1309" s="634"/>
      <c r="F1309" s="635"/>
    </row>
    <row r="1310" spans="1:6" s="610" customFormat="1" ht="15.75" hidden="1" x14ac:dyDescent="0.25">
      <c r="A1310" s="630"/>
      <c r="B1310" s="631"/>
      <c r="C1310" s="632"/>
      <c r="D1310" s="633"/>
      <c r="E1310" s="634"/>
      <c r="F1310" s="635"/>
    </row>
    <row r="1311" spans="1:6" s="610" customFormat="1" ht="15.75" hidden="1" x14ac:dyDescent="0.25">
      <c r="A1311" s="630"/>
      <c r="B1311" s="631"/>
      <c r="C1311" s="632"/>
      <c r="D1311" s="633"/>
      <c r="E1311" s="634"/>
      <c r="F1311" s="635"/>
    </row>
    <row r="1312" spans="1:6" s="610" customFormat="1" ht="15.75" hidden="1" x14ac:dyDescent="0.25">
      <c r="A1312" s="630"/>
      <c r="B1312" s="631"/>
      <c r="C1312" s="632"/>
      <c r="D1312" s="633"/>
      <c r="E1312" s="634"/>
      <c r="F1312" s="635"/>
    </row>
    <row r="1313" spans="1:6" s="610" customFormat="1" ht="15.75" hidden="1" x14ac:dyDescent="0.25">
      <c r="A1313" s="630"/>
      <c r="B1313" s="631"/>
      <c r="C1313" s="632"/>
      <c r="D1313" s="633"/>
      <c r="E1313" s="634"/>
      <c r="F1313" s="635"/>
    </row>
    <row r="1314" spans="1:6" s="610" customFormat="1" ht="15.75" hidden="1" x14ac:dyDescent="0.25">
      <c r="A1314" s="630"/>
      <c r="B1314" s="631"/>
      <c r="C1314" s="632"/>
      <c r="D1314" s="633"/>
      <c r="E1314" s="634"/>
      <c r="F1314" s="635"/>
    </row>
    <row r="1315" spans="1:6" s="610" customFormat="1" ht="15.75" hidden="1" x14ac:dyDescent="0.25">
      <c r="A1315" s="630"/>
      <c r="B1315" s="631"/>
      <c r="C1315" s="632"/>
      <c r="D1315" s="633"/>
      <c r="E1315" s="634"/>
      <c r="F1315" s="635"/>
    </row>
    <row r="1316" spans="1:6" s="610" customFormat="1" ht="15.75" hidden="1" x14ac:dyDescent="0.25">
      <c r="A1316" s="630"/>
      <c r="B1316" s="631"/>
      <c r="C1316" s="632"/>
      <c r="D1316" s="633"/>
      <c r="E1316" s="634"/>
      <c r="F1316" s="635"/>
    </row>
    <row r="1317" spans="1:6" s="610" customFormat="1" ht="15.75" hidden="1" x14ac:dyDescent="0.25">
      <c r="A1317" s="630"/>
      <c r="B1317" s="631"/>
      <c r="C1317" s="632"/>
      <c r="D1317" s="633"/>
      <c r="E1317" s="634"/>
      <c r="F1317" s="635"/>
    </row>
    <row r="1318" spans="1:6" s="610" customFormat="1" ht="15.75" hidden="1" x14ac:dyDescent="0.25">
      <c r="A1318" s="630"/>
      <c r="B1318" s="631"/>
      <c r="C1318" s="632"/>
      <c r="D1318" s="633"/>
      <c r="E1318" s="634"/>
      <c r="F1318" s="635"/>
    </row>
    <row r="1319" spans="1:6" s="610" customFormat="1" ht="15.75" hidden="1" x14ac:dyDescent="0.25">
      <c r="A1319" s="630"/>
      <c r="B1319" s="631"/>
      <c r="C1319" s="632"/>
      <c r="D1319" s="633"/>
      <c r="E1319" s="634"/>
      <c r="F1319" s="635"/>
    </row>
    <row r="1320" spans="1:6" s="610" customFormat="1" ht="15.75" hidden="1" x14ac:dyDescent="0.25">
      <c r="A1320" s="630"/>
      <c r="B1320" s="631"/>
      <c r="C1320" s="632"/>
      <c r="D1320" s="633"/>
      <c r="E1320" s="634"/>
      <c r="F1320" s="635"/>
    </row>
    <row r="1321" spans="1:6" s="610" customFormat="1" ht="15.75" hidden="1" x14ac:dyDescent="0.25">
      <c r="A1321" s="630"/>
      <c r="B1321" s="631"/>
      <c r="C1321" s="632"/>
      <c r="D1321" s="633"/>
      <c r="E1321" s="634"/>
      <c r="F1321" s="635"/>
    </row>
    <row r="1322" spans="1:6" s="610" customFormat="1" ht="15.75" hidden="1" x14ac:dyDescent="0.25">
      <c r="A1322" s="630"/>
      <c r="B1322" s="631"/>
      <c r="C1322" s="632"/>
      <c r="D1322" s="633"/>
      <c r="E1322" s="634"/>
      <c r="F1322" s="635"/>
    </row>
    <row r="1323" spans="1:6" s="610" customFormat="1" ht="15.75" hidden="1" x14ac:dyDescent="0.25">
      <c r="A1323" s="630"/>
      <c r="B1323" s="631"/>
      <c r="C1323" s="632"/>
      <c r="D1323" s="633"/>
      <c r="E1323" s="634"/>
      <c r="F1323" s="635"/>
    </row>
    <row r="1324" spans="1:6" s="610" customFormat="1" ht="15.75" hidden="1" x14ac:dyDescent="0.25">
      <c r="A1324" s="630"/>
      <c r="B1324" s="631"/>
      <c r="C1324" s="632"/>
      <c r="D1324" s="633"/>
      <c r="E1324" s="634"/>
      <c r="F1324" s="635"/>
    </row>
    <row r="1325" spans="1:6" s="610" customFormat="1" ht="15.75" hidden="1" x14ac:dyDescent="0.25">
      <c r="A1325" s="630"/>
      <c r="B1325" s="631"/>
      <c r="C1325" s="632"/>
      <c r="D1325" s="633"/>
      <c r="E1325" s="634"/>
      <c r="F1325" s="635"/>
    </row>
    <row r="1326" spans="1:6" s="610" customFormat="1" ht="15.75" hidden="1" x14ac:dyDescent="0.25">
      <c r="A1326" s="630"/>
      <c r="B1326" s="631"/>
      <c r="C1326" s="632"/>
      <c r="D1326" s="633"/>
      <c r="E1326" s="634"/>
      <c r="F1326" s="635"/>
    </row>
    <row r="1327" spans="1:6" s="610" customFormat="1" ht="15.75" hidden="1" x14ac:dyDescent="0.25">
      <c r="A1327" s="630"/>
      <c r="B1327" s="631"/>
      <c r="C1327" s="632"/>
      <c r="D1327" s="633"/>
      <c r="E1327" s="634"/>
      <c r="F1327" s="635"/>
    </row>
    <row r="1328" spans="1:6" s="610" customFormat="1" ht="15.75" hidden="1" x14ac:dyDescent="0.25">
      <c r="A1328" s="630"/>
      <c r="B1328" s="631"/>
      <c r="C1328" s="632"/>
      <c r="D1328" s="633"/>
      <c r="E1328" s="634"/>
      <c r="F1328" s="635"/>
    </row>
    <row r="1329" spans="1:6" s="610" customFormat="1" ht="15.75" hidden="1" x14ac:dyDescent="0.25">
      <c r="A1329" s="630"/>
      <c r="B1329" s="631"/>
      <c r="C1329" s="632"/>
      <c r="D1329" s="633"/>
      <c r="E1329" s="634"/>
      <c r="F1329" s="635"/>
    </row>
    <row r="1330" spans="1:6" s="610" customFormat="1" ht="15.75" hidden="1" x14ac:dyDescent="0.25">
      <c r="A1330" s="630"/>
      <c r="B1330" s="631"/>
      <c r="C1330" s="632"/>
      <c r="D1330" s="633"/>
      <c r="E1330" s="634"/>
      <c r="F1330" s="635"/>
    </row>
    <row r="1331" spans="1:6" s="610" customFormat="1" ht="15.75" hidden="1" x14ac:dyDescent="0.25">
      <c r="A1331" s="630"/>
      <c r="B1331" s="631"/>
      <c r="C1331" s="632"/>
      <c r="D1331" s="633"/>
      <c r="E1331" s="634"/>
      <c r="F1331" s="635"/>
    </row>
    <row r="1332" spans="1:6" s="610" customFormat="1" ht="15.75" hidden="1" x14ac:dyDescent="0.25">
      <c r="A1332" s="630"/>
      <c r="B1332" s="631"/>
      <c r="C1332" s="632"/>
      <c r="D1332" s="633"/>
      <c r="E1332" s="634"/>
      <c r="F1332" s="635"/>
    </row>
    <row r="1333" spans="1:6" s="610" customFormat="1" ht="15.75" hidden="1" x14ac:dyDescent="0.25">
      <c r="A1333" s="630"/>
      <c r="B1333" s="631"/>
      <c r="C1333" s="632"/>
      <c r="D1333" s="633"/>
      <c r="E1333" s="634"/>
      <c r="F1333" s="635"/>
    </row>
    <row r="1334" spans="1:6" s="610" customFormat="1" ht="15.75" hidden="1" x14ac:dyDescent="0.25">
      <c r="A1334" s="630"/>
      <c r="B1334" s="631"/>
      <c r="C1334" s="632"/>
      <c r="D1334" s="633"/>
      <c r="E1334" s="634"/>
      <c r="F1334" s="635"/>
    </row>
    <row r="1335" spans="1:6" s="610" customFormat="1" ht="15.75" hidden="1" x14ac:dyDescent="0.25">
      <c r="A1335" s="630"/>
      <c r="B1335" s="631"/>
      <c r="C1335" s="632"/>
      <c r="D1335" s="633"/>
      <c r="E1335" s="634"/>
      <c r="F1335" s="635"/>
    </row>
    <row r="1336" spans="1:6" s="610" customFormat="1" ht="15.75" hidden="1" x14ac:dyDescent="0.25">
      <c r="A1336" s="630"/>
      <c r="B1336" s="631"/>
      <c r="C1336" s="632"/>
      <c r="D1336" s="633"/>
      <c r="E1336" s="634"/>
      <c r="F1336" s="635"/>
    </row>
    <row r="1337" spans="1:6" s="610" customFormat="1" ht="15.75" hidden="1" x14ac:dyDescent="0.25">
      <c r="A1337" s="630"/>
      <c r="B1337" s="631"/>
      <c r="C1337" s="632"/>
      <c r="D1337" s="633"/>
      <c r="E1337" s="634"/>
      <c r="F1337" s="635"/>
    </row>
    <row r="1338" spans="1:6" s="610" customFormat="1" ht="15.75" hidden="1" x14ac:dyDescent="0.25">
      <c r="A1338" s="630"/>
      <c r="B1338" s="631"/>
      <c r="C1338" s="632"/>
      <c r="D1338" s="633"/>
      <c r="E1338" s="634"/>
      <c r="F1338" s="635"/>
    </row>
    <row r="1339" spans="1:6" s="610" customFormat="1" ht="15.75" hidden="1" x14ac:dyDescent="0.25">
      <c r="A1339" s="630"/>
      <c r="B1339" s="631"/>
      <c r="C1339" s="632"/>
      <c r="D1339" s="633"/>
      <c r="E1339" s="634"/>
      <c r="F1339" s="635"/>
    </row>
    <row r="1340" spans="1:6" s="610" customFormat="1" ht="15.75" hidden="1" x14ac:dyDescent="0.25">
      <c r="A1340" s="630"/>
      <c r="B1340" s="631"/>
      <c r="C1340" s="632"/>
      <c r="D1340" s="633"/>
      <c r="E1340" s="634"/>
      <c r="F1340" s="635"/>
    </row>
    <row r="1341" spans="1:6" s="610" customFormat="1" ht="15.75" hidden="1" x14ac:dyDescent="0.25">
      <c r="A1341" s="630"/>
      <c r="B1341" s="631"/>
      <c r="C1341" s="632"/>
      <c r="D1341" s="633"/>
      <c r="E1341" s="634"/>
      <c r="F1341" s="635"/>
    </row>
    <row r="1342" spans="1:6" s="610" customFormat="1" ht="15.75" hidden="1" x14ac:dyDescent="0.25">
      <c r="A1342" s="630"/>
      <c r="B1342" s="631"/>
      <c r="C1342" s="632"/>
      <c r="D1342" s="633"/>
      <c r="E1342" s="634"/>
      <c r="F1342" s="635"/>
    </row>
    <row r="1343" spans="1:6" s="610" customFormat="1" ht="15.75" hidden="1" x14ac:dyDescent="0.25">
      <c r="A1343" s="630"/>
      <c r="B1343" s="631"/>
      <c r="C1343" s="632"/>
      <c r="D1343" s="633"/>
      <c r="E1343" s="634"/>
      <c r="F1343" s="635"/>
    </row>
    <row r="1344" spans="1:6" s="610" customFormat="1" ht="15.75" hidden="1" x14ac:dyDescent="0.25">
      <c r="A1344" s="630"/>
      <c r="B1344" s="631"/>
      <c r="C1344" s="632"/>
      <c r="D1344" s="633"/>
      <c r="E1344" s="634"/>
      <c r="F1344" s="635"/>
    </row>
    <row r="1345" spans="1:6" s="610" customFormat="1" ht="15.75" hidden="1" x14ac:dyDescent="0.25">
      <c r="A1345" s="630"/>
      <c r="B1345" s="631"/>
      <c r="C1345" s="632"/>
      <c r="D1345" s="633"/>
      <c r="E1345" s="634"/>
      <c r="F1345" s="635"/>
    </row>
    <row r="1346" spans="1:6" s="610" customFormat="1" ht="15.75" hidden="1" x14ac:dyDescent="0.25">
      <c r="A1346" s="630"/>
      <c r="B1346" s="631"/>
      <c r="C1346" s="632"/>
      <c r="D1346" s="633"/>
      <c r="E1346" s="634"/>
      <c r="F1346" s="635"/>
    </row>
    <row r="1347" spans="1:6" s="610" customFormat="1" ht="15.75" hidden="1" x14ac:dyDescent="0.25">
      <c r="A1347" s="630"/>
      <c r="B1347" s="631"/>
      <c r="C1347" s="632"/>
      <c r="D1347" s="633"/>
      <c r="E1347" s="634"/>
      <c r="F1347" s="635"/>
    </row>
    <row r="1348" spans="1:6" s="610" customFormat="1" ht="15.75" hidden="1" x14ac:dyDescent="0.25">
      <c r="A1348" s="630"/>
      <c r="B1348" s="631"/>
      <c r="C1348" s="632"/>
      <c r="D1348" s="633"/>
      <c r="E1348" s="634"/>
      <c r="F1348" s="635"/>
    </row>
    <row r="1349" spans="1:6" s="610" customFormat="1" ht="15.75" hidden="1" x14ac:dyDescent="0.25">
      <c r="A1349" s="630"/>
      <c r="B1349" s="631"/>
      <c r="C1349" s="632"/>
      <c r="D1349" s="633"/>
      <c r="E1349" s="634"/>
      <c r="F1349" s="635"/>
    </row>
    <row r="1350" spans="1:6" s="610" customFormat="1" ht="15.75" hidden="1" x14ac:dyDescent="0.25">
      <c r="A1350" s="630"/>
      <c r="B1350" s="631"/>
      <c r="C1350" s="632"/>
      <c r="D1350" s="633"/>
      <c r="E1350" s="634"/>
      <c r="F1350" s="635"/>
    </row>
    <row r="1351" spans="1:6" s="610" customFormat="1" ht="15.75" hidden="1" x14ac:dyDescent="0.25">
      <c r="A1351" s="630"/>
      <c r="B1351" s="631"/>
      <c r="C1351" s="632"/>
      <c r="D1351" s="633"/>
      <c r="E1351" s="634"/>
      <c r="F1351" s="635"/>
    </row>
    <row r="1352" spans="1:6" s="610" customFormat="1" ht="15.75" hidden="1" x14ac:dyDescent="0.25">
      <c r="A1352" s="630"/>
      <c r="B1352" s="631"/>
      <c r="C1352" s="632"/>
      <c r="D1352" s="633"/>
      <c r="E1352" s="634"/>
      <c r="F1352" s="635"/>
    </row>
    <row r="1353" spans="1:6" s="610" customFormat="1" ht="15.75" hidden="1" x14ac:dyDescent="0.25">
      <c r="A1353" s="630"/>
      <c r="B1353" s="631"/>
      <c r="C1353" s="632"/>
      <c r="D1353" s="633"/>
      <c r="E1353" s="634"/>
      <c r="F1353" s="635"/>
    </row>
    <row r="1354" spans="1:6" s="610" customFormat="1" ht="15.75" hidden="1" x14ac:dyDescent="0.25">
      <c r="A1354" s="630"/>
      <c r="B1354" s="631"/>
      <c r="C1354" s="632"/>
      <c r="D1354" s="633"/>
      <c r="E1354" s="634"/>
      <c r="F1354" s="635"/>
    </row>
    <row r="1355" spans="1:6" s="610" customFormat="1" ht="15.75" hidden="1" x14ac:dyDescent="0.25">
      <c r="A1355" s="630"/>
      <c r="B1355" s="631"/>
      <c r="C1355" s="632"/>
      <c r="D1355" s="633"/>
      <c r="E1355" s="634"/>
      <c r="F1355" s="635"/>
    </row>
    <row r="1356" spans="1:6" s="610" customFormat="1" ht="15.75" hidden="1" x14ac:dyDescent="0.25">
      <c r="A1356" s="630"/>
      <c r="B1356" s="631"/>
      <c r="C1356" s="632"/>
      <c r="D1356" s="633"/>
      <c r="E1356" s="634"/>
      <c r="F1356" s="635"/>
    </row>
    <row r="1357" spans="1:6" s="610" customFormat="1" ht="15.75" hidden="1" x14ac:dyDescent="0.25">
      <c r="A1357" s="630"/>
      <c r="B1357" s="631"/>
      <c r="C1357" s="632"/>
      <c r="D1357" s="633"/>
      <c r="E1357" s="634"/>
      <c r="F1357" s="635"/>
    </row>
    <row r="1358" spans="1:6" s="610" customFormat="1" ht="15.75" hidden="1" x14ac:dyDescent="0.25">
      <c r="A1358" s="630"/>
      <c r="B1358" s="631"/>
      <c r="C1358" s="632"/>
      <c r="D1358" s="633"/>
      <c r="E1358" s="634"/>
      <c r="F1358" s="635"/>
    </row>
    <row r="1359" spans="1:6" s="610" customFormat="1" ht="15.75" hidden="1" x14ac:dyDescent="0.25">
      <c r="A1359" s="630"/>
      <c r="B1359" s="631"/>
      <c r="C1359" s="632"/>
      <c r="D1359" s="633"/>
      <c r="E1359" s="634"/>
      <c r="F1359" s="635"/>
    </row>
    <row r="1360" spans="1:6" s="610" customFormat="1" ht="15.75" hidden="1" x14ac:dyDescent="0.25">
      <c r="A1360" s="630"/>
      <c r="B1360" s="631"/>
      <c r="C1360" s="632"/>
      <c r="D1360" s="633"/>
      <c r="E1360" s="634"/>
      <c r="F1360" s="635"/>
    </row>
    <row r="1361" spans="1:6" s="610" customFormat="1" ht="15.75" hidden="1" x14ac:dyDescent="0.25">
      <c r="A1361" s="630"/>
      <c r="B1361" s="631"/>
      <c r="C1361" s="632"/>
      <c r="D1361" s="633"/>
      <c r="E1361" s="634"/>
      <c r="F1361" s="635"/>
    </row>
    <row r="1362" spans="1:6" s="610" customFormat="1" ht="15.75" hidden="1" x14ac:dyDescent="0.25">
      <c r="A1362" s="630"/>
      <c r="B1362" s="631"/>
      <c r="C1362" s="632"/>
      <c r="D1362" s="633"/>
      <c r="E1362" s="634"/>
      <c r="F1362" s="635"/>
    </row>
    <row r="1363" spans="1:6" s="610" customFormat="1" ht="15.75" hidden="1" x14ac:dyDescent="0.25">
      <c r="A1363" s="630"/>
      <c r="B1363" s="631"/>
      <c r="C1363" s="632"/>
      <c r="D1363" s="633"/>
      <c r="E1363" s="634"/>
      <c r="F1363" s="635"/>
    </row>
    <row r="1364" spans="1:6" s="610" customFormat="1" ht="15.75" hidden="1" x14ac:dyDescent="0.25">
      <c r="A1364" s="630"/>
      <c r="B1364" s="631"/>
      <c r="C1364" s="632"/>
      <c r="D1364" s="633"/>
      <c r="E1364" s="634"/>
      <c r="F1364" s="635"/>
    </row>
    <row r="1365" spans="1:6" s="610" customFormat="1" ht="15.75" hidden="1" x14ac:dyDescent="0.25">
      <c r="A1365" s="630"/>
      <c r="B1365" s="631"/>
      <c r="C1365" s="632"/>
      <c r="D1365" s="633"/>
      <c r="E1365" s="634"/>
      <c r="F1365" s="635"/>
    </row>
    <row r="1366" spans="1:6" s="610" customFormat="1" ht="15.75" hidden="1" x14ac:dyDescent="0.25">
      <c r="A1366" s="630"/>
      <c r="B1366" s="631"/>
      <c r="C1366" s="632"/>
      <c r="D1366" s="633"/>
      <c r="E1366" s="634"/>
      <c r="F1366" s="635"/>
    </row>
    <row r="1367" spans="1:6" s="610" customFormat="1" ht="15.75" hidden="1" x14ac:dyDescent="0.25">
      <c r="A1367" s="630"/>
      <c r="B1367" s="631"/>
      <c r="C1367" s="632"/>
      <c r="D1367" s="633"/>
      <c r="E1367" s="634"/>
      <c r="F1367" s="635"/>
    </row>
    <row r="1368" spans="1:6" s="610" customFormat="1" ht="15.75" hidden="1" x14ac:dyDescent="0.25">
      <c r="A1368" s="630"/>
      <c r="B1368" s="631"/>
      <c r="C1368" s="632"/>
      <c r="D1368" s="633"/>
      <c r="E1368" s="634"/>
      <c r="F1368" s="635"/>
    </row>
    <row r="1369" spans="1:6" s="610" customFormat="1" ht="15.75" hidden="1" x14ac:dyDescent="0.25">
      <c r="A1369" s="630"/>
      <c r="B1369" s="631"/>
      <c r="C1369" s="632"/>
      <c r="D1369" s="633"/>
      <c r="E1369" s="634"/>
      <c r="F1369" s="635"/>
    </row>
    <row r="1370" spans="1:6" s="610" customFormat="1" ht="15.75" hidden="1" x14ac:dyDescent="0.25">
      <c r="A1370" s="630"/>
      <c r="B1370" s="631"/>
      <c r="C1370" s="632"/>
      <c r="D1370" s="633"/>
      <c r="E1370" s="634"/>
      <c r="F1370" s="635"/>
    </row>
    <row r="1371" spans="1:6" s="610" customFormat="1" ht="15.75" hidden="1" x14ac:dyDescent="0.25">
      <c r="A1371" s="630"/>
      <c r="B1371" s="631"/>
      <c r="C1371" s="632"/>
      <c r="D1371" s="633"/>
      <c r="E1371" s="634"/>
      <c r="F1371" s="635"/>
    </row>
    <row r="1372" spans="1:6" s="610" customFormat="1" ht="15.75" hidden="1" x14ac:dyDescent="0.25">
      <c r="A1372" s="630"/>
      <c r="B1372" s="631"/>
      <c r="C1372" s="632"/>
      <c r="D1372" s="633"/>
      <c r="E1372" s="634"/>
      <c r="F1372" s="635"/>
    </row>
    <row r="1373" spans="1:6" s="610" customFormat="1" ht="15.75" hidden="1" x14ac:dyDescent="0.25">
      <c r="A1373" s="630"/>
      <c r="B1373" s="631"/>
      <c r="C1373" s="632"/>
      <c r="D1373" s="633"/>
      <c r="E1373" s="634"/>
      <c r="F1373" s="635"/>
    </row>
    <row r="1374" spans="1:6" s="610" customFormat="1" ht="15.75" hidden="1" x14ac:dyDescent="0.25">
      <c r="A1374" s="630"/>
      <c r="B1374" s="631"/>
      <c r="C1374" s="632"/>
      <c r="D1374" s="633"/>
      <c r="E1374" s="634"/>
      <c r="F1374" s="635"/>
    </row>
    <row r="1375" spans="1:6" s="610" customFormat="1" ht="15.75" hidden="1" x14ac:dyDescent="0.25">
      <c r="A1375" s="630"/>
      <c r="B1375" s="631"/>
      <c r="C1375" s="632"/>
      <c r="D1375" s="633"/>
      <c r="E1375" s="634"/>
      <c r="F1375" s="635"/>
    </row>
    <row r="1376" spans="1:6" s="610" customFormat="1" ht="15.75" hidden="1" x14ac:dyDescent="0.25">
      <c r="A1376" s="630"/>
      <c r="B1376" s="631"/>
      <c r="C1376" s="632"/>
      <c r="D1376" s="633"/>
      <c r="E1376" s="634"/>
      <c r="F1376" s="635"/>
    </row>
    <row r="1377" spans="1:6" s="610" customFormat="1" ht="15.75" hidden="1" x14ac:dyDescent="0.25">
      <c r="A1377" s="630"/>
      <c r="B1377" s="631"/>
      <c r="C1377" s="632"/>
      <c r="D1377" s="633"/>
      <c r="E1377" s="634"/>
      <c r="F1377" s="635"/>
    </row>
    <row r="1378" spans="1:6" s="610" customFormat="1" ht="15.75" hidden="1" x14ac:dyDescent="0.25">
      <c r="A1378" s="630"/>
      <c r="B1378" s="631"/>
      <c r="C1378" s="632"/>
      <c r="D1378" s="633"/>
      <c r="E1378" s="634"/>
      <c r="F1378" s="635"/>
    </row>
    <row r="1379" spans="1:6" s="610" customFormat="1" ht="15.75" hidden="1" x14ac:dyDescent="0.25">
      <c r="A1379" s="630"/>
      <c r="B1379" s="631"/>
      <c r="C1379" s="632"/>
      <c r="D1379" s="633"/>
      <c r="E1379" s="634"/>
      <c r="F1379" s="635"/>
    </row>
    <row r="1380" spans="1:6" s="610" customFormat="1" ht="15.75" hidden="1" x14ac:dyDescent="0.25">
      <c r="A1380" s="630"/>
      <c r="B1380" s="631"/>
      <c r="C1380" s="632"/>
      <c r="D1380" s="633"/>
      <c r="E1380" s="634"/>
      <c r="F1380" s="635"/>
    </row>
    <row r="1381" spans="1:6" s="610" customFormat="1" ht="15.75" hidden="1" x14ac:dyDescent="0.25">
      <c r="A1381" s="630"/>
      <c r="B1381" s="631"/>
      <c r="C1381" s="632"/>
      <c r="D1381" s="633"/>
      <c r="E1381" s="634"/>
      <c r="F1381" s="635"/>
    </row>
    <row r="1382" spans="1:6" s="610" customFormat="1" ht="15.75" hidden="1" x14ac:dyDescent="0.25">
      <c r="A1382" s="630"/>
      <c r="B1382" s="631"/>
      <c r="C1382" s="632"/>
      <c r="D1382" s="633"/>
      <c r="E1382" s="634"/>
      <c r="F1382" s="635"/>
    </row>
    <row r="1383" spans="1:6" s="610" customFormat="1" ht="15.75" hidden="1" x14ac:dyDescent="0.25">
      <c r="A1383" s="630"/>
      <c r="B1383" s="631"/>
      <c r="C1383" s="632"/>
      <c r="D1383" s="633"/>
      <c r="E1383" s="634"/>
      <c r="F1383" s="635"/>
    </row>
    <row r="1384" spans="1:6" s="610" customFormat="1" ht="15.75" hidden="1" x14ac:dyDescent="0.25">
      <c r="A1384" s="630"/>
      <c r="B1384" s="631"/>
      <c r="C1384" s="632"/>
      <c r="D1384" s="633"/>
      <c r="E1384" s="634"/>
      <c r="F1384" s="635"/>
    </row>
    <row r="1385" spans="1:6" s="610" customFormat="1" ht="15.75" hidden="1" x14ac:dyDescent="0.25">
      <c r="A1385" s="630"/>
      <c r="B1385" s="631"/>
      <c r="C1385" s="632"/>
      <c r="D1385" s="633"/>
      <c r="E1385" s="634"/>
      <c r="F1385" s="635"/>
    </row>
    <row r="1386" spans="1:6" s="610" customFormat="1" ht="15.75" hidden="1" x14ac:dyDescent="0.25">
      <c r="A1386" s="630"/>
      <c r="B1386" s="631"/>
      <c r="C1386" s="632"/>
      <c r="D1386" s="633"/>
      <c r="E1386" s="634"/>
      <c r="F1386" s="635"/>
    </row>
    <row r="1387" spans="1:6" s="610" customFormat="1" ht="15.75" hidden="1" x14ac:dyDescent="0.25">
      <c r="A1387" s="630"/>
      <c r="B1387" s="631"/>
      <c r="C1387" s="632"/>
      <c r="D1387" s="633"/>
      <c r="E1387" s="634"/>
      <c r="F1387" s="635"/>
    </row>
    <row r="1388" spans="1:6" s="610" customFormat="1" ht="15.75" hidden="1" x14ac:dyDescent="0.25">
      <c r="A1388" s="630"/>
      <c r="B1388" s="631"/>
      <c r="C1388" s="632"/>
      <c r="D1388" s="633"/>
      <c r="E1388" s="634"/>
      <c r="F1388" s="635"/>
    </row>
    <row r="1389" spans="1:6" s="610" customFormat="1" ht="15.75" hidden="1" x14ac:dyDescent="0.25">
      <c r="A1389" s="630"/>
      <c r="B1389" s="631"/>
      <c r="C1389" s="632"/>
      <c r="D1389" s="633"/>
      <c r="E1389" s="634"/>
      <c r="F1389" s="635"/>
    </row>
    <row r="1390" spans="1:6" s="610" customFormat="1" ht="15.75" hidden="1" x14ac:dyDescent="0.25">
      <c r="A1390" s="630"/>
      <c r="B1390" s="631"/>
      <c r="C1390" s="632"/>
      <c r="D1390" s="633"/>
      <c r="E1390" s="634"/>
      <c r="F1390" s="635"/>
    </row>
    <row r="1391" spans="1:6" s="610" customFormat="1" ht="15.75" hidden="1" x14ac:dyDescent="0.25">
      <c r="A1391" s="630"/>
      <c r="B1391" s="631"/>
      <c r="C1391" s="632"/>
      <c r="D1391" s="633"/>
      <c r="E1391" s="634"/>
      <c r="F1391" s="635"/>
    </row>
    <row r="1392" spans="1:6" s="610" customFormat="1" ht="15.75" hidden="1" x14ac:dyDescent="0.25">
      <c r="A1392" s="630"/>
      <c r="B1392" s="631"/>
      <c r="C1392" s="632"/>
      <c r="D1392" s="633"/>
      <c r="E1392" s="634"/>
      <c r="F1392" s="635"/>
    </row>
    <row r="1393" spans="1:6" s="610" customFormat="1" ht="15.75" hidden="1" x14ac:dyDescent="0.25">
      <c r="A1393" s="630"/>
      <c r="B1393" s="631"/>
      <c r="C1393" s="632"/>
      <c r="D1393" s="633"/>
      <c r="E1393" s="634"/>
      <c r="F1393" s="635"/>
    </row>
    <row r="1394" spans="1:6" s="610" customFormat="1" ht="15.75" hidden="1" x14ac:dyDescent="0.25">
      <c r="A1394" s="630"/>
      <c r="B1394" s="631"/>
      <c r="C1394" s="632"/>
      <c r="D1394" s="633"/>
      <c r="E1394" s="634"/>
      <c r="F1394" s="635"/>
    </row>
    <row r="1395" spans="1:6" s="610" customFormat="1" ht="15.75" hidden="1" x14ac:dyDescent="0.25">
      <c r="A1395" s="630"/>
      <c r="B1395" s="631"/>
      <c r="C1395" s="632"/>
      <c r="D1395" s="633"/>
      <c r="E1395" s="634"/>
      <c r="F1395" s="635"/>
    </row>
    <row r="1396" spans="1:6" s="610" customFormat="1" ht="15.75" hidden="1" x14ac:dyDescent="0.25">
      <c r="A1396" s="630"/>
      <c r="B1396" s="631"/>
      <c r="C1396" s="632"/>
      <c r="D1396" s="633"/>
      <c r="E1396" s="634"/>
      <c r="F1396" s="635"/>
    </row>
    <row r="1397" spans="1:6" s="610" customFormat="1" ht="15.75" hidden="1" x14ac:dyDescent="0.25">
      <c r="A1397" s="630"/>
      <c r="B1397" s="631"/>
      <c r="C1397" s="632"/>
      <c r="D1397" s="633"/>
      <c r="E1397" s="634"/>
      <c r="F1397" s="635"/>
    </row>
    <row r="1398" spans="1:6" s="610" customFormat="1" ht="15.75" hidden="1" x14ac:dyDescent="0.25">
      <c r="A1398" s="630"/>
      <c r="B1398" s="631"/>
      <c r="C1398" s="632"/>
      <c r="D1398" s="633"/>
      <c r="E1398" s="634"/>
      <c r="F1398" s="635"/>
    </row>
    <row r="1399" spans="1:6" s="610" customFormat="1" ht="15.75" hidden="1" x14ac:dyDescent="0.25">
      <c r="A1399" s="630"/>
      <c r="B1399" s="631"/>
      <c r="C1399" s="632"/>
      <c r="D1399" s="633"/>
      <c r="E1399" s="634"/>
      <c r="F1399" s="635"/>
    </row>
    <row r="1400" spans="1:6" s="610" customFormat="1" ht="15.75" hidden="1" x14ac:dyDescent="0.25">
      <c r="A1400" s="630"/>
      <c r="B1400" s="631"/>
      <c r="C1400" s="632"/>
      <c r="D1400" s="633"/>
      <c r="E1400" s="634"/>
      <c r="F1400" s="635"/>
    </row>
    <row r="1401" spans="1:6" s="610" customFormat="1" ht="15.75" hidden="1" x14ac:dyDescent="0.25">
      <c r="A1401" s="630"/>
      <c r="B1401" s="631"/>
      <c r="C1401" s="632"/>
      <c r="D1401" s="633"/>
      <c r="E1401" s="634"/>
      <c r="F1401" s="635"/>
    </row>
    <row r="1402" spans="1:6" s="610" customFormat="1" ht="15.75" hidden="1" x14ac:dyDescent="0.25">
      <c r="A1402" s="630"/>
      <c r="B1402" s="631"/>
      <c r="C1402" s="632"/>
      <c r="D1402" s="633"/>
      <c r="E1402" s="634"/>
      <c r="F1402" s="635"/>
    </row>
    <row r="1403" spans="1:6" s="610" customFormat="1" ht="15.75" hidden="1" x14ac:dyDescent="0.25">
      <c r="A1403" s="630"/>
      <c r="B1403" s="631"/>
      <c r="C1403" s="632"/>
      <c r="D1403" s="633"/>
      <c r="E1403" s="634"/>
      <c r="F1403" s="635"/>
    </row>
    <row r="1404" spans="1:6" s="610" customFormat="1" ht="15.75" hidden="1" x14ac:dyDescent="0.25">
      <c r="A1404" s="630"/>
      <c r="B1404" s="631"/>
      <c r="C1404" s="632"/>
      <c r="D1404" s="633"/>
      <c r="E1404" s="634"/>
      <c r="F1404" s="635"/>
    </row>
    <row r="1405" spans="1:6" s="610" customFormat="1" ht="15.75" hidden="1" x14ac:dyDescent="0.25">
      <c r="A1405" s="630"/>
      <c r="B1405" s="631"/>
      <c r="C1405" s="632"/>
      <c r="D1405" s="633"/>
      <c r="E1405" s="634"/>
      <c r="F1405" s="635"/>
    </row>
    <row r="1406" spans="1:6" s="610" customFormat="1" ht="15.75" hidden="1" x14ac:dyDescent="0.25">
      <c r="A1406" s="630"/>
      <c r="B1406" s="631"/>
      <c r="C1406" s="632"/>
      <c r="D1406" s="633"/>
      <c r="E1406" s="634"/>
      <c r="F1406" s="635"/>
    </row>
    <row r="1407" spans="1:6" s="610" customFormat="1" ht="15.75" hidden="1" x14ac:dyDescent="0.25">
      <c r="A1407" s="630"/>
      <c r="B1407" s="631"/>
      <c r="C1407" s="632"/>
      <c r="D1407" s="633"/>
      <c r="E1407" s="634"/>
      <c r="F1407" s="635"/>
    </row>
    <row r="1408" spans="1:6" s="610" customFormat="1" ht="15.75" hidden="1" x14ac:dyDescent="0.25">
      <c r="A1408" s="630"/>
      <c r="B1408" s="631"/>
      <c r="C1408" s="632"/>
      <c r="D1408" s="633"/>
      <c r="E1408" s="634"/>
      <c r="F1408" s="635"/>
    </row>
    <row r="1409" spans="1:6" s="610" customFormat="1" ht="15.75" hidden="1" x14ac:dyDescent="0.25">
      <c r="A1409" s="630"/>
      <c r="B1409" s="631"/>
      <c r="C1409" s="632"/>
      <c r="D1409" s="633"/>
      <c r="E1409" s="634"/>
      <c r="F1409" s="635"/>
    </row>
    <row r="1410" spans="1:6" s="610" customFormat="1" ht="15.75" hidden="1" x14ac:dyDescent="0.25">
      <c r="A1410" s="630"/>
      <c r="B1410" s="631"/>
      <c r="C1410" s="632"/>
      <c r="D1410" s="633"/>
      <c r="E1410" s="634"/>
      <c r="F1410" s="635"/>
    </row>
    <row r="1411" spans="1:6" s="610" customFormat="1" ht="15.75" hidden="1" x14ac:dyDescent="0.25">
      <c r="A1411" s="630"/>
      <c r="B1411" s="631"/>
      <c r="C1411" s="632"/>
      <c r="D1411" s="633"/>
      <c r="E1411" s="634"/>
      <c r="F1411" s="635"/>
    </row>
    <row r="1412" spans="1:6" s="610" customFormat="1" ht="15.75" hidden="1" x14ac:dyDescent="0.25">
      <c r="A1412" s="630"/>
      <c r="B1412" s="631"/>
      <c r="C1412" s="632"/>
      <c r="D1412" s="633"/>
      <c r="E1412" s="634"/>
      <c r="F1412" s="635"/>
    </row>
    <row r="1413" spans="1:6" s="610" customFormat="1" ht="15.75" hidden="1" x14ac:dyDescent="0.25">
      <c r="A1413" s="630"/>
      <c r="B1413" s="631"/>
      <c r="C1413" s="632"/>
      <c r="D1413" s="633"/>
      <c r="E1413" s="634"/>
      <c r="F1413" s="635"/>
    </row>
    <row r="1414" spans="1:6" s="610" customFormat="1" ht="15.75" hidden="1" x14ac:dyDescent="0.25">
      <c r="A1414" s="630"/>
      <c r="B1414" s="631"/>
      <c r="C1414" s="632"/>
      <c r="D1414" s="633"/>
      <c r="E1414" s="634"/>
      <c r="F1414" s="635"/>
    </row>
    <row r="1415" spans="1:6" s="610" customFormat="1" ht="15.75" hidden="1" x14ac:dyDescent="0.25">
      <c r="A1415" s="630"/>
      <c r="B1415" s="631"/>
      <c r="C1415" s="632"/>
      <c r="D1415" s="633"/>
      <c r="E1415" s="634"/>
      <c r="F1415" s="635"/>
    </row>
    <row r="1416" spans="1:6" s="610" customFormat="1" ht="15.75" hidden="1" x14ac:dyDescent="0.25">
      <c r="A1416" s="630"/>
      <c r="B1416" s="631"/>
      <c r="C1416" s="632"/>
      <c r="D1416" s="633"/>
      <c r="E1416" s="634"/>
      <c r="F1416" s="635"/>
    </row>
    <row r="1417" spans="1:6" s="610" customFormat="1" ht="15.75" hidden="1" x14ac:dyDescent="0.25">
      <c r="A1417" s="630"/>
      <c r="B1417" s="631"/>
      <c r="C1417" s="632"/>
      <c r="D1417" s="633"/>
      <c r="E1417" s="634"/>
      <c r="F1417" s="635"/>
    </row>
    <row r="1418" spans="1:6" s="610" customFormat="1" ht="15.75" hidden="1" x14ac:dyDescent="0.25">
      <c r="A1418" s="630"/>
      <c r="B1418" s="631"/>
      <c r="C1418" s="632"/>
      <c r="D1418" s="633"/>
      <c r="E1418" s="634"/>
      <c r="F1418" s="635"/>
    </row>
    <row r="1419" spans="1:6" s="610" customFormat="1" ht="15.75" hidden="1" x14ac:dyDescent="0.25">
      <c r="A1419" s="630"/>
      <c r="B1419" s="631"/>
      <c r="C1419" s="632"/>
      <c r="D1419" s="633"/>
      <c r="E1419" s="634"/>
      <c r="F1419" s="635"/>
    </row>
    <row r="1420" spans="1:6" s="610" customFormat="1" ht="15.75" hidden="1" x14ac:dyDescent="0.25">
      <c r="A1420" s="630"/>
      <c r="B1420" s="631"/>
      <c r="C1420" s="632"/>
      <c r="D1420" s="633"/>
      <c r="E1420" s="634"/>
      <c r="F1420" s="635"/>
    </row>
    <row r="1421" spans="1:6" s="610" customFormat="1" ht="15.75" hidden="1" x14ac:dyDescent="0.25">
      <c r="A1421" s="630"/>
      <c r="B1421" s="631"/>
      <c r="C1421" s="632"/>
      <c r="D1421" s="633"/>
      <c r="E1421" s="634"/>
      <c r="F1421" s="635"/>
    </row>
    <row r="1422" spans="1:6" s="610" customFormat="1" ht="15.75" hidden="1" x14ac:dyDescent="0.25">
      <c r="A1422" s="630"/>
      <c r="B1422" s="631"/>
      <c r="C1422" s="632"/>
      <c r="D1422" s="633"/>
      <c r="E1422" s="634"/>
      <c r="F1422" s="635"/>
    </row>
    <row r="1423" spans="1:6" s="610" customFormat="1" ht="15.75" hidden="1" x14ac:dyDescent="0.25">
      <c r="A1423" s="630"/>
      <c r="B1423" s="631"/>
      <c r="C1423" s="632"/>
      <c r="D1423" s="633"/>
      <c r="E1423" s="634"/>
      <c r="F1423" s="635"/>
    </row>
    <row r="1424" spans="1:6" s="610" customFormat="1" ht="15.75" hidden="1" x14ac:dyDescent="0.25">
      <c r="A1424" s="630"/>
      <c r="B1424" s="631"/>
      <c r="C1424" s="632"/>
      <c r="D1424" s="633"/>
      <c r="E1424" s="634"/>
      <c r="F1424" s="635"/>
    </row>
    <row r="1425" spans="1:6" s="610" customFormat="1" ht="15.75" hidden="1" x14ac:dyDescent="0.25">
      <c r="A1425" s="630"/>
      <c r="B1425" s="631"/>
      <c r="C1425" s="632"/>
      <c r="D1425" s="633"/>
      <c r="E1425" s="634"/>
      <c r="F1425" s="635"/>
    </row>
    <row r="1426" spans="1:6" s="610" customFormat="1" ht="15.75" hidden="1" x14ac:dyDescent="0.25">
      <c r="A1426" s="630"/>
      <c r="B1426" s="631"/>
      <c r="C1426" s="632"/>
      <c r="D1426" s="633"/>
      <c r="E1426" s="634"/>
      <c r="F1426" s="635"/>
    </row>
    <row r="1427" spans="1:6" s="610" customFormat="1" ht="15.75" hidden="1" x14ac:dyDescent="0.25">
      <c r="A1427" s="630"/>
      <c r="B1427" s="631"/>
      <c r="C1427" s="632"/>
      <c r="D1427" s="633"/>
      <c r="E1427" s="634"/>
      <c r="F1427" s="635"/>
    </row>
    <row r="1428" spans="1:6" s="610" customFormat="1" ht="15.75" hidden="1" x14ac:dyDescent="0.25">
      <c r="A1428" s="630"/>
      <c r="B1428" s="631"/>
      <c r="C1428" s="632"/>
      <c r="D1428" s="633"/>
      <c r="E1428" s="634"/>
      <c r="F1428" s="635"/>
    </row>
    <row r="1429" spans="1:6" s="610" customFormat="1" ht="15.75" hidden="1" x14ac:dyDescent="0.25">
      <c r="A1429" s="630"/>
      <c r="B1429" s="631"/>
      <c r="C1429" s="632"/>
      <c r="D1429" s="633"/>
      <c r="E1429" s="634"/>
      <c r="F1429" s="635"/>
    </row>
    <row r="1430" spans="1:6" s="610" customFormat="1" ht="15.75" hidden="1" x14ac:dyDescent="0.25">
      <c r="A1430" s="630"/>
      <c r="B1430" s="631"/>
      <c r="C1430" s="632"/>
      <c r="D1430" s="633"/>
      <c r="E1430" s="634"/>
      <c r="F1430" s="635"/>
    </row>
    <row r="1431" spans="1:6" s="610" customFormat="1" ht="15.75" hidden="1" x14ac:dyDescent="0.25">
      <c r="A1431" s="630"/>
      <c r="B1431" s="631"/>
      <c r="C1431" s="632"/>
      <c r="D1431" s="633"/>
      <c r="E1431" s="634"/>
      <c r="F1431" s="635"/>
    </row>
    <row r="1432" spans="1:6" s="610" customFormat="1" ht="15.75" hidden="1" x14ac:dyDescent="0.25">
      <c r="A1432" s="630"/>
      <c r="B1432" s="631"/>
      <c r="C1432" s="632"/>
      <c r="D1432" s="633"/>
      <c r="E1432" s="634"/>
      <c r="F1432" s="635"/>
    </row>
    <row r="1433" spans="1:6" s="610" customFormat="1" ht="15.75" hidden="1" x14ac:dyDescent="0.25">
      <c r="A1433" s="630"/>
      <c r="B1433" s="631"/>
      <c r="C1433" s="632"/>
      <c r="D1433" s="633"/>
      <c r="E1433" s="634"/>
      <c r="F1433" s="635"/>
    </row>
    <row r="1434" spans="1:6" s="610" customFormat="1" ht="15.75" hidden="1" x14ac:dyDescent="0.25">
      <c r="A1434" s="630"/>
      <c r="B1434" s="631"/>
      <c r="C1434" s="632"/>
      <c r="D1434" s="633"/>
      <c r="E1434" s="634"/>
      <c r="F1434" s="635"/>
    </row>
    <row r="1435" spans="1:6" s="610" customFormat="1" ht="15.75" hidden="1" x14ac:dyDescent="0.25">
      <c r="A1435" s="630"/>
      <c r="B1435" s="631"/>
      <c r="C1435" s="632"/>
      <c r="D1435" s="633"/>
      <c r="E1435" s="634"/>
      <c r="F1435" s="635"/>
    </row>
    <row r="1436" spans="1:6" s="610" customFormat="1" ht="15.75" hidden="1" x14ac:dyDescent="0.25">
      <c r="A1436" s="630"/>
      <c r="B1436" s="631"/>
      <c r="C1436" s="632"/>
      <c r="D1436" s="633"/>
      <c r="E1436" s="634"/>
      <c r="F1436" s="635"/>
    </row>
    <row r="1437" spans="1:6" s="610" customFormat="1" ht="15.75" hidden="1" x14ac:dyDescent="0.25">
      <c r="A1437" s="630"/>
      <c r="B1437" s="631"/>
      <c r="C1437" s="632"/>
      <c r="D1437" s="633"/>
      <c r="E1437" s="634"/>
      <c r="F1437" s="635"/>
    </row>
    <row r="1438" spans="1:6" s="610" customFormat="1" ht="15.75" hidden="1" x14ac:dyDescent="0.25">
      <c r="A1438" s="630"/>
      <c r="B1438" s="631"/>
      <c r="C1438" s="632"/>
      <c r="D1438" s="633"/>
      <c r="E1438" s="634"/>
      <c r="F1438" s="635"/>
    </row>
    <row r="1439" spans="1:6" s="610" customFormat="1" ht="15.75" hidden="1" x14ac:dyDescent="0.25">
      <c r="A1439" s="630"/>
      <c r="B1439" s="631"/>
      <c r="C1439" s="632"/>
      <c r="D1439" s="633"/>
      <c r="E1439" s="634"/>
      <c r="F1439" s="635"/>
    </row>
    <row r="1440" spans="1:6" s="610" customFormat="1" ht="15.75" hidden="1" x14ac:dyDescent="0.25">
      <c r="A1440" s="630"/>
      <c r="B1440" s="631"/>
      <c r="C1440" s="632"/>
      <c r="D1440" s="633"/>
      <c r="E1440" s="634"/>
      <c r="F1440" s="635"/>
    </row>
    <row r="1441" spans="1:6" s="610" customFormat="1" ht="15.75" hidden="1" x14ac:dyDescent="0.25">
      <c r="A1441" s="630"/>
      <c r="B1441" s="631"/>
      <c r="C1441" s="632"/>
      <c r="D1441" s="633"/>
      <c r="E1441" s="634"/>
      <c r="F1441" s="635"/>
    </row>
    <row r="1442" spans="1:6" s="610" customFormat="1" ht="15.75" hidden="1" x14ac:dyDescent="0.25">
      <c r="A1442" s="630"/>
      <c r="B1442" s="631"/>
      <c r="C1442" s="632"/>
      <c r="D1442" s="633"/>
      <c r="E1442" s="634"/>
      <c r="F1442" s="635"/>
    </row>
    <row r="1443" spans="1:6" s="610" customFormat="1" ht="15.75" hidden="1" x14ac:dyDescent="0.25">
      <c r="A1443" s="630"/>
      <c r="B1443" s="631"/>
      <c r="C1443" s="632"/>
      <c r="D1443" s="633"/>
      <c r="E1443" s="634"/>
      <c r="F1443" s="635"/>
    </row>
    <row r="1444" spans="1:6" s="610" customFormat="1" ht="15.75" hidden="1" x14ac:dyDescent="0.25">
      <c r="A1444" s="630"/>
      <c r="B1444" s="631"/>
      <c r="C1444" s="632"/>
      <c r="D1444" s="633"/>
      <c r="E1444" s="634"/>
      <c r="F1444" s="635"/>
    </row>
    <row r="1445" spans="1:6" s="610" customFormat="1" ht="15.75" hidden="1" x14ac:dyDescent="0.25">
      <c r="A1445" s="630"/>
      <c r="B1445" s="631"/>
      <c r="C1445" s="632"/>
      <c r="D1445" s="633"/>
      <c r="E1445" s="634"/>
      <c r="F1445" s="635"/>
    </row>
    <row r="1446" spans="1:6" s="610" customFormat="1" ht="15.75" hidden="1" x14ac:dyDescent="0.25">
      <c r="A1446" s="630"/>
      <c r="B1446" s="631"/>
      <c r="C1446" s="632"/>
      <c r="D1446" s="633"/>
      <c r="E1446" s="634"/>
      <c r="F1446" s="635"/>
    </row>
    <row r="1447" spans="1:6" s="610" customFormat="1" ht="15.75" hidden="1" x14ac:dyDescent="0.25">
      <c r="A1447" s="630"/>
      <c r="B1447" s="631"/>
      <c r="C1447" s="632"/>
      <c r="D1447" s="633"/>
      <c r="E1447" s="634"/>
      <c r="F1447" s="635"/>
    </row>
    <row r="1448" spans="1:6" s="610" customFormat="1" ht="15.75" hidden="1" x14ac:dyDescent="0.25">
      <c r="A1448" s="630"/>
      <c r="B1448" s="631"/>
      <c r="C1448" s="632"/>
      <c r="D1448" s="633"/>
      <c r="E1448" s="634"/>
      <c r="F1448" s="635"/>
    </row>
    <row r="1449" spans="1:6" s="610" customFormat="1" ht="15.75" hidden="1" x14ac:dyDescent="0.25">
      <c r="A1449" s="630"/>
      <c r="B1449" s="631"/>
      <c r="C1449" s="632"/>
      <c r="D1449" s="633"/>
      <c r="E1449" s="634"/>
      <c r="F1449" s="635"/>
    </row>
    <row r="1450" spans="1:6" s="610" customFormat="1" ht="15.75" hidden="1" x14ac:dyDescent="0.25">
      <c r="A1450" s="630"/>
      <c r="B1450" s="631"/>
      <c r="C1450" s="632"/>
      <c r="D1450" s="633"/>
      <c r="E1450" s="634"/>
      <c r="F1450" s="635"/>
    </row>
    <row r="1451" spans="1:6" s="610" customFormat="1" ht="15.75" hidden="1" x14ac:dyDescent="0.25">
      <c r="A1451" s="630"/>
      <c r="B1451" s="631"/>
      <c r="C1451" s="632"/>
      <c r="D1451" s="633"/>
      <c r="E1451" s="634"/>
      <c r="F1451" s="635"/>
    </row>
    <row r="1452" spans="1:6" s="610" customFormat="1" ht="15.75" hidden="1" x14ac:dyDescent="0.25">
      <c r="A1452" s="630"/>
      <c r="B1452" s="631"/>
      <c r="C1452" s="632"/>
      <c r="D1452" s="633"/>
      <c r="E1452" s="634"/>
      <c r="F1452" s="635"/>
    </row>
    <row r="1453" spans="1:6" s="610" customFormat="1" ht="15.75" hidden="1" x14ac:dyDescent="0.25">
      <c r="A1453" s="630"/>
      <c r="B1453" s="631"/>
      <c r="C1453" s="632"/>
      <c r="D1453" s="633"/>
      <c r="E1453" s="634"/>
      <c r="F1453" s="635"/>
    </row>
    <row r="1454" spans="1:6" s="610" customFormat="1" ht="15.75" hidden="1" x14ac:dyDescent="0.25">
      <c r="A1454" s="630"/>
      <c r="B1454" s="631"/>
      <c r="C1454" s="632"/>
      <c r="D1454" s="633"/>
      <c r="E1454" s="634"/>
      <c r="F1454" s="635"/>
    </row>
    <row r="1455" spans="1:6" s="610" customFormat="1" ht="15.75" hidden="1" x14ac:dyDescent="0.25">
      <c r="A1455" s="630"/>
      <c r="B1455" s="631"/>
      <c r="C1455" s="632"/>
      <c r="D1455" s="633"/>
      <c r="E1455" s="634"/>
      <c r="F1455" s="635"/>
    </row>
    <row r="1456" spans="1:6" s="610" customFormat="1" ht="15.75" hidden="1" x14ac:dyDescent="0.25">
      <c r="A1456" s="630"/>
      <c r="B1456" s="631"/>
      <c r="C1456" s="632"/>
      <c r="D1456" s="633"/>
      <c r="E1456" s="634"/>
      <c r="F1456" s="635"/>
    </row>
    <row r="1457" spans="1:6" s="610" customFormat="1" ht="15.75" hidden="1" x14ac:dyDescent="0.25">
      <c r="A1457" s="630"/>
      <c r="B1457" s="631"/>
      <c r="C1457" s="632"/>
      <c r="D1457" s="633"/>
      <c r="E1457" s="634"/>
      <c r="F1457" s="635"/>
    </row>
    <row r="1458" spans="1:6" s="610" customFormat="1" ht="15.75" hidden="1" x14ac:dyDescent="0.25">
      <c r="A1458" s="630"/>
      <c r="B1458" s="631"/>
      <c r="C1458" s="632"/>
      <c r="D1458" s="633"/>
      <c r="E1458" s="634"/>
      <c r="F1458" s="635"/>
    </row>
    <row r="1459" spans="1:6" s="610" customFormat="1" ht="15.75" hidden="1" x14ac:dyDescent="0.25">
      <c r="A1459" s="630"/>
      <c r="B1459" s="631"/>
      <c r="C1459" s="632"/>
      <c r="D1459" s="633"/>
      <c r="E1459" s="634"/>
      <c r="F1459" s="635"/>
    </row>
    <row r="1460" spans="1:6" s="610" customFormat="1" ht="15.75" hidden="1" x14ac:dyDescent="0.25">
      <c r="A1460" s="630"/>
      <c r="B1460" s="631"/>
      <c r="C1460" s="632"/>
      <c r="D1460" s="633"/>
      <c r="E1460" s="634"/>
      <c r="F1460" s="635"/>
    </row>
    <row r="1461" spans="1:6" s="610" customFormat="1" ht="15.75" hidden="1" x14ac:dyDescent="0.25">
      <c r="A1461" s="630"/>
      <c r="B1461" s="631"/>
      <c r="C1461" s="632"/>
      <c r="D1461" s="633"/>
      <c r="E1461" s="634"/>
      <c r="F1461" s="635"/>
    </row>
    <row r="1462" spans="1:6" s="610" customFormat="1" ht="15.75" hidden="1" x14ac:dyDescent="0.25">
      <c r="A1462" s="630"/>
      <c r="B1462" s="631"/>
      <c r="C1462" s="632"/>
      <c r="D1462" s="633"/>
      <c r="E1462" s="634"/>
      <c r="F1462" s="635"/>
    </row>
    <row r="1463" spans="1:6" s="610" customFormat="1" ht="15.75" hidden="1" x14ac:dyDescent="0.25">
      <c r="A1463" s="630"/>
      <c r="B1463" s="631"/>
      <c r="C1463" s="632"/>
      <c r="D1463" s="633"/>
      <c r="E1463" s="634"/>
      <c r="F1463" s="635"/>
    </row>
    <row r="1464" spans="1:6" s="610" customFormat="1" ht="15.75" hidden="1" x14ac:dyDescent="0.25">
      <c r="A1464" s="630"/>
      <c r="B1464" s="631"/>
      <c r="C1464" s="632"/>
      <c r="D1464" s="633"/>
      <c r="E1464" s="634"/>
      <c r="F1464" s="635"/>
    </row>
    <row r="1465" spans="1:6" s="610" customFormat="1" ht="15.75" hidden="1" x14ac:dyDescent="0.25">
      <c r="A1465" s="630"/>
      <c r="B1465" s="631"/>
      <c r="C1465" s="632"/>
      <c r="D1465" s="633"/>
      <c r="E1465" s="634"/>
      <c r="F1465" s="635"/>
    </row>
    <row r="1466" spans="1:6" s="610" customFormat="1" ht="15.75" hidden="1" x14ac:dyDescent="0.25">
      <c r="A1466" s="630"/>
      <c r="B1466" s="631"/>
      <c r="C1466" s="632"/>
      <c r="D1466" s="633"/>
      <c r="E1466" s="634"/>
      <c r="F1466" s="635"/>
    </row>
    <row r="1467" spans="1:6" s="610" customFormat="1" ht="15.75" hidden="1" x14ac:dyDescent="0.25">
      <c r="A1467" s="630"/>
      <c r="B1467" s="631"/>
      <c r="C1467" s="632"/>
      <c r="D1467" s="633"/>
      <c r="E1467" s="634"/>
      <c r="F1467" s="635"/>
    </row>
    <row r="1468" spans="1:6" s="610" customFormat="1" ht="15.75" hidden="1" x14ac:dyDescent="0.25">
      <c r="A1468" s="630"/>
      <c r="B1468" s="631"/>
      <c r="C1468" s="632"/>
      <c r="D1468" s="633"/>
      <c r="E1468" s="634"/>
      <c r="F1468" s="635"/>
    </row>
    <row r="1469" spans="1:6" s="610" customFormat="1" ht="15.75" hidden="1" x14ac:dyDescent="0.25">
      <c r="A1469" s="630"/>
      <c r="B1469" s="631"/>
      <c r="C1469" s="632"/>
      <c r="D1469" s="633"/>
      <c r="E1469" s="634"/>
      <c r="F1469" s="635"/>
    </row>
    <row r="1470" spans="1:6" s="610" customFormat="1" ht="15.75" hidden="1" x14ac:dyDescent="0.25">
      <c r="A1470" s="630"/>
      <c r="B1470" s="631"/>
      <c r="C1470" s="632"/>
      <c r="D1470" s="633"/>
      <c r="E1470" s="634"/>
      <c r="F1470" s="635"/>
    </row>
    <row r="1471" spans="1:6" s="610" customFormat="1" ht="15.75" hidden="1" x14ac:dyDescent="0.25">
      <c r="A1471" s="630"/>
      <c r="B1471" s="631"/>
      <c r="C1471" s="632"/>
      <c r="D1471" s="633"/>
      <c r="E1471" s="634"/>
      <c r="F1471" s="635"/>
    </row>
    <row r="1472" spans="1:6" s="610" customFormat="1" ht="15.75" hidden="1" x14ac:dyDescent="0.25">
      <c r="A1472" s="630"/>
      <c r="B1472" s="631"/>
      <c r="C1472" s="632"/>
      <c r="D1472" s="633"/>
      <c r="E1472" s="634"/>
      <c r="F1472" s="635"/>
    </row>
    <row r="1473" spans="1:6" s="610" customFormat="1" ht="15.75" hidden="1" x14ac:dyDescent="0.25">
      <c r="A1473" s="630"/>
      <c r="B1473" s="631"/>
      <c r="C1473" s="632"/>
      <c r="D1473" s="633"/>
      <c r="E1473" s="634"/>
      <c r="F1473" s="635"/>
    </row>
    <row r="1474" spans="1:6" s="610" customFormat="1" ht="15.75" hidden="1" x14ac:dyDescent="0.25">
      <c r="A1474" s="630"/>
      <c r="B1474" s="631"/>
      <c r="C1474" s="632"/>
      <c r="D1474" s="633"/>
      <c r="E1474" s="634"/>
      <c r="F1474" s="635"/>
    </row>
    <row r="1475" spans="1:6" s="610" customFormat="1" ht="15.75" hidden="1" x14ac:dyDescent="0.25">
      <c r="A1475" s="630"/>
      <c r="B1475" s="631"/>
      <c r="C1475" s="632"/>
      <c r="D1475" s="633"/>
      <c r="E1475" s="634"/>
      <c r="F1475" s="635"/>
    </row>
    <row r="1476" spans="1:6" s="610" customFormat="1" ht="15.75" hidden="1" x14ac:dyDescent="0.25">
      <c r="A1476" s="630"/>
      <c r="B1476" s="631"/>
      <c r="C1476" s="632"/>
      <c r="D1476" s="633"/>
      <c r="E1476" s="634"/>
      <c r="F1476" s="635"/>
    </row>
    <row r="1477" spans="1:6" s="610" customFormat="1" ht="15.75" hidden="1" x14ac:dyDescent="0.25">
      <c r="A1477" s="630"/>
      <c r="B1477" s="631"/>
      <c r="C1477" s="632"/>
      <c r="D1477" s="633"/>
      <c r="E1477" s="634"/>
      <c r="F1477" s="635"/>
    </row>
    <row r="1478" spans="1:6" s="610" customFormat="1" ht="15.75" hidden="1" x14ac:dyDescent="0.25">
      <c r="A1478" s="630"/>
      <c r="B1478" s="631"/>
      <c r="C1478" s="632"/>
      <c r="D1478" s="633"/>
      <c r="E1478" s="634"/>
      <c r="F1478" s="635"/>
    </row>
    <row r="1479" spans="1:6" s="610" customFormat="1" ht="15.75" hidden="1" x14ac:dyDescent="0.25">
      <c r="A1479" s="630"/>
      <c r="B1479" s="631"/>
      <c r="C1479" s="632"/>
      <c r="D1479" s="633"/>
      <c r="E1479" s="634"/>
      <c r="F1479" s="635"/>
    </row>
    <row r="1480" spans="1:6" s="610" customFormat="1" ht="15.75" hidden="1" x14ac:dyDescent="0.25">
      <c r="A1480" s="630"/>
      <c r="B1480" s="631"/>
      <c r="C1480" s="632"/>
      <c r="D1480" s="633"/>
      <c r="E1480" s="634"/>
      <c r="F1480" s="635"/>
    </row>
    <row r="1481" spans="1:6" s="610" customFormat="1" ht="15.75" hidden="1" x14ac:dyDescent="0.25">
      <c r="A1481" s="630"/>
      <c r="B1481" s="631"/>
      <c r="C1481" s="632"/>
      <c r="D1481" s="633"/>
      <c r="E1481" s="634"/>
      <c r="F1481" s="635"/>
    </row>
    <row r="1482" spans="1:6" s="610" customFormat="1" ht="15.75" hidden="1" x14ac:dyDescent="0.25">
      <c r="A1482" s="630"/>
      <c r="B1482" s="631"/>
      <c r="C1482" s="632"/>
      <c r="D1482" s="633"/>
      <c r="E1482" s="634"/>
      <c r="F1482" s="635"/>
    </row>
    <row r="1483" spans="1:6" s="610" customFormat="1" ht="15.75" hidden="1" x14ac:dyDescent="0.25">
      <c r="A1483" s="630"/>
      <c r="B1483" s="631"/>
      <c r="C1483" s="632"/>
      <c r="D1483" s="633"/>
      <c r="E1483" s="634"/>
      <c r="F1483" s="635"/>
    </row>
    <row r="1484" spans="1:6" s="610" customFormat="1" ht="15.75" hidden="1" x14ac:dyDescent="0.25">
      <c r="A1484" s="630"/>
      <c r="B1484" s="631"/>
      <c r="C1484" s="632"/>
      <c r="D1484" s="633"/>
      <c r="E1484" s="634"/>
      <c r="F1484" s="635"/>
    </row>
    <row r="1485" spans="1:6" s="610" customFormat="1" ht="15.75" hidden="1" x14ac:dyDescent="0.25">
      <c r="A1485" s="630"/>
      <c r="B1485" s="631"/>
      <c r="C1485" s="632"/>
      <c r="D1485" s="633"/>
      <c r="E1485" s="634"/>
      <c r="F1485" s="635"/>
    </row>
    <row r="1486" spans="1:6" s="610" customFormat="1" ht="15.75" hidden="1" x14ac:dyDescent="0.25">
      <c r="A1486" s="630"/>
      <c r="B1486" s="631"/>
      <c r="C1486" s="632"/>
      <c r="D1486" s="633"/>
      <c r="E1486" s="634"/>
      <c r="F1486" s="635"/>
    </row>
    <row r="1487" spans="1:6" s="610" customFormat="1" ht="15.75" hidden="1" x14ac:dyDescent="0.25">
      <c r="A1487" s="630"/>
      <c r="B1487" s="631"/>
      <c r="C1487" s="632"/>
      <c r="D1487" s="633"/>
      <c r="E1487" s="634"/>
      <c r="F1487" s="635"/>
    </row>
    <row r="1488" spans="1:6" s="610" customFormat="1" ht="15.75" hidden="1" x14ac:dyDescent="0.25">
      <c r="A1488" s="630"/>
      <c r="B1488" s="631"/>
      <c r="C1488" s="632"/>
      <c r="D1488" s="633"/>
      <c r="E1488" s="634"/>
      <c r="F1488" s="635"/>
    </row>
    <row r="1489" spans="1:6" s="610" customFormat="1" ht="15.75" hidden="1" x14ac:dyDescent="0.25">
      <c r="A1489" s="630"/>
      <c r="B1489" s="631"/>
      <c r="C1489" s="632"/>
      <c r="D1489" s="633"/>
      <c r="E1489" s="634"/>
      <c r="F1489" s="635"/>
    </row>
    <row r="1490" spans="1:6" s="610" customFormat="1" ht="15.75" hidden="1" x14ac:dyDescent="0.25">
      <c r="A1490" s="630"/>
      <c r="B1490" s="631"/>
      <c r="C1490" s="632"/>
      <c r="D1490" s="633"/>
      <c r="E1490" s="634"/>
      <c r="F1490" s="635"/>
    </row>
    <row r="1491" spans="1:6" s="610" customFormat="1" ht="15.75" hidden="1" x14ac:dyDescent="0.25">
      <c r="A1491" s="630"/>
      <c r="B1491" s="631"/>
      <c r="C1491" s="632"/>
      <c r="D1491" s="633"/>
      <c r="E1491" s="634"/>
      <c r="F1491" s="635"/>
    </row>
    <row r="1492" spans="1:6" s="610" customFormat="1" ht="15.75" hidden="1" x14ac:dyDescent="0.25">
      <c r="A1492" s="630"/>
      <c r="B1492" s="631"/>
      <c r="C1492" s="632"/>
      <c r="D1492" s="633"/>
      <c r="E1492" s="634"/>
      <c r="F1492" s="635"/>
    </row>
    <row r="1493" spans="1:6" s="610" customFormat="1" ht="15.75" hidden="1" x14ac:dyDescent="0.25">
      <c r="A1493" s="630"/>
      <c r="B1493" s="631"/>
      <c r="C1493" s="632"/>
      <c r="D1493" s="633"/>
      <c r="E1493" s="634"/>
      <c r="F1493" s="635"/>
    </row>
    <row r="1494" spans="1:6" s="610" customFormat="1" ht="15.75" hidden="1" x14ac:dyDescent="0.25">
      <c r="A1494" s="630"/>
      <c r="B1494" s="631"/>
      <c r="C1494" s="632"/>
      <c r="D1494" s="633"/>
      <c r="E1494" s="634"/>
      <c r="F1494" s="635"/>
    </row>
    <row r="1495" spans="1:6" s="610" customFormat="1" ht="15.75" hidden="1" x14ac:dyDescent="0.25">
      <c r="A1495" s="630"/>
      <c r="B1495" s="631"/>
      <c r="C1495" s="632"/>
      <c r="D1495" s="633"/>
      <c r="E1495" s="634"/>
      <c r="F1495" s="635"/>
    </row>
    <row r="1496" spans="1:6" s="610" customFormat="1" ht="15.75" hidden="1" x14ac:dyDescent="0.25">
      <c r="A1496" s="630"/>
      <c r="B1496" s="631"/>
      <c r="C1496" s="632"/>
      <c r="D1496" s="633"/>
      <c r="E1496" s="634"/>
      <c r="F1496" s="635"/>
    </row>
    <row r="1497" spans="1:6" s="610" customFormat="1" ht="15.75" hidden="1" x14ac:dyDescent="0.25">
      <c r="A1497" s="630"/>
      <c r="B1497" s="631"/>
      <c r="C1497" s="632"/>
      <c r="D1497" s="633"/>
      <c r="E1497" s="634"/>
      <c r="F1497" s="635"/>
    </row>
    <row r="1498" spans="1:6" s="610" customFormat="1" ht="15.75" hidden="1" x14ac:dyDescent="0.25">
      <c r="A1498" s="630"/>
      <c r="B1498" s="631"/>
      <c r="C1498" s="632"/>
      <c r="D1498" s="633"/>
      <c r="E1498" s="634"/>
      <c r="F1498" s="635"/>
    </row>
    <row r="1499" spans="1:6" s="610" customFormat="1" ht="15.75" hidden="1" x14ac:dyDescent="0.25">
      <c r="A1499" s="630"/>
      <c r="B1499" s="631"/>
      <c r="C1499" s="632"/>
      <c r="D1499" s="633"/>
      <c r="E1499" s="634"/>
      <c r="F1499" s="635"/>
    </row>
    <row r="1500" spans="1:6" s="610" customFormat="1" ht="15.75" hidden="1" x14ac:dyDescent="0.25">
      <c r="A1500" s="630"/>
      <c r="B1500" s="631"/>
      <c r="C1500" s="632"/>
      <c r="D1500" s="633"/>
      <c r="E1500" s="634"/>
      <c r="F1500" s="635"/>
    </row>
    <row r="1501" spans="1:6" s="610" customFormat="1" ht="15.75" hidden="1" x14ac:dyDescent="0.25">
      <c r="A1501" s="630"/>
      <c r="B1501" s="631"/>
      <c r="C1501" s="632"/>
      <c r="D1501" s="633"/>
      <c r="E1501" s="634"/>
      <c r="F1501" s="635"/>
    </row>
    <row r="1502" spans="1:6" s="610" customFormat="1" ht="15.75" hidden="1" x14ac:dyDescent="0.25">
      <c r="A1502" s="630"/>
      <c r="B1502" s="631"/>
      <c r="C1502" s="632"/>
      <c r="D1502" s="633"/>
      <c r="E1502" s="634"/>
      <c r="F1502" s="635"/>
    </row>
    <row r="1503" spans="1:6" s="610" customFormat="1" ht="15.75" hidden="1" x14ac:dyDescent="0.25">
      <c r="A1503" s="630"/>
      <c r="B1503" s="631"/>
      <c r="C1503" s="632"/>
      <c r="D1503" s="633"/>
      <c r="E1503" s="634"/>
      <c r="F1503" s="635"/>
    </row>
    <row r="1504" spans="1:6" s="610" customFormat="1" ht="15.75" hidden="1" x14ac:dyDescent="0.25">
      <c r="A1504" s="630"/>
      <c r="B1504" s="631"/>
      <c r="C1504" s="632"/>
      <c r="D1504" s="633"/>
      <c r="E1504" s="634"/>
      <c r="F1504" s="635"/>
    </row>
    <row r="1505" spans="1:6" s="610" customFormat="1" ht="15.75" hidden="1" x14ac:dyDescent="0.25">
      <c r="A1505" s="630"/>
      <c r="B1505" s="631"/>
      <c r="C1505" s="632"/>
      <c r="D1505" s="633"/>
      <c r="E1505" s="634"/>
      <c r="F1505" s="635"/>
    </row>
    <row r="1506" spans="1:6" s="610" customFormat="1" ht="15.75" hidden="1" x14ac:dyDescent="0.25">
      <c r="A1506" s="630"/>
      <c r="B1506" s="631"/>
      <c r="C1506" s="632"/>
      <c r="D1506" s="633"/>
      <c r="E1506" s="634"/>
      <c r="F1506" s="635"/>
    </row>
    <row r="1507" spans="1:6" s="610" customFormat="1" ht="15.75" hidden="1" x14ac:dyDescent="0.25">
      <c r="A1507" s="630"/>
      <c r="B1507" s="631"/>
      <c r="C1507" s="632"/>
      <c r="D1507" s="633"/>
      <c r="E1507" s="634"/>
      <c r="F1507" s="635"/>
    </row>
    <row r="1508" spans="1:6" s="610" customFormat="1" ht="15.75" hidden="1" x14ac:dyDescent="0.25">
      <c r="A1508" s="630"/>
      <c r="B1508" s="631"/>
      <c r="C1508" s="632"/>
      <c r="D1508" s="633"/>
      <c r="E1508" s="634"/>
      <c r="F1508" s="635"/>
    </row>
    <row r="1509" spans="1:6" s="610" customFormat="1" ht="15.75" hidden="1" x14ac:dyDescent="0.25">
      <c r="A1509" s="630"/>
      <c r="B1509" s="631"/>
      <c r="C1509" s="632"/>
      <c r="D1509" s="633"/>
      <c r="E1509" s="634"/>
      <c r="F1509" s="635"/>
    </row>
    <row r="1510" spans="1:6" s="610" customFormat="1" ht="15.75" hidden="1" x14ac:dyDescent="0.25">
      <c r="A1510" s="630"/>
      <c r="B1510" s="631"/>
      <c r="C1510" s="632"/>
      <c r="D1510" s="633"/>
      <c r="E1510" s="634"/>
      <c r="F1510" s="635"/>
    </row>
    <row r="1511" spans="1:6" s="610" customFormat="1" ht="15.75" hidden="1" x14ac:dyDescent="0.25">
      <c r="A1511" s="630"/>
      <c r="B1511" s="631"/>
      <c r="C1511" s="632"/>
      <c r="D1511" s="633"/>
      <c r="E1511" s="634"/>
      <c r="F1511" s="635"/>
    </row>
    <row r="1512" spans="1:6" s="610" customFormat="1" ht="15.75" hidden="1" x14ac:dyDescent="0.25">
      <c r="A1512" s="630"/>
      <c r="B1512" s="631"/>
      <c r="C1512" s="632"/>
      <c r="D1512" s="633"/>
      <c r="E1512" s="634"/>
      <c r="F1512" s="635"/>
    </row>
    <row r="1513" spans="1:6" s="610" customFormat="1" ht="15.75" hidden="1" x14ac:dyDescent="0.25">
      <c r="A1513" s="630"/>
      <c r="B1513" s="631"/>
      <c r="C1513" s="632"/>
      <c r="D1513" s="633"/>
      <c r="E1513" s="634"/>
      <c r="F1513" s="635"/>
    </row>
    <row r="1514" spans="1:6" s="610" customFormat="1" ht="15.75" hidden="1" x14ac:dyDescent="0.25">
      <c r="A1514" s="630"/>
      <c r="B1514" s="631"/>
      <c r="C1514" s="632"/>
      <c r="D1514" s="633"/>
      <c r="E1514" s="634"/>
      <c r="F1514" s="635"/>
    </row>
    <row r="1515" spans="1:6" s="610" customFormat="1" ht="15.75" hidden="1" x14ac:dyDescent="0.25">
      <c r="A1515" s="630"/>
      <c r="B1515" s="631"/>
      <c r="C1515" s="632"/>
      <c r="D1515" s="633"/>
      <c r="E1515" s="634"/>
      <c r="F1515" s="635"/>
    </row>
    <row r="1516" spans="1:6" s="610" customFormat="1" ht="15.75" hidden="1" x14ac:dyDescent="0.25">
      <c r="A1516" s="630"/>
      <c r="B1516" s="631"/>
      <c r="C1516" s="632"/>
      <c r="D1516" s="633"/>
      <c r="E1516" s="634"/>
      <c r="F1516" s="635"/>
    </row>
    <row r="1517" spans="1:6" s="610" customFormat="1" ht="15.75" hidden="1" x14ac:dyDescent="0.25">
      <c r="A1517" s="630"/>
      <c r="B1517" s="631"/>
      <c r="C1517" s="632"/>
      <c r="D1517" s="633"/>
      <c r="E1517" s="634"/>
      <c r="F1517" s="635"/>
    </row>
    <row r="1518" spans="1:6" s="610" customFormat="1" ht="15.75" hidden="1" x14ac:dyDescent="0.25">
      <c r="A1518" s="630"/>
      <c r="B1518" s="631"/>
      <c r="C1518" s="632"/>
      <c r="D1518" s="633"/>
      <c r="E1518" s="634"/>
      <c r="F1518" s="635"/>
    </row>
    <row r="1519" spans="1:6" s="610" customFormat="1" ht="15.75" hidden="1" x14ac:dyDescent="0.25">
      <c r="A1519" s="630"/>
      <c r="B1519" s="631"/>
      <c r="C1519" s="632"/>
      <c r="D1519" s="633"/>
      <c r="E1519" s="634"/>
      <c r="F1519" s="635"/>
    </row>
    <row r="1520" spans="1:6" s="610" customFormat="1" ht="15.75" hidden="1" x14ac:dyDescent="0.25">
      <c r="A1520" s="630"/>
      <c r="B1520" s="631"/>
      <c r="C1520" s="632"/>
      <c r="D1520" s="633"/>
      <c r="E1520" s="634"/>
      <c r="F1520" s="635"/>
    </row>
    <row r="1521" spans="1:6" s="610" customFormat="1" ht="15.75" hidden="1" x14ac:dyDescent="0.25">
      <c r="A1521" s="630"/>
      <c r="B1521" s="631"/>
      <c r="C1521" s="632"/>
      <c r="D1521" s="633"/>
      <c r="E1521" s="634"/>
      <c r="F1521" s="635"/>
    </row>
    <row r="1522" spans="1:6" s="610" customFormat="1" ht="15.75" hidden="1" x14ac:dyDescent="0.25">
      <c r="A1522" s="630"/>
      <c r="B1522" s="631"/>
      <c r="C1522" s="632"/>
      <c r="D1522" s="633"/>
      <c r="E1522" s="634"/>
      <c r="F1522" s="635"/>
    </row>
    <row r="1523" spans="1:6" s="610" customFormat="1" ht="15.75" hidden="1" x14ac:dyDescent="0.25">
      <c r="A1523" s="630"/>
      <c r="B1523" s="631"/>
      <c r="C1523" s="632"/>
      <c r="D1523" s="633"/>
      <c r="E1523" s="634"/>
      <c r="F1523" s="635"/>
    </row>
    <row r="1524" spans="1:6" s="610" customFormat="1" ht="15.75" hidden="1" x14ac:dyDescent="0.25">
      <c r="A1524" s="630"/>
      <c r="B1524" s="631"/>
      <c r="C1524" s="632"/>
      <c r="D1524" s="633"/>
      <c r="E1524" s="634"/>
      <c r="F1524" s="635"/>
    </row>
    <row r="1525" spans="1:6" s="610" customFormat="1" ht="15.75" hidden="1" x14ac:dyDescent="0.25">
      <c r="A1525" s="630"/>
      <c r="B1525" s="631"/>
      <c r="C1525" s="632"/>
      <c r="D1525" s="633"/>
      <c r="E1525" s="634"/>
      <c r="F1525" s="635"/>
    </row>
    <row r="1526" spans="1:6" s="610" customFormat="1" ht="15.75" hidden="1" x14ac:dyDescent="0.25">
      <c r="A1526" s="630"/>
      <c r="B1526" s="631"/>
      <c r="C1526" s="632"/>
      <c r="D1526" s="633"/>
      <c r="E1526" s="634"/>
      <c r="F1526" s="635"/>
    </row>
    <row r="1527" spans="1:6" s="610" customFormat="1" ht="15.75" hidden="1" x14ac:dyDescent="0.25">
      <c r="A1527" s="630"/>
      <c r="B1527" s="631"/>
      <c r="C1527" s="632"/>
      <c r="D1527" s="633"/>
      <c r="E1527" s="634"/>
      <c r="F1527" s="635"/>
    </row>
    <row r="1528" spans="1:6" s="610" customFormat="1" ht="15.75" hidden="1" x14ac:dyDescent="0.25">
      <c r="A1528" s="630"/>
      <c r="B1528" s="631"/>
      <c r="C1528" s="632"/>
      <c r="D1528" s="633"/>
      <c r="E1528" s="634"/>
      <c r="F1528" s="635"/>
    </row>
    <row r="1529" spans="1:6" s="610" customFormat="1" ht="15.75" hidden="1" x14ac:dyDescent="0.25">
      <c r="A1529" s="630"/>
      <c r="B1529" s="631"/>
      <c r="C1529" s="632"/>
      <c r="D1529" s="633"/>
      <c r="E1529" s="634"/>
      <c r="F1529" s="635"/>
    </row>
    <row r="1530" spans="1:6" s="610" customFormat="1" ht="15.75" hidden="1" x14ac:dyDescent="0.25">
      <c r="A1530" s="630"/>
      <c r="B1530" s="631"/>
      <c r="C1530" s="632"/>
      <c r="D1530" s="633"/>
      <c r="E1530" s="634"/>
      <c r="F1530" s="635"/>
    </row>
    <row r="1531" spans="1:6" s="610" customFormat="1" ht="15.75" hidden="1" x14ac:dyDescent="0.25">
      <c r="A1531" s="630"/>
      <c r="B1531" s="631"/>
      <c r="C1531" s="632"/>
      <c r="D1531" s="633"/>
      <c r="E1531" s="634"/>
      <c r="F1531" s="635"/>
    </row>
    <row r="1532" spans="1:6" s="610" customFormat="1" ht="15.75" hidden="1" x14ac:dyDescent="0.25">
      <c r="A1532" s="630"/>
      <c r="B1532" s="631"/>
      <c r="C1532" s="632"/>
      <c r="D1532" s="633"/>
      <c r="E1532" s="634"/>
      <c r="F1532" s="635"/>
    </row>
    <row r="1533" spans="1:6" s="610" customFormat="1" ht="15.75" hidden="1" x14ac:dyDescent="0.25">
      <c r="A1533" s="630"/>
      <c r="B1533" s="631"/>
      <c r="C1533" s="632"/>
      <c r="D1533" s="633"/>
      <c r="E1533" s="634"/>
      <c r="F1533" s="635"/>
    </row>
    <row r="1534" spans="1:6" s="610" customFormat="1" ht="15.75" hidden="1" x14ac:dyDescent="0.25">
      <c r="A1534" s="630"/>
      <c r="B1534" s="631"/>
      <c r="C1534" s="632"/>
      <c r="D1534" s="633"/>
      <c r="E1534" s="634"/>
      <c r="F1534" s="635"/>
    </row>
    <row r="1535" spans="1:6" s="610" customFormat="1" ht="15.75" hidden="1" x14ac:dyDescent="0.25">
      <c r="A1535" s="630"/>
      <c r="B1535" s="631"/>
      <c r="C1535" s="632"/>
      <c r="D1535" s="633"/>
      <c r="E1535" s="634"/>
      <c r="F1535" s="635"/>
    </row>
    <row r="1536" spans="1:6" s="610" customFormat="1" ht="15.75" hidden="1" x14ac:dyDescent="0.25">
      <c r="A1536" s="630"/>
      <c r="B1536" s="631"/>
      <c r="C1536" s="632"/>
      <c r="D1536" s="633"/>
      <c r="E1536" s="634"/>
      <c r="F1536" s="635"/>
    </row>
    <row r="1537" spans="1:6" s="610" customFormat="1" ht="15.75" hidden="1" x14ac:dyDescent="0.25">
      <c r="A1537" s="630"/>
      <c r="B1537" s="631"/>
      <c r="C1537" s="632"/>
      <c r="D1537" s="633"/>
      <c r="E1537" s="634"/>
      <c r="F1537" s="635"/>
    </row>
    <row r="1538" spans="1:6" s="610" customFormat="1" ht="15.75" hidden="1" x14ac:dyDescent="0.25">
      <c r="A1538" s="630"/>
      <c r="B1538" s="631"/>
      <c r="C1538" s="632"/>
      <c r="D1538" s="633"/>
      <c r="E1538" s="634"/>
      <c r="F1538" s="635"/>
    </row>
    <row r="1539" spans="1:6" s="610" customFormat="1" ht="15.75" hidden="1" x14ac:dyDescent="0.25">
      <c r="A1539" s="630"/>
      <c r="B1539" s="631"/>
      <c r="C1539" s="632"/>
      <c r="D1539" s="633"/>
      <c r="E1539" s="634"/>
      <c r="F1539" s="635"/>
    </row>
    <row r="1540" spans="1:6" s="610" customFormat="1" ht="15.75" hidden="1" x14ac:dyDescent="0.25">
      <c r="A1540" s="630"/>
      <c r="B1540" s="631"/>
      <c r="C1540" s="632"/>
      <c r="D1540" s="633"/>
      <c r="E1540" s="634"/>
      <c r="F1540" s="635"/>
    </row>
    <row r="1541" spans="1:6" s="610" customFormat="1" ht="15.75" hidden="1" x14ac:dyDescent="0.25">
      <c r="A1541" s="630"/>
      <c r="B1541" s="631"/>
      <c r="C1541" s="632"/>
      <c r="D1541" s="633"/>
      <c r="E1541" s="634"/>
      <c r="F1541" s="635"/>
    </row>
    <row r="1542" spans="1:6" s="610" customFormat="1" ht="15.75" hidden="1" x14ac:dyDescent="0.25">
      <c r="A1542" s="630"/>
      <c r="B1542" s="631"/>
      <c r="C1542" s="632"/>
      <c r="D1542" s="633"/>
      <c r="E1542" s="634"/>
      <c r="F1542" s="635"/>
    </row>
    <row r="1543" spans="1:6" s="610" customFormat="1" ht="15.75" hidden="1" x14ac:dyDescent="0.25">
      <c r="A1543" s="630"/>
      <c r="B1543" s="631"/>
      <c r="C1543" s="632"/>
      <c r="D1543" s="633"/>
      <c r="E1543" s="634"/>
      <c r="F1543" s="635"/>
    </row>
    <row r="1544" spans="1:6" s="610" customFormat="1" ht="15.75" hidden="1" x14ac:dyDescent="0.25">
      <c r="A1544" s="630"/>
      <c r="B1544" s="631"/>
      <c r="C1544" s="632"/>
      <c r="D1544" s="633"/>
      <c r="E1544" s="634"/>
      <c r="F1544" s="635"/>
    </row>
    <row r="1545" spans="1:6" s="610" customFormat="1" ht="15.75" hidden="1" x14ac:dyDescent="0.25">
      <c r="A1545" s="630"/>
      <c r="B1545" s="631"/>
      <c r="C1545" s="632"/>
      <c r="D1545" s="633"/>
      <c r="E1545" s="634"/>
      <c r="F1545" s="635"/>
    </row>
    <row r="1546" spans="1:6" s="610" customFormat="1" ht="15.75" hidden="1" x14ac:dyDescent="0.25">
      <c r="A1546" s="630"/>
      <c r="B1546" s="631"/>
      <c r="C1546" s="632"/>
      <c r="D1546" s="633"/>
      <c r="E1546" s="634"/>
      <c r="F1546" s="635"/>
    </row>
    <row r="1547" spans="1:6" s="610" customFormat="1" ht="15.75" hidden="1" x14ac:dyDescent="0.25">
      <c r="A1547" s="630"/>
      <c r="B1547" s="631"/>
      <c r="C1547" s="632"/>
      <c r="D1547" s="633"/>
      <c r="E1547" s="634"/>
      <c r="F1547" s="635"/>
    </row>
    <row r="1548" spans="1:6" s="610" customFormat="1" ht="15.75" hidden="1" x14ac:dyDescent="0.25">
      <c r="A1548" s="630"/>
      <c r="B1548" s="631"/>
      <c r="C1548" s="632"/>
      <c r="D1548" s="633"/>
      <c r="E1548" s="634"/>
      <c r="F1548" s="635"/>
    </row>
    <row r="1549" spans="1:6" s="610" customFormat="1" ht="15.75" hidden="1" x14ac:dyDescent="0.25">
      <c r="A1549" s="630"/>
      <c r="B1549" s="631"/>
      <c r="C1549" s="632"/>
      <c r="D1549" s="633"/>
      <c r="E1549" s="634"/>
      <c r="F1549" s="635"/>
    </row>
    <row r="1550" spans="1:6" s="610" customFormat="1" ht="15.75" hidden="1" x14ac:dyDescent="0.25">
      <c r="A1550" s="630"/>
      <c r="B1550" s="631"/>
      <c r="C1550" s="632"/>
      <c r="D1550" s="633"/>
      <c r="E1550" s="634"/>
      <c r="F1550" s="635"/>
    </row>
    <row r="1551" spans="1:6" s="610" customFormat="1" ht="15.75" hidden="1" x14ac:dyDescent="0.25">
      <c r="A1551" s="630"/>
      <c r="B1551" s="631"/>
      <c r="C1551" s="632"/>
      <c r="D1551" s="633"/>
      <c r="E1551" s="634"/>
      <c r="F1551" s="635"/>
    </row>
    <row r="1552" spans="1:6" s="610" customFormat="1" ht="15.75" hidden="1" x14ac:dyDescent="0.25">
      <c r="A1552" s="630"/>
      <c r="B1552" s="631"/>
      <c r="C1552" s="632"/>
      <c r="D1552" s="633"/>
      <c r="E1552" s="634"/>
      <c r="F1552" s="635"/>
    </row>
    <row r="1553" spans="1:6" s="610" customFormat="1" ht="15.75" hidden="1" x14ac:dyDescent="0.25">
      <c r="A1553" s="630"/>
      <c r="B1553" s="631"/>
      <c r="C1553" s="632"/>
      <c r="D1553" s="633"/>
      <c r="E1553" s="634"/>
      <c r="F1553" s="635"/>
    </row>
    <row r="1554" spans="1:6" s="610" customFormat="1" ht="15.75" hidden="1" x14ac:dyDescent="0.25">
      <c r="A1554" s="630"/>
      <c r="B1554" s="631"/>
      <c r="C1554" s="632"/>
      <c r="D1554" s="633"/>
      <c r="E1554" s="634"/>
      <c r="F1554" s="635"/>
    </row>
    <row r="1555" spans="1:6" s="610" customFormat="1" ht="15.75" hidden="1" x14ac:dyDescent="0.25">
      <c r="A1555" s="630"/>
      <c r="B1555" s="631"/>
      <c r="C1555" s="632"/>
      <c r="D1555" s="633"/>
      <c r="E1555" s="634"/>
      <c r="F1555" s="635"/>
    </row>
    <row r="1556" spans="1:6" s="610" customFormat="1" ht="15.75" hidden="1" x14ac:dyDescent="0.25">
      <c r="A1556" s="630"/>
      <c r="B1556" s="631"/>
      <c r="C1556" s="632"/>
      <c r="D1556" s="633"/>
      <c r="E1556" s="634"/>
      <c r="F1556" s="635"/>
    </row>
    <row r="1557" spans="1:6" s="610" customFormat="1" ht="15.75" hidden="1" x14ac:dyDescent="0.25">
      <c r="A1557" s="630"/>
      <c r="B1557" s="631"/>
      <c r="C1557" s="632"/>
      <c r="D1557" s="633"/>
      <c r="E1557" s="634"/>
      <c r="F1557" s="635"/>
    </row>
    <row r="1558" spans="1:6" s="610" customFormat="1" ht="15.75" hidden="1" x14ac:dyDescent="0.25">
      <c r="A1558" s="630"/>
      <c r="B1558" s="631"/>
      <c r="C1558" s="632"/>
      <c r="D1558" s="633"/>
      <c r="E1558" s="634"/>
      <c r="F1558" s="635"/>
    </row>
    <row r="1559" spans="1:6" s="610" customFormat="1" ht="15.75" hidden="1" x14ac:dyDescent="0.25">
      <c r="A1559" s="630"/>
      <c r="B1559" s="631"/>
      <c r="C1559" s="632"/>
      <c r="D1559" s="633"/>
      <c r="E1559" s="634"/>
      <c r="F1559" s="635"/>
    </row>
    <row r="1560" spans="1:6" s="610" customFormat="1" ht="15.75" hidden="1" x14ac:dyDescent="0.25">
      <c r="A1560" s="630"/>
      <c r="B1560" s="631"/>
      <c r="C1560" s="632"/>
      <c r="D1560" s="633"/>
      <c r="E1560" s="634"/>
      <c r="F1560" s="635"/>
    </row>
    <row r="1561" spans="1:6" s="610" customFormat="1" ht="15.75" hidden="1" x14ac:dyDescent="0.25">
      <c r="A1561" s="630"/>
      <c r="B1561" s="631"/>
      <c r="C1561" s="632"/>
      <c r="D1561" s="633"/>
      <c r="E1561" s="634"/>
      <c r="F1561" s="635"/>
    </row>
    <row r="1562" spans="1:6" s="610" customFormat="1" ht="15.75" hidden="1" x14ac:dyDescent="0.25">
      <c r="A1562" s="630"/>
      <c r="B1562" s="631"/>
      <c r="C1562" s="632"/>
      <c r="D1562" s="633"/>
      <c r="E1562" s="634"/>
      <c r="F1562" s="635"/>
    </row>
    <row r="1563" spans="1:6" s="610" customFormat="1" ht="15.75" hidden="1" x14ac:dyDescent="0.25">
      <c r="A1563" s="630"/>
      <c r="B1563" s="631"/>
      <c r="C1563" s="632"/>
      <c r="D1563" s="633"/>
      <c r="E1563" s="634"/>
      <c r="F1563" s="635"/>
    </row>
    <row r="1564" spans="1:6" s="610" customFormat="1" ht="15.75" hidden="1" x14ac:dyDescent="0.25">
      <c r="A1564" s="630"/>
      <c r="B1564" s="631"/>
      <c r="C1564" s="632"/>
      <c r="D1564" s="633"/>
      <c r="E1564" s="634"/>
      <c r="F1564" s="635"/>
    </row>
    <row r="1565" spans="1:6" s="610" customFormat="1" ht="15.75" hidden="1" x14ac:dyDescent="0.25">
      <c r="A1565" s="630"/>
      <c r="B1565" s="631"/>
      <c r="C1565" s="632"/>
      <c r="D1565" s="633"/>
      <c r="E1565" s="634"/>
      <c r="F1565" s="635"/>
    </row>
    <row r="1566" spans="1:6" s="610" customFormat="1" ht="15.75" hidden="1" x14ac:dyDescent="0.25">
      <c r="A1566" s="630"/>
      <c r="B1566" s="631"/>
      <c r="C1566" s="632"/>
      <c r="D1566" s="633"/>
      <c r="E1566" s="634"/>
      <c r="F1566" s="635"/>
    </row>
    <row r="1567" spans="1:6" s="610" customFormat="1" ht="15.75" hidden="1" x14ac:dyDescent="0.25">
      <c r="A1567" s="630"/>
      <c r="B1567" s="631"/>
      <c r="C1567" s="632"/>
      <c r="D1567" s="633"/>
      <c r="E1567" s="634"/>
      <c r="F1567" s="635"/>
    </row>
    <row r="1568" spans="1:6" s="610" customFormat="1" ht="15.75" hidden="1" x14ac:dyDescent="0.25">
      <c r="A1568" s="630"/>
      <c r="B1568" s="631"/>
      <c r="C1568" s="632"/>
      <c r="D1568" s="633"/>
      <c r="E1568" s="634"/>
      <c r="F1568" s="635"/>
    </row>
    <row r="1569" spans="1:6" s="610" customFormat="1" ht="15.75" hidden="1" x14ac:dyDescent="0.25">
      <c r="A1569" s="630"/>
      <c r="B1569" s="631"/>
      <c r="C1569" s="632"/>
      <c r="D1569" s="633"/>
      <c r="E1569" s="634"/>
      <c r="F1569" s="635"/>
    </row>
    <row r="1570" spans="1:6" s="610" customFormat="1" ht="15.75" hidden="1" x14ac:dyDescent="0.25">
      <c r="A1570" s="630"/>
      <c r="B1570" s="631"/>
      <c r="C1570" s="632"/>
      <c r="D1570" s="633"/>
      <c r="E1570" s="634"/>
      <c r="F1570" s="635"/>
    </row>
    <row r="1571" spans="1:6" s="610" customFormat="1" ht="15.75" hidden="1" x14ac:dyDescent="0.25">
      <c r="A1571" s="630"/>
      <c r="B1571" s="631"/>
      <c r="C1571" s="632"/>
      <c r="D1571" s="633"/>
      <c r="E1571" s="634"/>
      <c r="F1571" s="635"/>
    </row>
    <row r="1572" spans="1:6" s="610" customFormat="1" ht="15.75" hidden="1" x14ac:dyDescent="0.25">
      <c r="A1572" s="630"/>
      <c r="B1572" s="631"/>
      <c r="C1572" s="632"/>
      <c r="D1572" s="633"/>
      <c r="E1572" s="634"/>
      <c r="F1572" s="635"/>
    </row>
    <row r="1573" spans="1:6" s="610" customFormat="1" ht="15.75" hidden="1" x14ac:dyDescent="0.25">
      <c r="A1573" s="630"/>
      <c r="B1573" s="631"/>
      <c r="C1573" s="632"/>
      <c r="D1573" s="633"/>
      <c r="E1573" s="634"/>
      <c r="F1573" s="635"/>
    </row>
    <row r="1574" spans="1:6" s="610" customFormat="1" ht="15.75" hidden="1" x14ac:dyDescent="0.25">
      <c r="A1574" s="630"/>
      <c r="B1574" s="631"/>
      <c r="C1574" s="632"/>
      <c r="D1574" s="633"/>
      <c r="E1574" s="634"/>
      <c r="F1574" s="635"/>
    </row>
    <row r="1575" spans="1:6" s="610" customFormat="1" ht="15.75" hidden="1" x14ac:dyDescent="0.25">
      <c r="A1575" s="630"/>
      <c r="B1575" s="631"/>
      <c r="C1575" s="632"/>
      <c r="D1575" s="633"/>
      <c r="E1575" s="634"/>
      <c r="F1575" s="635"/>
    </row>
    <row r="1576" spans="1:6" s="610" customFormat="1" ht="15.75" hidden="1" x14ac:dyDescent="0.25">
      <c r="A1576" s="630"/>
      <c r="B1576" s="631"/>
      <c r="C1576" s="632"/>
      <c r="D1576" s="633"/>
      <c r="E1576" s="634"/>
      <c r="F1576" s="635"/>
    </row>
    <row r="1577" spans="1:6" s="610" customFormat="1" ht="15.75" hidden="1" x14ac:dyDescent="0.25">
      <c r="A1577" s="630"/>
      <c r="B1577" s="631"/>
      <c r="C1577" s="632"/>
      <c r="D1577" s="633"/>
      <c r="E1577" s="634"/>
      <c r="F1577" s="635"/>
    </row>
    <row r="1578" spans="1:6" s="610" customFormat="1" ht="15.75" hidden="1" x14ac:dyDescent="0.25">
      <c r="A1578" s="630"/>
      <c r="B1578" s="631"/>
      <c r="C1578" s="632"/>
      <c r="D1578" s="633"/>
      <c r="E1578" s="634"/>
      <c r="F1578" s="635"/>
    </row>
    <row r="1579" spans="1:6" s="610" customFormat="1" ht="15.75" hidden="1" x14ac:dyDescent="0.25">
      <c r="A1579" s="630"/>
      <c r="B1579" s="631"/>
      <c r="C1579" s="632"/>
      <c r="D1579" s="633"/>
      <c r="E1579" s="634"/>
      <c r="F1579" s="635"/>
    </row>
    <row r="1580" spans="1:6" s="610" customFormat="1" ht="15.75" hidden="1" x14ac:dyDescent="0.25">
      <c r="A1580" s="630"/>
      <c r="B1580" s="631"/>
      <c r="C1580" s="632"/>
      <c r="D1580" s="633"/>
      <c r="E1580" s="634"/>
      <c r="F1580" s="635"/>
    </row>
    <row r="1581" spans="1:6" s="610" customFormat="1" ht="15.75" hidden="1" x14ac:dyDescent="0.25">
      <c r="A1581" s="630"/>
      <c r="B1581" s="631"/>
      <c r="C1581" s="632"/>
      <c r="D1581" s="633"/>
      <c r="E1581" s="634"/>
      <c r="F1581" s="635"/>
    </row>
    <row r="1582" spans="1:6" s="610" customFormat="1" ht="15.75" hidden="1" x14ac:dyDescent="0.25">
      <c r="A1582" s="630"/>
      <c r="B1582" s="631"/>
      <c r="C1582" s="632"/>
      <c r="D1582" s="633"/>
      <c r="E1582" s="634"/>
      <c r="F1582" s="635"/>
    </row>
    <row r="1583" spans="1:6" s="610" customFormat="1" ht="15.75" hidden="1" x14ac:dyDescent="0.25">
      <c r="A1583" s="630"/>
      <c r="B1583" s="631"/>
      <c r="C1583" s="632"/>
      <c r="D1583" s="633"/>
      <c r="E1583" s="634"/>
      <c r="F1583" s="635"/>
    </row>
    <row r="1584" spans="1:6" s="610" customFormat="1" ht="15.75" hidden="1" x14ac:dyDescent="0.25">
      <c r="A1584" s="630"/>
      <c r="B1584" s="631"/>
      <c r="C1584" s="632"/>
      <c r="D1584" s="633"/>
      <c r="E1584" s="634"/>
      <c r="F1584" s="635"/>
    </row>
    <row r="1585" spans="1:6" s="610" customFormat="1" ht="15.75" hidden="1" x14ac:dyDescent="0.25">
      <c r="A1585" s="630"/>
      <c r="B1585" s="631"/>
      <c r="C1585" s="632"/>
      <c r="D1585" s="633"/>
      <c r="E1585" s="634"/>
      <c r="F1585" s="635"/>
    </row>
    <row r="1586" spans="1:6" s="610" customFormat="1" ht="15.75" hidden="1" x14ac:dyDescent="0.25">
      <c r="A1586" s="630"/>
      <c r="B1586" s="631"/>
      <c r="C1586" s="632"/>
      <c r="D1586" s="633"/>
      <c r="E1586" s="634"/>
      <c r="F1586" s="635"/>
    </row>
    <row r="1587" spans="1:6" s="610" customFormat="1" ht="15.75" hidden="1" x14ac:dyDescent="0.25">
      <c r="A1587" s="630"/>
      <c r="B1587" s="631"/>
      <c r="C1587" s="632"/>
      <c r="D1587" s="633"/>
      <c r="E1587" s="634"/>
      <c r="F1587" s="635"/>
    </row>
    <row r="1588" spans="1:6" s="610" customFormat="1" ht="15.75" hidden="1" x14ac:dyDescent="0.25">
      <c r="A1588" s="630"/>
      <c r="B1588" s="631"/>
      <c r="C1588" s="632"/>
      <c r="D1588" s="633"/>
      <c r="E1588" s="634"/>
      <c r="F1588" s="635"/>
    </row>
    <row r="1589" spans="1:6" s="610" customFormat="1" ht="15.75" hidden="1" x14ac:dyDescent="0.25">
      <c r="A1589" s="630"/>
      <c r="B1589" s="631"/>
      <c r="C1589" s="632"/>
      <c r="D1589" s="633"/>
      <c r="E1589" s="634"/>
      <c r="F1589" s="635"/>
    </row>
    <row r="1590" spans="1:6" s="610" customFormat="1" ht="15.75" hidden="1" x14ac:dyDescent="0.25">
      <c r="A1590" s="630"/>
      <c r="B1590" s="631"/>
      <c r="C1590" s="632"/>
      <c r="D1590" s="633"/>
      <c r="E1590" s="634"/>
      <c r="F1590" s="635"/>
    </row>
    <row r="1591" spans="1:6" s="610" customFormat="1" ht="15.75" hidden="1" x14ac:dyDescent="0.25">
      <c r="A1591" s="630"/>
      <c r="B1591" s="631"/>
      <c r="C1591" s="632"/>
      <c r="D1591" s="633"/>
      <c r="E1591" s="634"/>
      <c r="F1591" s="635"/>
    </row>
    <row r="1592" spans="1:6" s="610" customFormat="1" ht="15.75" hidden="1" x14ac:dyDescent="0.25">
      <c r="A1592" s="630"/>
      <c r="B1592" s="631"/>
      <c r="C1592" s="632"/>
      <c r="D1592" s="633"/>
      <c r="E1592" s="634"/>
      <c r="F1592" s="635"/>
    </row>
    <row r="1593" spans="1:6" s="610" customFormat="1" ht="15.75" hidden="1" x14ac:dyDescent="0.25">
      <c r="A1593" s="630"/>
      <c r="B1593" s="631"/>
      <c r="C1593" s="632"/>
      <c r="D1593" s="633"/>
      <c r="E1593" s="634"/>
      <c r="F1593" s="635"/>
    </row>
    <row r="1594" spans="1:6" s="610" customFormat="1" ht="15.75" hidden="1" x14ac:dyDescent="0.25">
      <c r="A1594" s="630"/>
      <c r="B1594" s="631"/>
      <c r="C1594" s="632"/>
      <c r="D1594" s="633"/>
      <c r="E1594" s="634"/>
      <c r="F1594" s="635"/>
    </row>
    <row r="1595" spans="1:6" s="610" customFormat="1" ht="15.75" hidden="1" x14ac:dyDescent="0.25">
      <c r="A1595" s="630"/>
      <c r="B1595" s="631"/>
      <c r="C1595" s="632"/>
      <c r="D1595" s="633"/>
      <c r="E1595" s="634"/>
      <c r="F1595" s="635"/>
    </row>
    <row r="1596" spans="1:6" s="610" customFormat="1" ht="15.75" hidden="1" x14ac:dyDescent="0.25">
      <c r="A1596" s="630"/>
      <c r="B1596" s="631"/>
      <c r="C1596" s="632"/>
      <c r="D1596" s="633"/>
      <c r="E1596" s="634"/>
      <c r="F1596" s="635"/>
    </row>
    <row r="1597" spans="1:6" s="610" customFormat="1" ht="15.75" hidden="1" x14ac:dyDescent="0.25">
      <c r="A1597" s="630"/>
      <c r="B1597" s="631"/>
      <c r="C1597" s="632"/>
      <c r="D1597" s="633"/>
      <c r="E1597" s="634"/>
      <c r="F1597" s="635"/>
    </row>
    <row r="1598" spans="1:6" s="610" customFormat="1" ht="15.75" hidden="1" x14ac:dyDescent="0.25">
      <c r="A1598" s="630"/>
      <c r="B1598" s="631"/>
      <c r="C1598" s="632"/>
      <c r="D1598" s="633"/>
      <c r="E1598" s="634"/>
      <c r="F1598" s="635"/>
    </row>
    <row r="1599" spans="1:6" s="610" customFormat="1" ht="15.75" hidden="1" x14ac:dyDescent="0.25">
      <c r="A1599" s="630"/>
      <c r="B1599" s="631"/>
      <c r="C1599" s="632"/>
      <c r="D1599" s="633"/>
      <c r="E1599" s="634"/>
      <c r="F1599" s="635"/>
    </row>
    <row r="1600" spans="1:6" s="610" customFormat="1" ht="15.75" hidden="1" x14ac:dyDescent="0.25">
      <c r="A1600" s="630"/>
      <c r="B1600" s="631"/>
      <c r="C1600" s="632"/>
      <c r="D1600" s="633"/>
      <c r="E1600" s="634"/>
      <c r="F1600" s="635"/>
    </row>
    <row r="1601" spans="1:6" s="610" customFormat="1" ht="15.75" hidden="1" x14ac:dyDescent="0.25">
      <c r="A1601" s="630"/>
      <c r="B1601" s="631"/>
      <c r="C1601" s="632"/>
      <c r="D1601" s="633"/>
      <c r="E1601" s="634"/>
      <c r="F1601" s="635"/>
    </row>
    <row r="1602" spans="1:6" s="610" customFormat="1" ht="15.75" hidden="1" x14ac:dyDescent="0.25">
      <c r="A1602" s="630"/>
      <c r="B1602" s="631"/>
      <c r="C1602" s="632"/>
      <c r="D1602" s="633"/>
      <c r="E1602" s="634"/>
      <c r="F1602" s="635"/>
    </row>
    <row r="1603" spans="1:6" s="610" customFormat="1" ht="15.75" hidden="1" x14ac:dyDescent="0.25">
      <c r="A1603" s="630"/>
      <c r="B1603" s="631"/>
      <c r="C1603" s="632"/>
      <c r="D1603" s="633"/>
      <c r="E1603" s="634"/>
      <c r="F1603" s="635"/>
    </row>
    <row r="1604" spans="1:6" s="610" customFormat="1" ht="15.75" hidden="1" x14ac:dyDescent="0.25">
      <c r="A1604" s="630"/>
      <c r="B1604" s="631"/>
      <c r="C1604" s="632"/>
      <c r="D1604" s="633"/>
      <c r="E1604" s="634"/>
      <c r="F1604" s="635"/>
    </row>
    <row r="1605" spans="1:6" s="610" customFormat="1" ht="15.75" hidden="1" x14ac:dyDescent="0.25">
      <c r="A1605" s="630"/>
      <c r="B1605" s="631"/>
      <c r="C1605" s="632"/>
      <c r="D1605" s="633"/>
      <c r="E1605" s="634"/>
      <c r="F1605" s="635"/>
    </row>
    <row r="1606" spans="1:6" s="610" customFormat="1" ht="15.75" hidden="1" x14ac:dyDescent="0.25">
      <c r="A1606" s="630"/>
      <c r="B1606" s="631"/>
      <c r="C1606" s="632"/>
      <c r="D1606" s="633"/>
      <c r="E1606" s="634"/>
      <c r="F1606" s="635"/>
    </row>
    <row r="1607" spans="1:6" s="610" customFormat="1" ht="15.75" hidden="1" x14ac:dyDescent="0.25">
      <c r="A1607" s="630"/>
      <c r="B1607" s="631"/>
      <c r="C1607" s="632"/>
      <c r="D1607" s="633"/>
      <c r="E1607" s="634"/>
      <c r="F1607" s="635"/>
    </row>
    <row r="1608" spans="1:6" s="610" customFormat="1" ht="15.75" hidden="1" x14ac:dyDescent="0.25">
      <c r="A1608" s="630"/>
      <c r="B1608" s="631"/>
      <c r="C1608" s="632"/>
      <c r="D1608" s="633"/>
      <c r="E1608" s="634"/>
      <c r="F1608" s="635"/>
    </row>
    <row r="1609" spans="1:6" s="610" customFormat="1" ht="15.75" hidden="1" x14ac:dyDescent="0.25">
      <c r="A1609" s="630"/>
      <c r="B1609" s="631"/>
      <c r="C1609" s="632"/>
      <c r="D1609" s="633"/>
      <c r="E1609" s="634"/>
      <c r="F1609" s="635"/>
    </row>
    <row r="1610" spans="1:6" s="610" customFormat="1" ht="15.75" hidden="1" x14ac:dyDescent="0.25">
      <c r="A1610" s="630"/>
      <c r="B1610" s="631"/>
      <c r="C1610" s="632"/>
      <c r="D1610" s="633"/>
      <c r="E1610" s="634"/>
      <c r="F1610" s="635"/>
    </row>
    <row r="1611" spans="1:6" s="610" customFormat="1" ht="15.75" hidden="1" x14ac:dyDescent="0.25">
      <c r="A1611" s="630"/>
      <c r="B1611" s="631"/>
      <c r="C1611" s="632"/>
      <c r="D1611" s="633"/>
      <c r="E1611" s="634"/>
      <c r="F1611" s="635"/>
    </row>
    <row r="1612" spans="1:6" s="610" customFormat="1" ht="15.75" hidden="1" x14ac:dyDescent="0.25">
      <c r="A1612" s="630"/>
      <c r="B1612" s="631"/>
      <c r="C1612" s="632"/>
      <c r="D1612" s="633"/>
      <c r="E1612" s="634"/>
      <c r="F1612" s="635"/>
    </row>
    <row r="1613" spans="1:6" s="610" customFormat="1" ht="15.75" hidden="1" x14ac:dyDescent="0.25">
      <c r="A1613" s="630"/>
      <c r="B1613" s="631"/>
      <c r="C1613" s="632"/>
      <c r="D1613" s="633"/>
      <c r="E1613" s="634"/>
      <c r="F1613" s="635"/>
    </row>
    <row r="1614" spans="1:6" s="610" customFormat="1" ht="15.75" hidden="1" x14ac:dyDescent="0.25">
      <c r="A1614" s="630"/>
      <c r="B1614" s="631"/>
      <c r="C1614" s="632"/>
      <c r="D1614" s="633"/>
      <c r="E1614" s="634"/>
      <c r="F1614" s="635"/>
    </row>
    <row r="1615" spans="1:6" s="610" customFormat="1" ht="15.75" hidden="1" x14ac:dyDescent="0.25">
      <c r="A1615" s="630"/>
      <c r="B1615" s="631"/>
      <c r="C1615" s="632"/>
      <c r="D1615" s="633"/>
      <c r="E1615" s="634"/>
      <c r="F1615" s="635"/>
    </row>
    <row r="1616" spans="1:6" s="610" customFormat="1" ht="15.75" hidden="1" x14ac:dyDescent="0.25">
      <c r="A1616" s="630"/>
      <c r="B1616" s="631"/>
      <c r="C1616" s="632"/>
      <c r="D1616" s="633"/>
      <c r="E1616" s="634"/>
      <c r="F1616" s="635"/>
    </row>
    <row r="1617" spans="1:6" s="610" customFormat="1" ht="15.75" hidden="1" x14ac:dyDescent="0.25">
      <c r="A1617" s="630"/>
      <c r="B1617" s="631"/>
      <c r="C1617" s="632"/>
      <c r="D1617" s="633"/>
      <c r="E1617" s="634"/>
      <c r="F1617" s="635"/>
    </row>
    <row r="1618" spans="1:6" s="610" customFormat="1" ht="15.75" hidden="1" x14ac:dyDescent="0.25">
      <c r="A1618" s="630"/>
      <c r="B1618" s="631"/>
      <c r="C1618" s="632"/>
      <c r="D1618" s="633"/>
      <c r="E1618" s="634"/>
      <c r="F1618" s="635"/>
    </row>
    <row r="1619" spans="1:6" s="610" customFormat="1" ht="15.75" hidden="1" x14ac:dyDescent="0.25">
      <c r="A1619" s="630"/>
      <c r="B1619" s="631"/>
      <c r="C1619" s="632"/>
      <c r="D1619" s="633"/>
      <c r="E1619" s="634"/>
      <c r="F1619" s="635"/>
    </row>
    <row r="1620" spans="1:6" s="610" customFormat="1" ht="15.75" hidden="1" x14ac:dyDescent="0.25">
      <c r="A1620" s="630"/>
      <c r="B1620" s="631"/>
      <c r="C1620" s="632"/>
      <c r="D1620" s="633"/>
      <c r="E1620" s="634"/>
      <c r="F1620" s="635"/>
    </row>
    <row r="1621" spans="1:6" s="610" customFormat="1" ht="15.75" hidden="1" x14ac:dyDescent="0.25">
      <c r="A1621" s="630"/>
      <c r="B1621" s="631"/>
      <c r="C1621" s="632"/>
      <c r="D1621" s="633"/>
      <c r="E1621" s="634"/>
      <c r="F1621" s="635"/>
    </row>
    <row r="1622" spans="1:6" s="610" customFormat="1" ht="15.75" hidden="1" x14ac:dyDescent="0.25">
      <c r="A1622" s="630"/>
      <c r="B1622" s="631"/>
      <c r="C1622" s="632"/>
      <c r="D1622" s="633"/>
      <c r="E1622" s="634"/>
      <c r="F1622" s="635"/>
    </row>
    <row r="1623" spans="1:6" s="610" customFormat="1" ht="15.75" hidden="1" x14ac:dyDescent="0.25">
      <c r="A1623" s="630"/>
      <c r="B1623" s="631"/>
      <c r="C1623" s="632"/>
      <c r="D1623" s="633"/>
      <c r="E1623" s="634"/>
      <c r="F1623" s="635"/>
    </row>
    <row r="1624" spans="1:6" s="610" customFormat="1" ht="15.75" hidden="1" x14ac:dyDescent="0.25">
      <c r="A1624" s="630"/>
      <c r="B1624" s="631"/>
      <c r="C1624" s="632"/>
      <c r="D1624" s="633"/>
      <c r="E1624" s="634"/>
      <c r="F1624" s="635"/>
    </row>
    <row r="1625" spans="1:6" s="610" customFormat="1" ht="15.75" hidden="1" x14ac:dyDescent="0.25">
      <c r="A1625" s="630"/>
      <c r="B1625" s="631"/>
      <c r="C1625" s="632"/>
      <c r="D1625" s="633"/>
      <c r="E1625" s="634"/>
      <c r="F1625" s="635"/>
    </row>
    <row r="1626" spans="1:6" s="610" customFormat="1" ht="15.75" hidden="1" x14ac:dyDescent="0.25">
      <c r="A1626" s="630"/>
      <c r="B1626" s="631"/>
      <c r="C1626" s="632"/>
      <c r="D1626" s="633"/>
      <c r="E1626" s="634"/>
      <c r="F1626" s="635"/>
    </row>
    <row r="1627" spans="1:6" s="610" customFormat="1" ht="15.75" hidden="1" x14ac:dyDescent="0.25">
      <c r="A1627" s="630"/>
      <c r="B1627" s="631"/>
      <c r="C1627" s="632"/>
      <c r="D1627" s="633"/>
      <c r="E1627" s="634"/>
      <c r="F1627" s="635"/>
    </row>
    <row r="1628" spans="1:6" s="610" customFormat="1" ht="15.75" hidden="1" x14ac:dyDescent="0.25">
      <c r="A1628" s="630"/>
      <c r="B1628" s="631"/>
      <c r="C1628" s="632"/>
      <c r="D1628" s="633"/>
      <c r="E1628" s="634"/>
      <c r="F1628" s="635"/>
    </row>
    <row r="1629" spans="1:6" s="610" customFormat="1" ht="15.75" hidden="1" x14ac:dyDescent="0.25">
      <c r="A1629" s="630"/>
      <c r="B1629" s="631"/>
      <c r="C1629" s="632"/>
      <c r="D1629" s="633"/>
      <c r="E1629" s="634"/>
      <c r="F1629" s="635"/>
    </row>
    <row r="1630" spans="1:6" s="610" customFormat="1" ht="15.75" hidden="1" x14ac:dyDescent="0.25">
      <c r="A1630" s="630"/>
      <c r="B1630" s="631"/>
      <c r="C1630" s="632"/>
      <c r="D1630" s="633"/>
      <c r="E1630" s="634"/>
      <c r="F1630" s="635"/>
    </row>
    <row r="1631" spans="1:6" s="610" customFormat="1" ht="15.75" hidden="1" x14ac:dyDescent="0.25">
      <c r="A1631" s="630"/>
      <c r="B1631" s="631"/>
      <c r="C1631" s="632"/>
      <c r="D1631" s="633"/>
      <c r="E1631" s="634"/>
      <c r="F1631" s="635"/>
    </row>
    <row r="1632" spans="1:6" s="610" customFormat="1" ht="15.75" hidden="1" x14ac:dyDescent="0.25">
      <c r="A1632" s="630"/>
      <c r="B1632" s="631"/>
      <c r="C1632" s="632"/>
      <c r="D1632" s="633"/>
      <c r="E1632" s="634"/>
      <c r="F1632" s="635"/>
    </row>
    <row r="1633" spans="1:6" s="610" customFormat="1" ht="15.75" hidden="1" x14ac:dyDescent="0.25">
      <c r="A1633" s="630"/>
      <c r="B1633" s="631"/>
      <c r="C1633" s="632"/>
      <c r="D1633" s="633"/>
      <c r="E1633" s="634"/>
      <c r="F1633" s="635"/>
    </row>
    <row r="1634" spans="1:6" s="610" customFormat="1" ht="15.75" hidden="1" x14ac:dyDescent="0.25">
      <c r="A1634" s="630"/>
      <c r="B1634" s="631"/>
      <c r="C1634" s="632"/>
      <c r="D1634" s="633"/>
      <c r="E1634" s="634"/>
      <c r="F1634" s="635"/>
    </row>
    <row r="1635" spans="1:6" s="610" customFormat="1" ht="15.75" hidden="1" x14ac:dyDescent="0.25">
      <c r="A1635" s="630"/>
      <c r="B1635" s="631"/>
      <c r="C1635" s="632"/>
      <c r="D1635" s="633"/>
      <c r="E1635" s="634"/>
      <c r="F1635" s="635"/>
    </row>
    <row r="1636" spans="1:6" s="610" customFormat="1" ht="15.75" hidden="1" x14ac:dyDescent="0.25">
      <c r="A1636" s="630"/>
      <c r="B1636" s="631"/>
      <c r="C1636" s="632"/>
      <c r="D1636" s="633"/>
      <c r="E1636" s="634"/>
      <c r="F1636" s="635"/>
    </row>
    <row r="1637" spans="1:6" s="610" customFormat="1" ht="15.75" hidden="1" x14ac:dyDescent="0.25">
      <c r="A1637" s="630"/>
      <c r="B1637" s="631"/>
      <c r="C1637" s="632"/>
      <c r="D1637" s="633"/>
      <c r="E1637" s="634"/>
      <c r="F1637" s="635"/>
    </row>
    <row r="1638" spans="1:6" s="610" customFormat="1" ht="15.75" hidden="1" x14ac:dyDescent="0.25">
      <c r="A1638" s="630"/>
      <c r="B1638" s="631"/>
      <c r="C1638" s="632"/>
      <c r="D1638" s="633"/>
      <c r="E1638" s="634"/>
      <c r="F1638" s="635"/>
    </row>
    <row r="1639" spans="1:6" s="610" customFormat="1" ht="15.75" hidden="1" x14ac:dyDescent="0.25">
      <c r="A1639" s="630"/>
      <c r="B1639" s="631"/>
      <c r="C1639" s="632"/>
      <c r="D1639" s="633"/>
      <c r="E1639" s="634"/>
      <c r="F1639" s="635"/>
    </row>
    <row r="1640" spans="1:6" s="610" customFormat="1" ht="15.75" hidden="1" x14ac:dyDescent="0.25">
      <c r="A1640" s="630"/>
      <c r="B1640" s="631"/>
      <c r="C1640" s="632"/>
      <c r="D1640" s="633"/>
      <c r="E1640" s="634"/>
      <c r="F1640" s="635"/>
    </row>
    <row r="1641" spans="1:6" s="610" customFormat="1" ht="15.75" hidden="1" x14ac:dyDescent="0.25">
      <c r="A1641" s="630"/>
      <c r="B1641" s="631"/>
      <c r="C1641" s="632"/>
      <c r="D1641" s="633"/>
      <c r="E1641" s="634"/>
      <c r="F1641" s="635"/>
    </row>
    <row r="1642" spans="1:6" s="610" customFormat="1" ht="15.75" hidden="1" x14ac:dyDescent="0.25">
      <c r="A1642" s="630"/>
      <c r="B1642" s="631"/>
      <c r="C1642" s="632"/>
      <c r="D1642" s="633"/>
      <c r="E1642" s="634"/>
      <c r="F1642" s="635"/>
    </row>
    <row r="1643" spans="1:6" s="610" customFormat="1" ht="15.75" hidden="1" x14ac:dyDescent="0.25">
      <c r="A1643" s="630"/>
      <c r="B1643" s="631"/>
      <c r="C1643" s="632"/>
      <c r="D1643" s="633"/>
      <c r="E1643" s="634"/>
      <c r="F1643" s="635"/>
    </row>
    <row r="1644" spans="1:6" s="610" customFormat="1" ht="15.75" hidden="1" x14ac:dyDescent="0.25">
      <c r="A1644" s="630"/>
      <c r="B1644" s="631"/>
      <c r="C1644" s="632"/>
      <c r="D1644" s="633"/>
      <c r="E1644" s="634"/>
      <c r="F1644" s="635"/>
    </row>
    <row r="1645" spans="1:6" s="610" customFormat="1" ht="15.75" hidden="1" x14ac:dyDescent="0.25">
      <c r="A1645" s="630"/>
      <c r="B1645" s="631"/>
      <c r="C1645" s="632"/>
      <c r="D1645" s="633"/>
      <c r="E1645" s="634"/>
      <c r="F1645" s="635"/>
    </row>
    <row r="1646" spans="1:6" s="610" customFormat="1" ht="15.75" hidden="1" x14ac:dyDescent="0.25">
      <c r="A1646" s="630"/>
      <c r="B1646" s="631"/>
      <c r="C1646" s="632"/>
      <c r="D1646" s="633"/>
      <c r="E1646" s="634"/>
      <c r="F1646" s="635"/>
    </row>
    <row r="1647" spans="1:6" s="610" customFormat="1" ht="15.75" hidden="1" x14ac:dyDescent="0.25">
      <c r="A1647" s="630"/>
      <c r="B1647" s="631"/>
      <c r="C1647" s="632"/>
      <c r="D1647" s="633"/>
      <c r="E1647" s="634"/>
      <c r="F1647" s="635"/>
    </row>
    <row r="1648" spans="1:6" s="610" customFormat="1" ht="15.75" hidden="1" x14ac:dyDescent="0.25">
      <c r="A1648" s="630"/>
      <c r="B1648" s="631"/>
      <c r="C1648" s="632"/>
      <c r="D1648" s="633"/>
      <c r="E1648" s="634"/>
      <c r="F1648" s="635"/>
    </row>
    <row r="1649" spans="1:6" s="610" customFormat="1" ht="15.75" hidden="1" x14ac:dyDescent="0.25">
      <c r="A1649" s="630"/>
      <c r="B1649" s="631"/>
      <c r="C1649" s="632"/>
      <c r="D1649" s="633"/>
      <c r="E1649" s="634"/>
      <c r="F1649" s="635"/>
    </row>
    <row r="1650" spans="1:6" s="610" customFormat="1" ht="15.75" hidden="1" x14ac:dyDescent="0.25">
      <c r="A1650" s="630"/>
      <c r="B1650" s="631"/>
      <c r="C1650" s="632"/>
      <c r="D1650" s="633"/>
      <c r="E1650" s="634"/>
      <c r="F1650" s="635"/>
    </row>
    <row r="1651" spans="1:6" s="610" customFormat="1" ht="15.75" hidden="1" x14ac:dyDescent="0.25">
      <c r="A1651" s="630"/>
      <c r="B1651" s="631"/>
      <c r="C1651" s="632"/>
      <c r="D1651" s="633"/>
      <c r="E1651" s="634"/>
      <c r="F1651" s="635"/>
    </row>
    <row r="1652" spans="1:6" s="610" customFormat="1" ht="15.75" hidden="1" x14ac:dyDescent="0.25">
      <c r="A1652" s="630"/>
      <c r="B1652" s="631"/>
      <c r="C1652" s="632"/>
      <c r="D1652" s="633"/>
      <c r="E1652" s="634"/>
      <c r="F1652" s="635"/>
    </row>
    <row r="1653" spans="1:6" s="610" customFormat="1" ht="15.75" hidden="1" x14ac:dyDescent="0.25">
      <c r="A1653" s="630"/>
      <c r="B1653" s="631"/>
      <c r="C1653" s="632"/>
      <c r="D1653" s="633"/>
      <c r="E1653" s="634"/>
      <c r="F1653" s="635"/>
    </row>
    <row r="1654" spans="1:6" s="610" customFormat="1" ht="15.75" hidden="1" x14ac:dyDescent="0.25">
      <c r="A1654" s="630"/>
      <c r="B1654" s="631"/>
      <c r="C1654" s="632"/>
      <c r="D1654" s="633"/>
      <c r="E1654" s="634"/>
      <c r="F1654" s="635"/>
    </row>
    <row r="1655" spans="1:6" s="610" customFormat="1" ht="15.75" hidden="1" x14ac:dyDescent="0.25">
      <c r="A1655" s="630"/>
      <c r="B1655" s="631"/>
      <c r="C1655" s="632"/>
      <c r="D1655" s="633"/>
      <c r="E1655" s="634"/>
      <c r="F1655" s="635"/>
    </row>
    <row r="1656" spans="1:6" s="610" customFormat="1" ht="15.75" hidden="1" x14ac:dyDescent="0.25">
      <c r="A1656" s="630"/>
      <c r="B1656" s="631"/>
      <c r="C1656" s="632"/>
      <c r="D1656" s="633"/>
      <c r="E1656" s="634"/>
      <c r="F1656" s="635"/>
    </row>
    <row r="1657" spans="1:6" s="610" customFormat="1" ht="15.75" hidden="1" x14ac:dyDescent="0.25">
      <c r="A1657" s="630"/>
      <c r="B1657" s="631"/>
      <c r="C1657" s="632"/>
      <c r="D1657" s="633"/>
      <c r="E1657" s="634"/>
      <c r="F1657" s="635"/>
    </row>
    <row r="1658" spans="1:6" s="610" customFormat="1" ht="15.75" hidden="1" x14ac:dyDescent="0.25">
      <c r="A1658" s="630"/>
      <c r="B1658" s="631"/>
      <c r="C1658" s="632"/>
      <c r="D1658" s="633"/>
      <c r="E1658" s="634"/>
      <c r="F1658" s="635"/>
    </row>
    <row r="1659" spans="1:6" s="610" customFormat="1" ht="15.75" hidden="1" x14ac:dyDescent="0.25">
      <c r="A1659" s="630"/>
      <c r="B1659" s="631"/>
      <c r="C1659" s="632"/>
      <c r="D1659" s="633"/>
      <c r="E1659" s="634"/>
      <c r="F1659" s="635"/>
    </row>
    <row r="1660" spans="1:6" s="610" customFormat="1" ht="15.75" hidden="1" x14ac:dyDescent="0.25">
      <c r="A1660" s="630"/>
      <c r="B1660" s="631"/>
      <c r="C1660" s="632"/>
      <c r="D1660" s="633"/>
      <c r="E1660" s="634"/>
      <c r="F1660" s="635"/>
    </row>
    <row r="1661" spans="1:6" s="610" customFormat="1" ht="15.75" hidden="1" x14ac:dyDescent="0.25">
      <c r="A1661" s="630"/>
      <c r="B1661" s="631"/>
      <c r="C1661" s="632"/>
      <c r="D1661" s="633"/>
      <c r="E1661" s="634"/>
      <c r="F1661" s="635"/>
    </row>
    <row r="1662" spans="1:6" s="610" customFormat="1" ht="15.75" hidden="1" x14ac:dyDescent="0.25">
      <c r="A1662" s="630"/>
      <c r="B1662" s="631"/>
      <c r="C1662" s="632"/>
      <c r="D1662" s="633"/>
      <c r="E1662" s="634"/>
      <c r="F1662" s="635"/>
    </row>
    <row r="1663" spans="1:6" s="610" customFormat="1" ht="15.75" hidden="1" x14ac:dyDescent="0.25">
      <c r="A1663" s="630"/>
      <c r="B1663" s="631"/>
      <c r="C1663" s="632"/>
      <c r="D1663" s="633"/>
      <c r="E1663" s="634"/>
      <c r="F1663" s="635"/>
    </row>
    <row r="1664" spans="1:6" s="610" customFormat="1" ht="15.75" hidden="1" x14ac:dyDescent="0.25">
      <c r="A1664" s="630"/>
      <c r="B1664" s="631"/>
      <c r="C1664" s="632"/>
      <c r="D1664" s="633"/>
      <c r="E1664" s="634"/>
      <c r="F1664" s="635"/>
    </row>
    <row r="1665" spans="1:6" s="610" customFormat="1" ht="15.75" hidden="1" x14ac:dyDescent="0.25">
      <c r="A1665" s="630"/>
      <c r="B1665" s="631"/>
      <c r="C1665" s="632"/>
      <c r="D1665" s="633"/>
      <c r="E1665" s="634"/>
      <c r="F1665" s="635"/>
    </row>
    <row r="1666" spans="1:6" s="610" customFormat="1" ht="15.75" hidden="1" x14ac:dyDescent="0.25">
      <c r="A1666" s="630"/>
      <c r="B1666" s="631"/>
      <c r="C1666" s="632"/>
      <c r="D1666" s="633"/>
      <c r="E1666" s="634"/>
      <c r="F1666" s="635"/>
    </row>
    <row r="1667" spans="1:6" s="610" customFormat="1" ht="15.75" hidden="1" x14ac:dyDescent="0.25">
      <c r="A1667" s="630"/>
      <c r="B1667" s="631"/>
      <c r="C1667" s="632"/>
      <c r="D1667" s="633"/>
      <c r="E1667" s="634"/>
      <c r="F1667" s="635"/>
    </row>
    <row r="1668" spans="1:6" s="610" customFormat="1" ht="15.75" hidden="1" x14ac:dyDescent="0.25">
      <c r="A1668" s="630"/>
      <c r="B1668" s="631"/>
      <c r="C1668" s="632"/>
      <c r="D1668" s="633"/>
      <c r="E1668" s="634"/>
      <c r="F1668" s="635"/>
    </row>
    <row r="1669" spans="1:6" s="610" customFormat="1" ht="15.75" hidden="1" x14ac:dyDescent="0.25">
      <c r="A1669" s="630"/>
      <c r="B1669" s="631"/>
      <c r="C1669" s="632"/>
      <c r="D1669" s="633"/>
      <c r="E1669" s="634"/>
      <c r="F1669" s="635"/>
    </row>
    <row r="1670" spans="1:6" s="610" customFormat="1" ht="15.75" hidden="1" x14ac:dyDescent="0.25">
      <c r="A1670" s="630"/>
      <c r="B1670" s="631"/>
      <c r="C1670" s="632"/>
      <c r="D1670" s="633"/>
      <c r="E1670" s="634"/>
      <c r="F1670" s="635"/>
    </row>
    <row r="1671" spans="1:6" s="610" customFormat="1" ht="15.75" hidden="1" x14ac:dyDescent="0.25">
      <c r="A1671" s="630"/>
      <c r="B1671" s="631"/>
      <c r="C1671" s="632"/>
      <c r="D1671" s="633"/>
      <c r="E1671" s="634"/>
      <c r="F1671" s="635"/>
    </row>
    <row r="1672" spans="1:6" s="610" customFormat="1" ht="15.75" hidden="1" x14ac:dyDescent="0.25">
      <c r="A1672" s="630"/>
      <c r="B1672" s="631"/>
      <c r="C1672" s="632"/>
      <c r="D1672" s="633"/>
      <c r="E1672" s="634"/>
      <c r="F1672" s="635"/>
    </row>
    <row r="1673" spans="1:6" s="610" customFormat="1" ht="15.75" hidden="1" x14ac:dyDescent="0.25">
      <c r="A1673" s="630"/>
      <c r="B1673" s="631"/>
      <c r="C1673" s="632"/>
      <c r="D1673" s="633"/>
      <c r="E1673" s="634"/>
      <c r="F1673" s="635"/>
    </row>
    <row r="1674" spans="1:6" s="610" customFormat="1" ht="15.75" hidden="1" x14ac:dyDescent="0.25">
      <c r="A1674" s="630"/>
      <c r="B1674" s="631"/>
      <c r="C1674" s="632"/>
      <c r="D1674" s="633"/>
      <c r="E1674" s="634"/>
      <c r="F1674" s="635"/>
    </row>
    <row r="1675" spans="1:6" s="610" customFormat="1" ht="15.75" hidden="1" x14ac:dyDescent="0.25">
      <c r="A1675" s="630"/>
      <c r="B1675" s="631"/>
      <c r="C1675" s="632"/>
      <c r="D1675" s="633"/>
      <c r="E1675" s="634"/>
      <c r="F1675" s="635"/>
    </row>
    <row r="1676" spans="1:6" s="610" customFormat="1" ht="15.75" hidden="1" x14ac:dyDescent="0.25">
      <c r="A1676" s="630"/>
      <c r="B1676" s="631"/>
      <c r="C1676" s="632"/>
      <c r="D1676" s="633"/>
      <c r="E1676" s="634"/>
      <c r="F1676" s="635"/>
    </row>
    <row r="1677" spans="1:6" s="610" customFormat="1" ht="15.75" hidden="1" x14ac:dyDescent="0.25">
      <c r="A1677" s="630"/>
      <c r="B1677" s="631"/>
      <c r="C1677" s="632"/>
      <c r="D1677" s="633"/>
      <c r="E1677" s="634"/>
      <c r="F1677" s="635"/>
    </row>
    <row r="1678" spans="1:6" s="610" customFormat="1" ht="15.75" hidden="1" x14ac:dyDescent="0.25">
      <c r="A1678" s="630"/>
      <c r="B1678" s="631"/>
      <c r="C1678" s="632"/>
      <c r="D1678" s="633"/>
      <c r="E1678" s="634"/>
      <c r="F1678" s="635"/>
    </row>
    <row r="1679" spans="1:6" s="610" customFormat="1" ht="15.75" hidden="1" x14ac:dyDescent="0.25">
      <c r="A1679" s="630"/>
      <c r="B1679" s="631"/>
      <c r="C1679" s="632"/>
      <c r="D1679" s="633"/>
      <c r="E1679" s="634"/>
      <c r="F1679" s="635"/>
    </row>
    <row r="1680" spans="1:6" s="610" customFormat="1" ht="15.75" hidden="1" x14ac:dyDescent="0.25">
      <c r="A1680" s="630"/>
      <c r="B1680" s="631"/>
      <c r="C1680" s="632"/>
      <c r="D1680" s="633"/>
      <c r="E1680" s="634"/>
      <c r="F1680" s="635"/>
    </row>
    <row r="1681" spans="1:6" s="610" customFormat="1" ht="15.75" hidden="1" x14ac:dyDescent="0.25">
      <c r="A1681" s="630"/>
      <c r="B1681" s="631"/>
      <c r="C1681" s="632"/>
      <c r="D1681" s="633"/>
      <c r="E1681" s="634"/>
      <c r="F1681" s="635"/>
    </row>
    <row r="1682" spans="1:6" s="610" customFormat="1" ht="15.75" hidden="1" x14ac:dyDescent="0.25">
      <c r="A1682" s="630"/>
      <c r="B1682" s="631"/>
      <c r="C1682" s="632"/>
      <c r="D1682" s="633"/>
      <c r="E1682" s="634"/>
      <c r="F1682" s="635"/>
    </row>
    <row r="1683" spans="1:6" s="610" customFormat="1" ht="15.75" hidden="1" x14ac:dyDescent="0.25">
      <c r="A1683" s="630"/>
      <c r="B1683" s="631"/>
      <c r="C1683" s="632"/>
      <c r="D1683" s="633"/>
      <c r="E1683" s="634"/>
      <c r="F1683" s="635"/>
    </row>
    <row r="1684" spans="1:6" s="610" customFormat="1" ht="15.75" hidden="1" x14ac:dyDescent="0.25">
      <c r="A1684" s="630"/>
      <c r="B1684" s="631"/>
      <c r="C1684" s="632"/>
      <c r="D1684" s="633"/>
      <c r="E1684" s="634"/>
      <c r="F1684" s="635"/>
    </row>
    <row r="1685" spans="1:6" s="610" customFormat="1" ht="15.75" hidden="1" x14ac:dyDescent="0.25">
      <c r="A1685" s="630"/>
      <c r="B1685" s="631"/>
      <c r="C1685" s="632"/>
      <c r="D1685" s="633"/>
      <c r="E1685" s="634"/>
      <c r="F1685" s="635"/>
    </row>
    <row r="1686" spans="1:6" s="610" customFormat="1" ht="15.75" hidden="1" x14ac:dyDescent="0.25">
      <c r="A1686" s="630"/>
      <c r="B1686" s="631"/>
      <c r="C1686" s="632"/>
      <c r="D1686" s="633"/>
      <c r="E1686" s="634"/>
      <c r="F1686" s="635"/>
    </row>
    <row r="1687" spans="1:6" s="610" customFormat="1" ht="15.75" hidden="1" x14ac:dyDescent="0.25">
      <c r="A1687" s="630"/>
      <c r="B1687" s="631"/>
      <c r="C1687" s="632"/>
      <c r="D1687" s="633"/>
      <c r="E1687" s="634"/>
      <c r="F1687" s="635"/>
    </row>
    <row r="1688" spans="1:6" s="610" customFormat="1" ht="15.75" hidden="1" x14ac:dyDescent="0.25">
      <c r="A1688" s="630"/>
      <c r="B1688" s="631"/>
      <c r="C1688" s="632"/>
      <c r="D1688" s="633"/>
      <c r="E1688" s="634"/>
      <c r="F1688" s="635"/>
    </row>
    <row r="1689" spans="1:6" s="610" customFormat="1" ht="15.75" hidden="1" x14ac:dyDescent="0.25">
      <c r="A1689" s="630"/>
      <c r="B1689" s="631"/>
      <c r="C1689" s="632"/>
      <c r="D1689" s="633"/>
      <c r="E1689" s="634"/>
      <c r="F1689" s="635"/>
    </row>
    <row r="1690" spans="1:6" s="610" customFormat="1" ht="15.75" hidden="1" x14ac:dyDescent="0.25">
      <c r="A1690" s="630"/>
      <c r="B1690" s="631"/>
      <c r="C1690" s="632"/>
      <c r="D1690" s="633"/>
      <c r="E1690" s="634"/>
      <c r="F1690" s="635"/>
    </row>
    <row r="1691" spans="1:6" s="610" customFormat="1" ht="15.75" hidden="1" x14ac:dyDescent="0.25">
      <c r="A1691" s="630"/>
      <c r="B1691" s="631"/>
      <c r="C1691" s="632"/>
      <c r="D1691" s="633"/>
      <c r="E1691" s="634"/>
      <c r="F1691" s="635"/>
    </row>
    <row r="1692" spans="1:6" s="610" customFormat="1" ht="15.75" hidden="1" x14ac:dyDescent="0.25">
      <c r="A1692" s="630"/>
      <c r="B1692" s="631"/>
      <c r="C1692" s="632"/>
      <c r="D1692" s="633"/>
      <c r="E1692" s="634"/>
      <c r="F1692" s="635"/>
    </row>
    <row r="1693" spans="1:6" s="610" customFormat="1" ht="15.75" hidden="1" x14ac:dyDescent="0.25">
      <c r="A1693" s="630"/>
      <c r="B1693" s="631"/>
      <c r="C1693" s="632"/>
      <c r="D1693" s="633"/>
      <c r="E1693" s="634"/>
      <c r="F1693" s="635"/>
    </row>
    <row r="1694" spans="1:6" s="610" customFormat="1" ht="15.75" hidden="1" x14ac:dyDescent="0.25">
      <c r="A1694" s="630"/>
      <c r="B1694" s="631"/>
      <c r="C1694" s="632"/>
      <c r="D1694" s="633"/>
      <c r="E1694" s="634"/>
      <c r="F1694" s="635"/>
    </row>
    <row r="1695" spans="1:6" s="610" customFormat="1" ht="15.75" hidden="1" x14ac:dyDescent="0.25">
      <c r="A1695" s="630"/>
      <c r="B1695" s="631"/>
      <c r="C1695" s="632"/>
      <c r="D1695" s="633"/>
      <c r="E1695" s="634"/>
      <c r="F1695" s="635"/>
    </row>
    <row r="1696" spans="1:6" s="610" customFormat="1" ht="15.75" hidden="1" x14ac:dyDescent="0.25">
      <c r="A1696" s="630"/>
      <c r="B1696" s="631"/>
      <c r="C1696" s="632"/>
      <c r="D1696" s="633"/>
      <c r="E1696" s="634"/>
      <c r="F1696" s="635"/>
    </row>
    <row r="1697" spans="1:6" s="610" customFormat="1" ht="15.75" hidden="1" x14ac:dyDescent="0.25">
      <c r="A1697" s="630"/>
      <c r="B1697" s="631"/>
      <c r="C1697" s="632"/>
      <c r="D1697" s="633"/>
      <c r="E1697" s="634"/>
      <c r="F1697" s="635"/>
    </row>
    <row r="1698" spans="1:6" s="610" customFormat="1" ht="15.75" hidden="1" x14ac:dyDescent="0.25">
      <c r="A1698" s="630"/>
      <c r="B1698" s="631"/>
      <c r="C1698" s="632"/>
      <c r="D1698" s="633"/>
      <c r="E1698" s="634"/>
      <c r="F1698" s="635"/>
    </row>
    <row r="1699" spans="1:6" s="610" customFormat="1" ht="15.75" hidden="1" x14ac:dyDescent="0.25">
      <c r="A1699" s="630"/>
      <c r="B1699" s="631"/>
      <c r="C1699" s="632"/>
      <c r="D1699" s="633"/>
      <c r="E1699" s="634"/>
      <c r="F1699" s="635"/>
    </row>
    <row r="1700" spans="1:6" s="610" customFormat="1" ht="15.75" hidden="1" x14ac:dyDescent="0.25">
      <c r="A1700" s="630"/>
      <c r="B1700" s="631"/>
      <c r="C1700" s="632"/>
      <c r="D1700" s="633"/>
      <c r="E1700" s="634"/>
      <c r="F1700" s="635"/>
    </row>
    <row r="1701" spans="1:6" s="610" customFormat="1" ht="15.75" hidden="1" x14ac:dyDescent="0.25">
      <c r="A1701" s="630"/>
      <c r="B1701" s="631"/>
      <c r="C1701" s="632"/>
      <c r="D1701" s="633"/>
      <c r="E1701" s="634"/>
      <c r="F1701" s="635"/>
    </row>
    <row r="1702" spans="1:6" s="610" customFormat="1" ht="15.75" hidden="1" x14ac:dyDescent="0.25">
      <c r="A1702" s="630"/>
      <c r="B1702" s="631"/>
      <c r="C1702" s="632"/>
      <c r="D1702" s="633"/>
      <c r="E1702" s="634"/>
      <c r="F1702" s="635"/>
    </row>
    <row r="1703" spans="1:6" s="610" customFormat="1" ht="15.75" hidden="1" x14ac:dyDescent="0.25">
      <c r="A1703" s="630"/>
      <c r="B1703" s="631"/>
      <c r="C1703" s="632"/>
      <c r="D1703" s="633"/>
      <c r="E1703" s="634"/>
      <c r="F1703" s="635"/>
    </row>
    <row r="1704" spans="1:6" s="610" customFormat="1" ht="15.75" hidden="1" x14ac:dyDescent="0.25">
      <c r="A1704" s="630"/>
      <c r="B1704" s="631"/>
      <c r="C1704" s="632"/>
      <c r="D1704" s="633"/>
      <c r="E1704" s="634"/>
      <c r="F1704" s="635"/>
    </row>
    <row r="1705" spans="1:6" s="610" customFormat="1" ht="15.75" hidden="1" x14ac:dyDescent="0.25">
      <c r="A1705" s="630"/>
      <c r="B1705" s="631"/>
      <c r="C1705" s="632"/>
      <c r="D1705" s="633"/>
      <c r="E1705" s="634"/>
      <c r="F1705" s="635"/>
    </row>
    <row r="1706" spans="1:6" s="610" customFormat="1" ht="15.75" hidden="1" x14ac:dyDescent="0.25">
      <c r="A1706" s="630"/>
      <c r="B1706" s="631"/>
      <c r="C1706" s="632"/>
      <c r="D1706" s="633"/>
      <c r="E1706" s="634"/>
      <c r="F1706" s="635"/>
    </row>
    <row r="1707" spans="1:6" s="610" customFormat="1" ht="15.75" hidden="1" x14ac:dyDescent="0.25">
      <c r="A1707" s="630"/>
      <c r="B1707" s="631"/>
      <c r="C1707" s="632"/>
      <c r="D1707" s="633"/>
      <c r="E1707" s="634"/>
      <c r="F1707" s="635"/>
    </row>
    <row r="1708" spans="1:6" s="610" customFormat="1" ht="15.75" hidden="1" x14ac:dyDescent="0.25">
      <c r="A1708" s="630"/>
      <c r="B1708" s="631"/>
      <c r="C1708" s="632"/>
      <c r="D1708" s="633"/>
      <c r="E1708" s="634"/>
      <c r="F1708" s="635"/>
    </row>
    <row r="1709" spans="1:6" s="610" customFormat="1" ht="15.75" hidden="1" x14ac:dyDescent="0.25">
      <c r="A1709" s="630"/>
      <c r="B1709" s="631"/>
      <c r="C1709" s="632"/>
      <c r="D1709" s="633"/>
      <c r="E1709" s="634"/>
      <c r="F1709" s="635"/>
    </row>
    <row r="1710" spans="1:6" s="610" customFormat="1" ht="15.75" hidden="1" x14ac:dyDescent="0.25">
      <c r="A1710" s="630"/>
      <c r="B1710" s="631"/>
      <c r="C1710" s="632"/>
      <c r="D1710" s="633"/>
      <c r="E1710" s="634"/>
      <c r="F1710" s="635"/>
    </row>
    <row r="1711" spans="1:6" s="610" customFormat="1" ht="15.75" hidden="1" x14ac:dyDescent="0.25">
      <c r="A1711" s="630"/>
      <c r="B1711" s="631"/>
      <c r="C1711" s="632"/>
      <c r="D1711" s="633"/>
      <c r="E1711" s="634"/>
      <c r="F1711" s="635"/>
    </row>
    <row r="1712" spans="1:6" s="610" customFormat="1" ht="15.75" hidden="1" x14ac:dyDescent="0.25">
      <c r="A1712" s="630"/>
      <c r="B1712" s="631"/>
      <c r="C1712" s="632"/>
      <c r="D1712" s="633"/>
      <c r="E1712" s="634"/>
      <c r="F1712" s="635"/>
    </row>
    <row r="1713" spans="1:6" s="610" customFormat="1" ht="15.75" hidden="1" x14ac:dyDescent="0.25">
      <c r="A1713" s="630"/>
      <c r="B1713" s="631"/>
      <c r="C1713" s="632"/>
      <c r="D1713" s="633"/>
      <c r="E1713" s="634"/>
      <c r="F1713" s="635"/>
    </row>
    <row r="1714" spans="1:6" s="610" customFormat="1" ht="15.75" hidden="1" x14ac:dyDescent="0.25">
      <c r="A1714" s="630"/>
      <c r="B1714" s="631"/>
      <c r="C1714" s="632"/>
      <c r="D1714" s="633"/>
      <c r="E1714" s="634"/>
      <c r="F1714" s="635"/>
    </row>
    <row r="1715" spans="1:6" s="610" customFormat="1" ht="15.75" hidden="1" x14ac:dyDescent="0.25">
      <c r="A1715" s="630"/>
      <c r="B1715" s="631"/>
      <c r="C1715" s="632"/>
      <c r="D1715" s="633"/>
      <c r="E1715" s="634"/>
      <c r="F1715" s="635"/>
    </row>
    <row r="1716" spans="1:6" s="610" customFormat="1" ht="15.75" hidden="1" x14ac:dyDescent="0.25">
      <c r="A1716" s="630"/>
      <c r="B1716" s="631"/>
      <c r="C1716" s="632"/>
      <c r="D1716" s="633"/>
      <c r="E1716" s="634"/>
      <c r="F1716" s="635"/>
    </row>
    <row r="1717" spans="1:6" s="610" customFormat="1" ht="15.75" hidden="1" x14ac:dyDescent="0.25">
      <c r="A1717" s="630"/>
      <c r="B1717" s="631"/>
      <c r="C1717" s="632"/>
      <c r="D1717" s="633"/>
      <c r="E1717" s="634"/>
      <c r="F1717" s="635"/>
    </row>
    <row r="1718" spans="1:6" s="610" customFormat="1" ht="15.75" hidden="1" x14ac:dyDescent="0.25">
      <c r="A1718" s="630"/>
      <c r="B1718" s="631"/>
      <c r="C1718" s="632"/>
      <c r="D1718" s="633"/>
      <c r="E1718" s="634"/>
      <c r="F1718" s="635"/>
    </row>
    <row r="1719" spans="1:6" s="610" customFormat="1" ht="15.75" hidden="1" x14ac:dyDescent="0.25">
      <c r="A1719" s="630"/>
      <c r="B1719" s="631"/>
      <c r="C1719" s="632"/>
      <c r="D1719" s="633"/>
      <c r="E1719" s="634"/>
      <c r="F1719" s="635"/>
    </row>
    <row r="1720" spans="1:6" s="610" customFormat="1" ht="15.75" hidden="1" x14ac:dyDescent="0.25">
      <c r="A1720" s="630"/>
      <c r="B1720" s="631"/>
      <c r="C1720" s="632"/>
      <c r="D1720" s="633"/>
      <c r="E1720" s="634"/>
      <c r="F1720" s="635"/>
    </row>
    <row r="1721" spans="1:6" s="610" customFormat="1" ht="15.75" hidden="1" x14ac:dyDescent="0.25">
      <c r="A1721" s="630"/>
      <c r="B1721" s="631"/>
      <c r="C1721" s="632"/>
      <c r="D1721" s="633"/>
      <c r="E1721" s="634"/>
      <c r="F1721" s="635"/>
    </row>
    <row r="1722" spans="1:6" s="610" customFormat="1" ht="15.75" hidden="1" x14ac:dyDescent="0.25">
      <c r="A1722" s="630"/>
      <c r="B1722" s="631"/>
      <c r="C1722" s="632"/>
      <c r="D1722" s="633"/>
      <c r="E1722" s="634"/>
      <c r="F1722" s="635"/>
    </row>
    <row r="1723" spans="1:6" s="610" customFormat="1" ht="15.75" hidden="1" x14ac:dyDescent="0.25">
      <c r="A1723" s="630"/>
      <c r="B1723" s="631"/>
      <c r="C1723" s="632"/>
      <c r="D1723" s="633"/>
      <c r="E1723" s="634"/>
      <c r="F1723" s="635"/>
    </row>
    <row r="1724" spans="1:6" s="610" customFormat="1" ht="15.75" hidden="1" x14ac:dyDescent="0.25">
      <c r="A1724" s="630"/>
      <c r="B1724" s="631"/>
      <c r="C1724" s="632"/>
      <c r="D1724" s="633"/>
      <c r="E1724" s="634"/>
      <c r="F1724" s="635"/>
    </row>
    <row r="1725" spans="1:6" s="610" customFormat="1" ht="15.75" hidden="1" x14ac:dyDescent="0.25">
      <c r="A1725" s="630"/>
      <c r="B1725" s="631"/>
      <c r="C1725" s="632"/>
      <c r="D1725" s="633"/>
      <c r="E1725" s="634"/>
      <c r="F1725" s="635"/>
    </row>
    <row r="1726" spans="1:6" s="610" customFormat="1" ht="15.75" hidden="1" x14ac:dyDescent="0.25">
      <c r="A1726" s="630"/>
      <c r="B1726" s="631"/>
      <c r="C1726" s="632"/>
      <c r="D1726" s="633"/>
      <c r="E1726" s="634"/>
      <c r="F1726" s="635"/>
    </row>
    <row r="1727" spans="1:6" s="610" customFormat="1" ht="15.75" hidden="1" x14ac:dyDescent="0.25">
      <c r="A1727" s="630"/>
      <c r="B1727" s="631"/>
      <c r="C1727" s="632"/>
      <c r="D1727" s="633"/>
      <c r="E1727" s="634"/>
      <c r="F1727" s="635"/>
    </row>
    <row r="1728" spans="1:6" s="610" customFormat="1" ht="15.75" hidden="1" x14ac:dyDescent="0.25">
      <c r="A1728" s="630"/>
      <c r="B1728" s="631"/>
      <c r="C1728" s="632"/>
      <c r="D1728" s="633"/>
      <c r="E1728" s="634"/>
      <c r="F1728" s="635"/>
    </row>
    <row r="1729" spans="1:6" s="610" customFormat="1" ht="15.75" hidden="1" x14ac:dyDescent="0.25">
      <c r="A1729" s="630"/>
      <c r="B1729" s="631"/>
      <c r="C1729" s="632"/>
      <c r="D1729" s="633"/>
      <c r="E1729" s="634"/>
      <c r="F1729" s="635"/>
    </row>
    <row r="1730" spans="1:6" s="610" customFormat="1" ht="15.75" hidden="1" x14ac:dyDescent="0.25">
      <c r="A1730" s="630"/>
      <c r="B1730" s="631"/>
      <c r="C1730" s="632"/>
      <c r="D1730" s="633"/>
      <c r="E1730" s="634"/>
      <c r="F1730" s="635"/>
    </row>
    <row r="1731" spans="1:6" s="610" customFormat="1" ht="15.75" hidden="1" x14ac:dyDescent="0.25">
      <c r="A1731" s="630"/>
      <c r="B1731" s="631"/>
      <c r="C1731" s="632"/>
      <c r="D1731" s="633"/>
      <c r="E1731" s="634"/>
      <c r="F1731" s="635"/>
    </row>
    <row r="1732" spans="1:6" s="610" customFormat="1" ht="15.75" hidden="1" x14ac:dyDescent="0.25">
      <c r="A1732" s="630"/>
      <c r="B1732" s="631"/>
      <c r="C1732" s="632"/>
      <c r="D1732" s="633"/>
      <c r="E1732" s="634"/>
      <c r="F1732" s="635"/>
    </row>
    <row r="1733" spans="1:6" s="610" customFormat="1" ht="15.75" hidden="1" x14ac:dyDescent="0.25">
      <c r="A1733" s="630"/>
      <c r="B1733" s="631"/>
      <c r="C1733" s="632"/>
      <c r="D1733" s="633"/>
      <c r="E1733" s="634"/>
      <c r="F1733" s="635"/>
    </row>
    <row r="1734" spans="1:6" s="610" customFormat="1" ht="15.75" hidden="1" x14ac:dyDescent="0.25">
      <c r="A1734" s="630"/>
      <c r="B1734" s="631"/>
      <c r="C1734" s="632"/>
      <c r="D1734" s="633"/>
      <c r="E1734" s="634"/>
      <c r="F1734" s="635"/>
    </row>
    <row r="1735" spans="1:6" s="610" customFormat="1" ht="15.75" hidden="1" x14ac:dyDescent="0.25">
      <c r="A1735" s="630"/>
      <c r="B1735" s="631"/>
      <c r="C1735" s="632"/>
      <c r="D1735" s="633"/>
      <c r="E1735" s="634"/>
      <c r="F1735" s="635"/>
    </row>
    <row r="1736" spans="1:6" s="610" customFormat="1" ht="15.75" hidden="1" x14ac:dyDescent="0.25">
      <c r="A1736" s="630"/>
      <c r="B1736" s="631"/>
      <c r="C1736" s="632"/>
      <c r="D1736" s="633"/>
      <c r="E1736" s="634"/>
      <c r="F1736" s="635"/>
    </row>
    <row r="1737" spans="1:6" s="610" customFormat="1" ht="15.75" hidden="1" x14ac:dyDescent="0.25">
      <c r="A1737" s="630"/>
      <c r="B1737" s="631"/>
      <c r="C1737" s="632"/>
      <c r="D1737" s="633"/>
      <c r="E1737" s="634"/>
      <c r="F1737" s="635"/>
    </row>
    <row r="1738" spans="1:6" s="610" customFormat="1" ht="15.75" hidden="1" x14ac:dyDescent="0.25">
      <c r="A1738" s="630"/>
      <c r="B1738" s="631"/>
      <c r="C1738" s="632"/>
      <c r="D1738" s="633"/>
      <c r="E1738" s="634"/>
      <c r="F1738" s="635"/>
    </row>
    <row r="1739" spans="1:6" s="610" customFormat="1" ht="15.75" hidden="1" x14ac:dyDescent="0.25">
      <c r="A1739" s="630"/>
      <c r="B1739" s="631"/>
      <c r="C1739" s="632"/>
      <c r="D1739" s="633"/>
      <c r="E1739" s="634"/>
      <c r="F1739" s="635"/>
    </row>
    <row r="1740" spans="1:6" s="610" customFormat="1" ht="15.75" hidden="1" x14ac:dyDescent="0.25">
      <c r="A1740" s="630"/>
      <c r="B1740" s="631"/>
      <c r="C1740" s="632"/>
      <c r="D1740" s="633"/>
      <c r="E1740" s="634"/>
      <c r="F1740" s="635"/>
    </row>
    <row r="1741" spans="1:6" s="610" customFormat="1" ht="15.75" hidden="1" x14ac:dyDescent="0.25">
      <c r="A1741" s="630"/>
      <c r="B1741" s="631"/>
      <c r="C1741" s="632"/>
      <c r="D1741" s="633"/>
      <c r="E1741" s="634"/>
      <c r="F1741" s="635"/>
    </row>
    <row r="1742" spans="1:6" s="610" customFormat="1" ht="15.75" hidden="1" x14ac:dyDescent="0.25">
      <c r="A1742" s="630"/>
      <c r="B1742" s="631"/>
      <c r="C1742" s="632"/>
      <c r="D1742" s="633"/>
      <c r="E1742" s="634"/>
      <c r="F1742" s="635"/>
    </row>
    <row r="1743" spans="1:6" s="610" customFormat="1" ht="15.75" hidden="1" x14ac:dyDescent="0.25">
      <c r="A1743" s="630"/>
      <c r="B1743" s="631"/>
      <c r="C1743" s="632"/>
      <c r="D1743" s="633"/>
      <c r="E1743" s="634"/>
      <c r="F1743" s="635"/>
    </row>
    <row r="1744" spans="1:6" s="610" customFormat="1" ht="15.75" hidden="1" x14ac:dyDescent="0.25">
      <c r="A1744" s="630"/>
      <c r="B1744" s="631"/>
      <c r="C1744" s="632"/>
      <c r="D1744" s="633"/>
      <c r="E1744" s="634"/>
      <c r="F1744" s="635"/>
    </row>
    <row r="1745" spans="1:6" s="610" customFormat="1" ht="15.75" hidden="1" x14ac:dyDescent="0.25">
      <c r="A1745" s="630"/>
      <c r="B1745" s="631"/>
      <c r="C1745" s="632"/>
      <c r="D1745" s="633"/>
      <c r="E1745" s="634"/>
      <c r="F1745" s="635"/>
    </row>
    <row r="1746" spans="1:6" s="610" customFormat="1" ht="15.75" hidden="1" x14ac:dyDescent="0.25">
      <c r="A1746" s="630"/>
      <c r="B1746" s="631"/>
      <c r="C1746" s="632"/>
      <c r="D1746" s="633"/>
      <c r="E1746" s="634"/>
      <c r="F1746" s="635"/>
    </row>
    <row r="1747" spans="1:6" s="610" customFormat="1" ht="15.75" hidden="1" x14ac:dyDescent="0.25">
      <c r="A1747" s="630"/>
      <c r="B1747" s="631"/>
      <c r="C1747" s="632"/>
      <c r="D1747" s="633"/>
      <c r="E1747" s="634"/>
      <c r="F1747" s="635"/>
    </row>
    <row r="1748" spans="1:6" s="610" customFormat="1" ht="15.75" hidden="1" x14ac:dyDescent="0.25">
      <c r="A1748" s="630"/>
      <c r="B1748" s="631"/>
      <c r="C1748" s="632"/>
      <c r="D1748" s="633"/>
      <c r="E1748" s="634"/>
      <c r="F1748" s="635"/>
    </row>
    <row r="1749" spans="1:6" s="610" customFormat="1" ht="15.75" hidden="1" x14ac:dyDescent="0.25">
      <c r="A1749" s="630"/>
      <c r="B1749" s="631"/>
      <c r="C1749" s="632"/>
      <c r="D1749" s="633"/>
      <c r="E1749" s="634"/>
      <c r="F1749" s="635"/>
    </row>
    <row r="1750" spans="1:6" s="610" customFormat="1" ht="15.75" hidden="1" x14ac:dyDescent="0.25">
      <c r="A1750" s="630"/>
      <c r="B1750" s="631"/>
      <c r="C1750" s="632"/>
      <c r="D1750" s="633"/>
      <c r="E1750" s="634"/>
      <c r="F1750" s="635"/>
    </row>
    <row r="1751" spans="1:6" s="610" customFormat="1" ht="15.75" hidden="1" x14ac:dyDescent="0.25">
      <c r="A1751" s="630"/>
      <c r="B1751" s="631"/>
      <c r="C1751" s="632"/>
      <c r="D1751" s="633"/>
      <c r="E1751" s="634"/>
      <c r="F1751" s="635"/>
    </row>
    <row r="1752" spans="1:6" s="610" customFormat="1" ht="15.75" hidden="1" x14ac:dyDescent="0.25">
      <c r="A1752" s="630"/>
      <c r="B1752" s="631"/>
      <c r="C1752" s="632"/>
      <c r="D1752" s="633"/>
      <c r="E1752" s="634"/>
      <c r="F1752" s="635"/>
    </row>
    <row r="1753" spans="1:6" s="610" customFormat="1" ht="15.75" hidden="1" x14ac:dyDescent="0.25">
      <c r="A1753" s="630"/>
      <c r="B1753" s="631"/>
      <c r="C1753" s="632"/>
      <c r="D1753" s="633"/>
      <c r="E1753" s="634"/>
      <c r="F1753" s="635"/>
    </row>
    <row r="1754" spans="1:6" s="610" customFormat="1" ht="15.75" hidden="1" x14ac:dyDescent="0.25">
      <c r="A1754" s="630"/>
      <c r="B1754" s="631"/>
      <c r="C1754" s="632"/>
      <c r="D1754" s="633"/>
      <c r="E1754" s="634"/>
      <c r="F1754" s="635"/>
    </row>
    <row r="1755" spans="1:6" s="610" customFormat="1" ht="15.75" hidden="1" x14ac:dyDescent="0.25">
      <c r="A1755" s="630"/>
      <c r="B1755" s="631"/>
      <c r="C1755" s="632"/>
      <c r="D1755" s="633"/>
      <c r="E1755" s="634"/>
      <c r="F1755" s="635"/>
    </row>
    <row r="1756" spans="1:6" s="610" customFormat="1" ht="15.75" hidden="1" x14ac:dyDescent="0.25">
      <c r="A1756" s="630"/>
      <c r="B1756" s="631"/>
      <c r="C1756" s="632"/>
      <c r="D1756" s="633"/>
      <c r="E1756" s="634"/>
      <c r="F1756" s="635"/>
    </row>
    <row r="1757" spans="1:6" s="610" customFormat="1" ht="15.75" hidden="1" x14ac:dyDescent="0.25">
      <c r="A1757" s="630"/>
      <c r="B1757" s="631"/>
      <c r="C1757" s="632"/>
      <c r="D1757" s="633"/>
      <c r="E1757" s="634"/>
      <c r="F1757" s="635"/>
    </row>
    <row r="1758" spans="1:6" s="610" customFormat="1" ht="15.75" hidden="1" x14ac:dyDescent="0.25">
      <c r="A1758" s="630"/>
      <c r="B1758" s="631"/>
      <c r="C1758" s="632"/>
      <c r="D1758" s="633"/>
      <c r="E1758" s="634"/>
      <c r="F1758" s="635"/>
    </row>
    <row r="1759" spans="1:6" s="610" customFormat="1" ht="15.75" hidden="1" x14ac:dyDescent="0.25">
      <c r="A1759" s="630"/>
      <c r="B1759" s="631"/>
      <c r="C1759" s="632"/>
      <c r="D1759" s="633"/>
      <c r="E1759" s="634"/>
      <c r="F1759" s="635"/>
    </row>
    <row r="1760" spans="1:6" s="610" customFormat="1" ht="15.75" hidden="1" x14ac:dyDescent="0.25">
      <c r="A1760" s="630"/>
      <c r="B1760" s="631"/>
      <c r="C1760" s="632"/>
      <c r="D1760" s="633"/>
      <c r="E1760" s="634"/>
      <c r="F1760" s="635"/>
    </row>
    <row r="1761" spans="1:6" s="610" customFormat="1" ht="15.75" hidden="1" x14ac:dyDescent="0.25">
      <c r="A1761" s="630"/>
      <c r="B1761" s="631"/>
      <c r="C1761" s="632"/>
      <c r="D1761" s="633"/>
      <c r="E1761" s="634"/>
      <c r="F1761" s="635"/>
    </row>
    <row r="1762" spans="1:6" s="610" customFormat="1" ht="15.75" hidden="1" x14ac:dyDescent="0.25">
      <c r="A1762" s="630"/>
      <c r="B1762" s="631"/>
      <c r="C1762" s="632"/>
      <c r="D1762" s="633"/>
      <c r="E1762" s="634"/>
      <c r="F1762" s="635"/>
    </row>
    <row r="1763" spans="1:6" s="610" customFormat="1" ht="15.75" hidden="1" x14ac:dyDescent="0.25">
      <c r="A1763" s="630"/>
      <c r="B1763" s="631"/>
      <c r="C1763" s="632"/>
      <c r="D1763" s="633"/>
      <c r="E1763" s="634"/>
      <c r="F1763" s="635"/>
    </row>
    <row r="1764" spans="1:6" s="610" customFormat="1" ht="15.75" hidden="1" x14ac:dyDescent="0.25">
      <c r="A1764" s="630"/>
      <c r="B1764" s="631"/>
      <c r="C1764" s="632"/>
      <c r="D1764" s="633"/>
      <c r="E1764" s="634"/>
      <c r="F1764" s="635"/>
    </row>
    <row r="1765" spans="1:6" s="610" customFormat="1" ht="15.75" hidden="1" x14ac:dyDescent="0.25">
      <c r="A1765" s="630"/>
      <c r="B1765" s="631"/>
      <c r="C1765" s="632"/>
      <c r="D1765" s="633"/>
      <c r="E1765" s="634"/>
      <c r="F1765" s="635"/>
    </row>
    <row r="1766" spans="1:6" s="610" customFormat="1" ht="15.75" hidden="1" x14ac:dyDescent="0.25">
      <c r="A1766" s="630"/>
      <c r="B1766" s="631"/>
      <c r="C1766" s="632"/>
      <c r="D1766" s="633"/>
      <c r="E1766" s="634"/>
      <c r="F1766" s="635"/>
    </row>
    <row r="1767" spans="1:6" s="610" customFormat="1" ht="15.75" hidden="1" x14ac:dyDescent="0.25">
      <c r="A1767" s="630"/>
      <c r="B1767" s="631"/>
      <c r="C1767" s="632"/>
      <c r="D1767" s="633"/>
      <c r="E1767" s="634"/>
      <c r="F1767" s="635"/>
    </row>
    <row r="1768" spans="1:6" s="610" customFormat="1" ht="15.75" hidden="1" x14ac:dyDescent="0.25">
      <c r="A1768" s="630"/>
      <c r="B1768" s="631"/>
      <c r="C1768" s="632"/>
      <c r="D1768" s="633"/>
      <c r="E1768" s="634"/>
      <c r="F1768" s="635"/>
    </row>
    <row r="1769" spans="1:6" s="610" customFormat="1" ht="15.75" hidden="1" x14ac:dyDescent="0.25">
      <c r="A1769" s="630"/>
      <c r="B1769" s="631"/>
      <c r="C1769" s="632"/>
      <c r="D1769" s="633"/>
      <c r="E1769" s="634"/>
      <c r="F1769" s="635"/>
    </row>
    <row r="1770" spans="1:6" s="610" customFormat="1" ht="15.75" hidden="1" x14ac:dyDescent="0.25">
      <c r="A1770" s="630"/>
      <c r="B1770" s="631"/>
      <c r="C1770" s="632"/>
      <c r="D1770" s="633"/>
      <c r="E1770" s="634"/>
      <c r="F1770" s="635"/>
    </row>
    <row r="1771" spans="1:6" s="610" customFormat="1" ht="15.75" hidden="1" x14ac:dyDescent="0.25">
      <c r="A1771" s="630"/>
      <c r="B1771" s="631"/>
      <c r="C1771" s="632"/>
      <c r="D1771" s="633"/>
      <c r="E1771" s="634"/>
      <c r="F1771" s="635"/>
    </row>
    <row r="1772" spans="1:6" s="610" customFormat="1" ht="15.75" hidden="1" x14ac:dyDescent="0.25">
      <c r="A1772" s="630"/>
      <c r="B1772" s="631"/>
      <c r="C1772" s="632"/>
      <c r="D1772" s="633"/>
      <c r="E1772" s="634"/>
      <c r="F1772" s="635"/>
    </row>
    <row r="1773" spans="1:6" s="610" customFormat="1" ht="15.75" hidden="1" x14ac:dyDescent="0.25">
      <c r="A1773" s="630"/>
      <c r="B1773" s="631"/>
      <c r="C1773" s="632"/>
      <c r="D1773" s="633"/>
      <c r="E1773" s="634"/>
      <c r="F1773" s="635"/>
    </row>
    <row r="1774" spans="1:6" s="610" customFormat="1" ht="15.75" hidden="1" x14ac:dyDescent="0.25">
      <c r="A1774" s="630"/>
      <c r="B1774" s="631"/>
      <c r="C1774" s="632"/>
      <c r="D1774" s="633"/>
      <c r="E1774" s="634"/>
      <c r="F1774" s="635"/>
    </row>
    <row r="1775" spans="1:6" s="610" customFormat="1" ht="15.75" hidden="1" x14ac:dyDescent="0.25">
      <c r="A1775" s="630"/>
      <c r="B1775" s="631"/>
      <c r="C1775" s="632"/>
      <c r="D1775" s="633"/>
      <c r="E1775" s="634"/>
      <c r="F1775" s="635"/>
    </row>
    <row r="1776" spans="1:6" s="610" customFormat="1" ht="15.75" hidden="1" x14ac:dyDescent="0.25">
      <c r="A1776" s="630"/>
      <c r="B1776" s="631"/>
      <c r="C1776" s="632"/>
      <c r="D1776" s="633"/>
      <c r="E1776" s="634"/>
      <c r="F1776" s="635"/>
    </row>
    <row r="1777" spans="1:6" s="610" customFormat="1" ht="15.75" hidden="1" x14ac:dyDescent="0.25">
      <c r="A1777" s="630"/>
      <c r="B1777" s="631"/>
      <c r="C1777" s="632"/>
      <c r="D1777" s="633"/>
      <c r="E1777" s="634"/>
      <c r="F1777" s="635"/>
    </row>
    <row r="1778" spans="1:6" s="610" customFormat="1" ht="15.75" hidden="1" x14ac:dyDescent="0.25">
      <c r="A1778" s="630"/>
      <c r="B1778" s="631"/>
      <c r="C1778" s="632"/>
      <c r="D1778" s="633"/>
      <c r="E1778" s="634"/>
      <c r="F1778" s="635"/>
    </row>
    <row r="1779" spans="1:6" s="610" customFormat="1" ht="15.75" hidden="1" x14ac:dyDescent="0.25">
      <c r="A1779" s="630"/>
      <c r="B1779" s="631"/>
      <c r="C1779" s="632"/>
      <c r="D1779" s="633"/>
      <c r="E1779" s="634"/>
      <c r="F1779" s="635"/>
    </row>
    <row r="1780" spans="1:6" s="610" customFormat="1" ht="15.75" hidden="1" x14ac:dyDescent="0.25">
      <c r="A1780" s="630"/>
      <c r="B1780" s="631"/>
      <c r="C1780" s="632"/>
      <c r="D1780" s="633"/>
      <c r="E1780" s="634"/>
      <c r="F1780" s="635"/>
    </row>
    <row r="1781" spans="1:6" s="610" customFormat="1" ht="15.75" hidden="1" x14ac:dyDescent="0.25">
      <c r="A1781" s="630"/>
      <c r="B1781" s="631"/>
      <c r="C1781" s="632"/>
      <c r="D1781" s="633"/>
      <c r="E1781" s="634"/>
      <c r="F1781" s="635"/>
    </row>
    <row r="1782" spans="1:6" s="610" customFormat="1" ht="15.75" hidden="1" x14ac:dyDescent="0.25">
      <c r="A1782" s="630"/>
      <c r="B1782" s="631"/>
      <c r="C1782" s="632"/>
      <c r="D1782" s="633"/>
      <c r="E1782" s="634"/>
      <c r="F1782" s="635"/>
    </row>
    <row r="1783" spans="1:6" s="610" customFormat="1" ht="15.75" hidden="1" x14ac:dyDescent="0.25">
      <c r="A1783" s="630"/>
      <c r="B1783" s="631"/>
      <c r="C1783" s="632"/>
      <c r="D1783" s="633"/>
      <c r="E1783" s="634"/>
      <c r="F1783" s="635"/>
    </row>
    <row r="1784" spans="1:6" s="610" customFormat="1" ht="15.75" hidden="1" x14ac:dyDescent="0.25">
      <c r="A1784" s="630"/>
      <c r="B1784" s="631"/>
      <c r="C1784" s="632"/>
      <c r="D1784" s="633"/>
      <c r="E1784" s="634"/>
      <c r="F1784" s="635"/>
    </row>
    <row r="1785" spans="1:6" s="610" customFormat="1" ht="15.75" hidden="1" x14ac:dyDescent="0.25">
      <c r="A1785" s="630"/>
      <c r="B1785" s="631"/>
      <c r="C1785" s="632"/>
      <c r="D1785" s="633"/>
      <c r="E1785" s="634"/>
      <c r="F1785" s="635"/>
    </row>
    <row r="1786" spans="1:6" s="610" customFormat="1" ht="15.75" hidden="1" x14ac:dyDescent="0.25">
      <c r="A1786" s="630"/>
      <c r="B1786" s="631"/>
      <c r="C1786" s="632"/>
      <c r="D1786" s="633"/>
      <c r="E1786" s="634"/>
      <c r="F1786" s="635"/>
    </row>
    <row r="1787" spans="1:6" s="610" customFormat="1" ht="15.75" hidden="1" x14ac:dyDescent="0.25">
      <c r="A1787" s="630"/>
      <c r="B1787" s="631"/>
      <c r="C1787" s="632"/>
      <c r="D1787" s="633"/>
      <c r="E1787" s="634"/>
      <c r="F1787" s="635"/>
    </row>
    <row r="1788" spans="1:6" s="610" customFormat="1" ht="15.75" hidden="1" x14ac:dyDescent="0.25">
      <c r="A1788" s="630"/>
      <c r="B1788" s="631"/>
      <c r="C1788" s="632"/>
      <c r="D1788" s="633"/>
      <c r="E1788" s="634"/>
      <c r="F1788" s="635"/>
    </row>
    <row r="1789" spans="1:6" s="610" customFormat="1" ht="15.75" hidden="1" x14ac:dyDescent="0.25">
      <c r="A1789" s="630"/>
      <c r="B1789" s="631"/>
      <c r="C1789" s="632"/>
      <c r="D1789" s="633"/>
      <c r="E1789" s="634"/>
      <c r="F1789" s="635"/>
    </row>
    <row r="1790" spans="1:6" s="610" customFormat="1" ht="15.75" hidden="1" x14ac:dyDescent="0.25">
      <c r="A1790" s="630"/>
      <c r="B1790" s="631"/>
      <c r="C1790" s="632"/>
      <c r="D1790" s="633"/>
      <c r="E1790" s="634"/>
      <c r="F1790" s="635"/>
    </row>
    <row r="1791" spans="1:6" s="610" customFormat="1" ht="15.75" hidden="1" x14ac:dyDescent="0.25">
      <c r="A1791" s="630"/>
      <c r="B1791" s="631"/>
      <c r="C1791" s="632"/>
      <c r="D1791" s="633"/>
      <c r="E1791" s="634"/>
      <c r="F1791" s="635"/>
    </row>
    <row r="1792" spans="1:6" s="610" customFormat="1" ht="15.75" hidden="1" x14ac:dyDescent="0.25">
      <c r="A1792" s="630"/>
      <c r="B1792" s="631"/>
      <c r="C1792" s="632"/>
      <c r="D1792" s="633"/>
      <c r="E1792" s="634"/>
      <c r="F1792" s="635"/>
    </row>
    <row r="1793" spans="1:6" s="610" customFormat="1" ht="15.75" hidden="1" x14ac:dyDescent="0.25">
      <c r="A1793" s="630"/>
      <c r="B1793" s="631"/>
      <c r="C1793" s="632"/>
      <c r="D1793" s="633"/>
      <c r="E1793" s="634"/>
      <c r="F1793" s="635"/>
    </row>
    <row r="1794" spans="1:6" s="610" customFormat="1" ht="15.75" hidden="1" x14ac:dyDescent="0.25">
      <c r="A1794" s="630"/>
      <c r="B1794" s="631"/>
      <c r="C1794" s="632"/>
      <c r="D1794" s="633"/>
      <c r="E1794" s="634"/>
      <c r="F1794" s="635"/>
    </row>
    <row r="1795" spans="1:6" s="610" customFormat="1" ht="15.75" hidden="1" x14ac:dyDescent="0.25">
      <c r="A1795" s="630"/>
      <c r="B1795" s="631"/>
      <c r="C1795" s="632"/>
      <c r="D1795" s="633"/>
      <c r="E1795" s="634"/>
      <c r="F1795" s="635"/>
    </row>
    <row r="1796" spans="1:6" s="610" customFormat="1" ht="15.75" hidden="1" x14ac:dyDescent="0.25">
      <c r="A1796" s="630"/>
      <c r="B1796" s="631"/>
      <c r="C1796" s="632"/>
      <c r="D1796" s="633"/>
      <c r="E1796" s="634"/>
      <c r="F1796" s="635"/>
    </row>
    <row r="1797" spans="1:6" s="610" customFormat="1" ht="15.75" hidden="1" x14ac:dyDescent="0.25">
      <c r="A1797" s="630"/>
      <c r="B1797" s="631"/>
      <c r="C1797" s="632"/>
      <c r="D1797" s="633"/>
      <c r="E1797" s="634"/>
      <c r="F1797" s="635"/>
    </row>
    <row r="1798" spans="1:6" s="610" customFormat="1" ht="15.75" hidden="1" x14ac:dyDescent="0.25">
      <c r="A1798" s="630"/>
      <c r="B1798" s="631"/>
      <c r="C1798" s="632"/>
      <c r="D1798" s="633"/>
      <c r="E1798" s="634"/>
      <c r="F1798" s="635"/>
    </row>
    <row r="1799" spans="1:6" s="610" customFormat="1" ht="15.75" hidden="1" x14ac:dyDescent="0.25">
      <c r="A1799" s="630"/>
      <c r="B1799" s="631"/>
      <c r="C1799" s="632"/>
      <c r="D1799" s="633"/>
      <c r="E1799" s="634"/>
      <c r="F1799" s="635"/>
    </row>
    <row r="1800" spans="1:6" s="610" customFormat="1" ht="15.75" hidden="1" x14ac:dyDescent="0.25">
      <c r="A1800" s="630"/>
      <c r="B1800" s="631"/>
      <c r="C1800" s="632"/>
      <c r="D1800" s="633"/>
      <c r="E1800" s="634"/>
      <c r="F1800" s="635"/>
    </row>
    <row r="1801" spans="1:6" s="610" customFormat="1" ht="15.75" hidden="1" x14ac:dyDescent="0.25">
      <c r="A1801" s="630"/>
      <c r="B1801" s="631"/>
      <c r="C1801" s="632"/>
      <c r="D1801" s="633"/>
      <c r="E1801" s="634"/>
      <c r="F1801" s="635"/>
    </row>
    <row r="1802" spans="1:6" s="610" customFormat="1" ht="15.75" hidden="1" x14ac:dyDescent="0.25">
      <c r="A1802" s="630"/>
      <c r="B1802" s="631"/>
      <c r="C1802" s="632"/>
      <c r="D1802" s="633"/>
      <c r="E1802" s="634"/>
      <c r="F1802" s="635"/>
    </row>
    <row r="1803" spans="1:6" s="610" customFormat="1" ht="15.75" hidden="1" x14ac:dyDescent="0.25">
      <c r="A1803" s="630"/>
      <c r="B1803" s="631"/>
      <c r="C1803" s="632"/>
      <c r="D1803" s="633"/>
      <c r="E1803" s="634"/>
      <c r="F1803" s="635"/>
    </row>
    <row r="1804" spans="1:6" s="610" customFormat="1" ht="15.75" hidden="1" x14ac:dyDescent="0.25">
      <c r="A1804" s="630"/>
      <c r="B1804" s="631"/>
      <c r="C1804" s="632"/>
      <c r="D1804" s="633"/>
      <c r="E1804" s="634"/>
      <c r="F1804" s="635"/>
    </row>
    <row r="1805" spans="1:6" s="610" customFormat="1" ht="15.75" hidden="1" x14ac:dyDescent="0.25">
      <c r="A1805" s="630"/>
      <c r="B1805" s="631"/>
      <c r="C1805" s="632"/>
      <c r="D1805" s="633"/>
      <c r="E1805" s="634"/>
      <c r="F1805" s="635"/>
    </row>
    <row r="1806" spans="1:6" s="610" customFormat="1" ht="15.75" hidden="1" x14ac:dyDescent="0.25">
      <c r="A1806" s="630"/>
      <c r="B1806" s="631"/>
      <c r="C1806" s="632"/>
      <c r="D1806" s="633"/>
      <c r="E1806" s="634"/>
      <c r="F1806" s="635"/>
    </row>
    <row r="1807" spans="1:6" s="610" customFormat="1" ht="15.75" hidden="1" x14ac:dyDescent="0.25">
      <c r="A1807" s="630"/>
      <c r="B1807" s="631"/>
      <c r="C1807" s="632"/>
      <c r="D1807" s="633"/>
      <c r="E1807" s="634"/>
      <c r="F1807" s="635"/>
    </row>
    <row r="1808" spans="1:6" s="610" customFormat="1" ht="15.75" hidden="1" x14ac:dyDescent="0.25">
      <c r="A1808" s="630"/>
      <c r="B1808" s="631"/>
      <c r="C1808" s="632"/>
      <c r="D1808" s="633"/>
      <c r="E1808" s="634"/>
      <c r="F1808" s="635"/>
    </row>
    <row r="1809" spans="1:6" s="610" customFormat="1" ht="15.75" hidden="1" x14ac:dyDescent="0.25">
      <c r="A1809" s="630"/>
      <c r="B1809" s="631"/>
      <c r="C1809" s="632"/>
      <c r="D1809" s="633"/>
      <c r="E1809" s="634"/>
      <c r="F1809" s="635"/>
    </row>
    <row r="1810" spans="1:6" s="610" customFormat="1" ht="15.75" hidden="1" x14ac:dyDescent="0.25">
      <c r="A1810" s="630"/>
      <c r="B1810" s="631"/>
      <c r="C1810" s="632"/>
      <c r="D1810" s="633"/>
      <c r="E1810" s="634"/>
      <c r="F1810" s="635"/>
    </row>
    <row r="1811" spans="1:6" s="610" customFormat="1" ht="15.75" hidden="1" x14ac:dyDescent="0.25">
      <c r="A1811" s="630"/>
      <c r="B1811" s="631"/>
      <c r="C1811" s="632"/>
      <c r="D1811" s="633"/>
      <c r="E1811" s="634"/>
      <c r="F1811" s="635"/>
    </row>
    <row r="1812" spans="1:6" s="610" customFormat="1" ht="15.75" hidden="1" x14ac:dyDescent="0.25">
      <c r="A1812" s="630"/>
      <c r="B1812" s="631"/>
      <c r="C1812" s="632"/>
      <c r="D1812" s="633"/>
      <c r="E1812" s="634"/>
      <c r="F1812" s="635"/>
    </row>
    <row r="1813" spans="1:6" s="610" customFormat="1" ht="15.75" hidden="1" x14ac:dyDescent="0.25">
      <c r="A1813" s="630"/>
      <c r="B1813" s="631"/>
      <c r="C1813" s="632"/>
      <c r="D1813" s="633"/>
      <c r="E1813" s="634"/>
      <c r="F1813" s="635"/>
    </row>
    <row r="1814" spans="1:6" s="610" customFormat="1" ht="15.75" hidden="1" x14ac:dyDescent="0.25">
      <c r="A1814" s="630"/>
      <c r="B1814" s="631"/>
      <c r="C1814" s="632"/>
      <c r="D1814" s="633"/>
      <c r="E1814" s="634"/>
      <c r="F1814" s="635"/>
    </row>
    <row r="1815" spans="1:6" s="610" customFormat="1" ht="15.75" hidden="1" x14ac:dyDescent="0.25">
      <c r="A1815" s="630"/>
      <c r="B1815" s="631"/>
      <c r="C1815" s="632"/>
      <c r="D1815" s="633"/>
      <c r="E1815" s="634"/>
      <c r="F1815" s="635"/>
    </row>
    <row r="1816" spans="1:6" s="610" customFormat="1" ht="15.75" hidden="1" x14ac:dyDescent="0.25">
      <c r="A1816" s="630"/>
      <c r="B1816" s="631"/>
      <c r="C1816" s="632"/>
      <c r="D1816" s="633"/>
      <c r="E1816" s="634"/>
      <c r="F1816" s="635"/>
    </row>
    <row r="1817" spans="1:6" s="610" customFormat="1" ht="15.75" hidden="1" x14ac:dyDescent="0.25">
      <c r="A1817" s="630"/>
      <c r="B1817" s="631"/>
      <c r="C1817" s="632"/>
      <c r="D1817" s="633"/>
      <c r="E1817" s="634"/>
      <c r="F1817" s="635"/>
    </row>
    <row r="1818" spans="1:6" s="610" customFormat="1" ht="15.75" hidden="1" x14ac:dyDescent="0.25">
      <c r="A1818" s="630"/>
      <c r="B1818" s="631"/>
      <c r="C1818" s="632"/>
      <c r="D1818" s="633"/>
      <c r="E1818" s="634"/>
      <c r="F1818" s="635"/>
    </row>
    <row r="1819" spans="1:6" s="610" customFormat="1" ht="15.75" hidden="1" x14ac:dyDescent="0.25">
      <c r="A1819" s="630"/>
      <c r="B1819" s="631"/>
      <c r="C1819" s="632"/>
      <c r="D1819" s="633"/>
      <c r="E1819" s="634"/>
      <c r="F1819" s="635"/>
    </row>
    <row r="1820" spans="1:6" s="610" customFormat="1" ht="15.75" hidden="1" x14ac:dyDescent="0.25">
      <c r="A1820" s="630"/>
      <c r="B1820" s="631"/>
      <c r="C1820" s="632"/>
      <c r="D1820" s="633"/>
      <c r="E1820" s="634"/>
      <c r="F1820" s="635"/>
    </row>
    <row r="1821" spans="1:6" s="610" customFormat="1" ht="15.75" hidden="1" x14ac:dyDescent="0.25">
      <c r="A1821" s="630"/>
      <c r="B1821" s="631"/>
      <c r="C1821" s="632"/>
      <c r="D1821" s="633"/>
      <c r="E1821" s="634"/>
      <c r="F1821" s="635"/>
    </row>
    <row r="1822" spans="1:6" s="610" customFormat="1" ht="15.75" hidden="1" x14ac:dyDescent="0.25">
      <c r="A1822" s="630"/>
      <c r="B1822" s="631"/>
      <c r="C1822" s="632"/>
      <c r="D1822" s="633"/>
      <c r="E1822" s="634"/>
      <c r="F1822" s="635"/>
    </row>
    <row r="1823" spans="1:6" s="610" customFormat="1" ht="15.75" hidden="1" x14ac:dyDescent="0.25">
      <c r="A1823" s="630"/>
      <c r="B1823" s="631"/>
      <c r="C1823" s="632"/>
      <c r="D1823" s="633"/>
      <c r="E1823" s="634"/>
      <c r="F1823" s="635"/>
    </row>
    <row r="1824" spans="1:6" s="610" customFormat="1" ht="15.75" hidden="1" x14ac:dyDescent="0.25">
      <c r="A1824" s="630"/>
      <c r="B1824" s="631"/>
      <c r="C1824" s="632"/>
      <c r="D1824" s="633"/>
      <c r="E1824" s="634"/>
      <c r="F1824" s="635"/>
    </row>
    <row r="1825" spans="1:6" s="610" customFormat="1" ht="15.75" hidden="1" x14ac:dyDescent="0.25">
      <c r="A1825" s="630"/>
      <c r="B1825" s="631"/>
      <c r="C1825" s="632"/>
      <c r="D1825" s="633"/>
      <c r="E1825" s="634"/>
      <c r="F1825" s="635"/>
    </row>
    <row r="1826" spans="1:6" s="610" customFormat="1" ht="15.75" hidden="1" x14ac:dyDescent="0.25">
      <c r="A1826" s="630"/>
      <c r="B1826" s="631"/>
      <c r="C1826" s="632"/>
      <c r="D1826" s="633"/>
      <c r="E1826" s="634"/>
      <c r="F1826" s="635"/>
    </row>
    <row r="1827" spans="1:6" s="610" customFormat="1" ht="15.75" hidden="1" x14ac:dyDescent="0.25">
      <c r="A1827" s="630"/>
      <c r="B1827" s="631"/>
      <c r="C1827" s="632"/>
      <c r="D1827" s="633"/>
      <c r="E1827" s="634"/>
      <c r="F1827" s="635"/>
    </row>
    <row r="1828" spans="1:6" s="610" customFormat="1" ht="15.75" hidden="1" x14ac:dyDescent="0.25">
      <c r="A1828" s="630"/>
      <c r="B1828" s="631"/>
      <c r="C1828" s="632"/>
      <c r="D1828" s="633"/>
      <c r="E1828" s="634"/>
      <c r="F1828" s="635"/>
    </row>
    <row r="1829" spans="1:6" s="610" customFormat="1" ht="15.75" hidden="1" x14ac:dyDescent="0.25">
      <c r="A1829" s="630"/>
      <c r="B1829" s="631"/>
      <c r="C1829" s="632"/>
      <c r="D1829" s="633"/>
      <c r="E1829" s="634"/>
      <c r="F1829" s="635"/>
    </row>
    <row r="1830" spans="1:6" s="610" customFormat="1" ht="15.75" hidden="1" x14ac:dyDescent="0.25">
      <c r="A1830" s="630"/>
      <c r="B1830" s="631"/>
      <c r="C1830" s="632"/>
      <c r="D1830" s="633"/>
      <c r="E1830" s="634"/>
      <c r="F1830" s="635"/>
    </row>
    <row r="1831" spans="1:6" s="610" customFormat="1" ht="15.75" hidden="1" x14ac:dyDescent="0.25">
      <c r="A1831" s="630"/>
      <c r="B1831" s="631"/>
      <c r="C1831" s="632"/>
      <c r="D1831" s="633"/>
      <c r="E1831" s="634"/>
      <c r="F1831" s="635"/>
    </row>
    <row r="1832" spans="1:6" s="610" customFormat="1" ht="15.75" hidden="1" x14ac:dyDescent="0.25">
      <c r="A1832" s="630"/>
      <c r="B1832" s="631"/>
      <c r="C1832" s="632"/>
      <c r="D1832" s="633"/>
      <c r="E1832" s="634"/>
      <c r="F1832" s="635"/>
    </row>
    <row r="1833" spans="1:6" s="610" customFormat="1" ht="15.75" hidden="1" x14ac:dyDescent="0.25">
      <c r="A1833" s="630"/>
      <c r="B1833" s="631"/>
      <c r="C1833" s="632"/>
      <c r="D1833" s="633"/>
      <c r="E1833" s="634"/>
      <c r="F1833" s="635"/>
    </row>
    <row r="1834" spans="1:6" s="610" customFormat="1" ht="15.75" hidden="1" x14ac:dyDescent="0.25">
      <c r="A1834" s="630"/>
      <c r="B1834" s="631"/>
      <c r="C1834" s="632"/>
      <c r="D1834" s="633"/>
      <c r="E1834" s="634"/>
      <c r="F1834" s="635"/>
    </row>
    <row r="1835" spans="1:6" s="610" customFormat="1" ht="15.75" hidden="1" x14ac:dyDescent="0.25">
      <c r="A1835" s="630"/>
      <c r="B1835" s="631"/>
      <c r="C1835" s="632"/>
      <c r="D1835" s="633"/>
      <c r="E1835" s="634"/>
      <c r="F1835" s="635"/>
    </row>
    <row r="1836" spans="1:6" s="610" customFormat="1" ht="15.75" hidden="1" x14ac:dyDescent="0.25">
      <c r="A1836" s="630"/>
      <c r="B1836" s="631"/>
      <c r="C1836" s="632"/>
      <c r="D1836" s="633"/>
      <c r="E1836" s="634"/>
      <c r="F1836" s="635"/>
    </row>
    <row r="1837" spans="1:6" s="610" customFormat="1" ht="15.75" hidden="1" x14ac:dyDescent="0.25">
      <c r="A1837" s="630"/>
      <c r="B1837" s="631"/>
      <c r="C1837" s="632"/>
      <c r="D1837" s="633"/>
      <c r="E1837" s="634"/>
      <c r="F1837" s="635"/>
    </row>
    <row r="1838" spans="1:6" s="610" customFormat="1" ht="15.75" hidden="1" x14ac:dyDescent="0.25">
      <c r="A1838" s="630"/>
      <c r="B1838" s="631"/>
      <c r="C1838" s="632"/>
      <c r="D1838" s="633"/>
      <c r="E1838" s="634"/>
      <c r="F1838" s="635"/>
    </row>
    <row r="1839" spans="1:6" s="610" customFormat="1" ht="15.75" hidden="1" x14ac:dyDescent="0.25">
      <c r="A1839" s="630"/>
      <c r="B1839" s="631"/>
      <c r="C1839" s="632"/>
      <c r="D1839" s="633"/>
      <c r="E1839" s="634"/>
      <c r="F1839" s="635"/>
    </row>
    <row r="1840" spans="1:6" s="610" customFormat="1" ht="15.75" hidden="1" x14ac:dyDescent="0.25">
      <c r="A1840" s="630"/>
      <c r="B1840" s="631"/>
      <c r="C1840" s="632"/>
      <c r="D1840" s="633"/>
      <c r="E1840" s="634"/>
      <c r="F1840" s="635"/>
    </row>
    <row r="1841" spans="1:6" s="610" customFormat="1" ht="15.75" hidden="1" x14ac:dyDescent="0.25">
      <c r="A1841" s="630"/>
      <c r="B1841" s="631"/>
      <c r="C1841" s="632"/>
      <c r="D1841" s="633"/>
      <c r="E1841" s="634"/>
      <c r="F1841" s="635"/>
    </row>
    <row r="1842" spans="1:6" s="610" customFormat="1" ht="15.75" hidden="1" x14ac:dyDescent="0.25">
      <c r="A1842" s="630"/>
      <c r="B1842" s="631"/>
      <c r="C1842" s="632"/>
      <c r="D1842" s="633"/>
      <c r="E1842" s="634"/>
      <c r="F1842" s="635"/>
    </row>
    <row r="1843" spans="1:6" s="610" customFormat="1" ht="15.75" hidden="1" x14ac:dyDescent="0.25">
      <c r="A1843" s="630"/>
      <c r="B1843" s="631"/>
      <c r="C1843" s="632"/>
      <c r="D1843" s="633"/>
      <c r="E1843" s="634"/>
      <c r="F1843" s="635"/>
    </row>
    <row r="1844" spans="1:6" s="610" customFormat="1" ht="15.75" hidden="1" x14ac:dyDescent="0.25">
      <c r="A1844" s="630"/>
      <c r="B1844" s="631"/>
      <c r="C1844" s="632"/>
      <c r="D1844" s="633"/>
      <c r="E1844" s="634"/>
      <c r="F1844" s="635"/>
    </row>
    <row r="1845" spans="1:6" s="610" customFormat="1" ht="15.75" hidden="1" x14ac:dyDescent="0.25">
      <c r="A1845" s="630"/>
      <c r="B1845" s="631"/>
      <c r="C1845" s="632"/>
      <c r="D1845" s="633"/>
      <c r="E1845" s="634"/>
      <c r="F1845" s="635"/>
    </row>
    <row r="1846" spans="1:6" s="610" customFormat="1" ht="15.75" hidden="1" x14ac:dyDescent="0.25">
      <c r="A1846" s="630"/>
      <c r="B1846" s="631"/>
      <c r="C1846" s="632"/>
      <c r="D1846" s="633"/>
      <c r="E1846" s="634"/>
      <c r="F1846" s="635"/>
    </row>
    <row r="1847" spans="1:6" s="610" customFormat="1" ht="15.75" hidden="1" x14ac:dyDescent="0.25">
      <c r="A1847" s="630"/>
      <c r="B1847" s="631"/>
      <c r="C1847" s="632"/>
      <c r="D1847" s="633"/>
      <c r="E1847" s="634"/>
      <c r="F1847" s="635"/>
    </row>
    <row r="1848" spans="1:6" s="610" customFormat="1" ht="15.75" hidden="1" x14ac:dyDescent="0.25">
      <c r="A1848" s="630"/>
      <c r="B1848" s="631"/>
      <c r="C1848" s="632"/>
      <c r="D1848" s="633"/>
      <c r="E1848" s="634"/>
      <c r="F1848" s="635"/>
    </row>
    <row r="1849" spans="1:6" s="610" customFormat="1" ht="15.75" hidden="1" x14ac:dyDescent="0.25">
      <c r="A1849" s="630"/>
      <c r="B1849" s="631"/>
      <c r="C1849" s="632"/>
      <c r="D1849" s="633"/>
      <c r="E1849" s="634"/>
      <c r="F1849" s="635"/>
    </row>
    <row r="1850" spans="1:6" s="610" customFormat="1" ht="15.75" hidden="1" x14ac:dyDescent="0.25">
      <c r="A1850" s="630"/>
      <c r="B1850" s="631"/>
      <c r="C1850" s="632"/>
      <c r="D1850" s="633"/>
      <c r="E1850" s="634"/>
      <c r="F1850" s="635"/>
    </row>
    <row r="1851" spans="1:6" s="610" customFormat="1" ht="15.75" hidden="1" x14ac:dyDescent="0.25">
      <c r="A1851" s="630"/>
      <c r="B1851" s="631"/>
      <c r="C1851" s="632"/>
      <c r="D1851" s="633"/>
      <c r="E1851" s="634"/>
      <c r="F1851" s="635"/>
    </row>
    <row r="1852" spans="1:6" s="610" customFormat="1" ht="15.75" hidden="1" x14ac:dyDescent="0.25">
      <c r="A1852" s="630"/>
      <c r="B1852" s="631"/>
      <c r="C1852" s="632"/>
      <c r="D1852" s="633"/>
      <c r="E1852" s="634"/>
      <c r="F1852" s="635"/>
    </row>
    <row r="1853" spans="1:6" s="610" customFormat="1" ht="15.75" hidden="1" x14ac:dyDescent="0.25">
      <c r="A1853" s="630"/>
      <c r="B1853" s="631"/>
      <c r="C1853" s="632"/>
      <c r="D1853" s="633"/>
      <c r="E1853" s="634"/>
      <c r="F1853" s="635"/>
    </row>
    <row r="1854" spans="1:6" s="610" customFormat="1" ht="15.75" hidden="1" x14ac:dyDescent="0.25">
      <c r="A1854" s="630"/>
      <c r="B1854" s="631"/>
      <c r="C1854" s="632"/>
      <c r="D1854" s="633"/>
      <c r="E1854" s="634"/>
      <c r="F1854" s="635"/>
    </row>
    <row r="1855" spans="1:6" s="610" customFormat="1" ht="15.75" hidden="1" x14ac:dyDescent="0.25">
      <c r="A1855" s="630"/>
      <c r="B1855" s="631"/>
      <c r="C1855" s="632"/>
      <c r="D1855" s="633"/>
      <c r="E1855" s="634"/>
      <c r="F1855" s="635"/>
    </row>
    <row r="1856" spans="1:6" s="610" customFormat="1" ht="15.75" hidden="1" x14ac:dyDescent="0.25">
      <c r="A1856" s="630"/>
      <c r="B1856" s="631"/>
      <c r="C1856" s="632"/>
      <c r="D1856" s="633"/>
      <c r="E1856" s="634"/>
      <c r="F1856" s="635"/>
    </row>
    <row r="1857" spans="1:6" s="610" customFormat="1" ht="15.75" hidden="1" x14ac:dyDescent="0.25">
      <c r="A1857" s="630"/>
      <c r="B1857" s="631"/>
      <c r="C1857" s="632"/>
      <c r="D1857" s="633"/>
      <c r="E1857" s="634"/>
      <c r="F1857" s="635"/>
    </row>
    <row r="1858" spans="1:6" s="610" customFormat="1" ht="15.75" hidden="1" x14ac:dyDescent="0.25">
      <c r="A1858" s="630"/>
      <c r="B1858" s="631"/>
      <c r="C1858" s="632"/>
      <c r="D1858" s="633"/>
      <c r="E1858" s="634"/>
      <c r="F1858" s="635"/>
    </row>
    <row r="1859" spans="1:6" s="610" customFormat="1" ht="15.75" hidden="1" x14ac:dyDescent="0.25">
      <c r="A1859" s="630"/>
      <c r="B1859" s="631"/>
      <c r="C1859" s="632"/>
      <c r="D1859" s="633"/>
      <c r="E1859" s="634"/>
      <c r="F1859" s="635"/>
    </row>
    <row r="1860" spans="1:6" s="610" customFormat="1" ht="15.75" hidden="1" x14ac:dyDescent="0.25">
      <c r="A1860" s="630"/>
      <c r="B1860" s="631"/>
      <c r="C1860" s="632"/>
      <c r="D1860" s="633"/>
      <c r="E1860" s="634"/>
      <c r="F1860" s="635"/>
    </row>
    <row r="1861" spans="1:6" s="610" customFormat="1" ht="15.75" hidden="1" x14ac:dyDescent="0.25">
      <c r="A1861" s="630"/>
      <c r="B1861" s="631"/>
      <c r="C1861" s="632"/>
      <c r="D1861" s="633"/>
      <c r="E1861" s="634"/>
      <c r="F1861" s="635"/>
    </row>
    <row r="1862" spans="1:6" s="610" customFormat="1" ht="15.75" hidden="1" x14ac:dyDescent="0.25">
      <c r="A1862" s="630"/>
      <c r="B1862" s="631"/>
      <c r="C1862" s="632"/>
      <c r="D1862" s="633"/>
      <c r="E1862" s="634"/>
      <c r="F1862" s="635"/>
    </row>
    <row r="1863" spans="1:6" s="610" customFormat="1" ht="15.75" hidden="1" x14ac:dyDescent="0.25">
      <c r="A1863" s="630"/>
      <c r="B1863" s="631"/>
      <c r="C1863" s="632"/>
      <c r="D1863" s="633"/>
      <c r="E1863" s="634"/>
      <c r="F1863" s="635"/>
    </row>
    <row r="1864" spans="1:6" s="610" customFormat="1" ht="15.75" hidden="1" x14ac:dyDescent="0.25">
      <c r="A1864" s="630"/>
      <c r="B1864" s="631"/>
      <c r="C1864" s="632"/>
      <c r="D1864" s="633"/>
      <c r="E1864" s="634"/>
      <c r="F1864" s="635"/>
    </row>
    <row r="1865" spans="1:6" s="610" customFormat="1" ht="15.75" hidden="1" x14ac:dyDescent="0.25">
      <c r="A1865" s="630"/>
      <c r="B1865" s="631"/>
      <c r="C1865" s="632"/>
      <c r="D1865" s="633"/>
      <c r="E1865" s="634"/>
      <c r="F1865" s="635"/>
    </row>
    <row r="1866" spans="1:6" s="610" customFormat="1" ht="15.75" hidden="1" x14ac:dyDescent="0.25">
      <c r="A1866" s="630"/>
      <c r="B1866" s="631"/>
      <c r="C1866" s="632"/>
      <c r="D1866" s="633"/>
      <c r="E1866" s="634"/>
      <c r="F1866" s="635"/>
    </row>
    <row r="1867" spans="1:6" s="610" customFormat="1" ht="15.75" hidden="1" x14ac:dyDescent="0.25">
      <c r="A1867" s="630"/>
      <c r="B1867" s="631"/>
      <c r="C1867" s="632"/>
      <c r="D1867" s="633"/>
      <c r="E1867" s="634"/>
      <c r="F1867" s="635"/>
    </row>
    <row r="1868" spans="1:6" s="610" customFormat="1" ht="15.75" hidden="1" x14ac:dyDescent="0.25">
      <c r="A1868" s="630"/>
      <c r="B1868" s="631"/>
      <c r="C1868" s="632"/>
      <c r="D1868" s="633"/>
      <c r="E1868" s="634"/>
      <c r="F1868" s="635"/>
    </row>
    <row r="1869" spans="1:6" s="610" customFormat="1" ht="15.75" hidden="1" x14ac:dyDescent="0.25">
      <c r="A1869" s="630"/>
      <c r="B1869" s="631"/>
      <c r="C1869" s="632"/>
      <c r="D1869" s="633"/>
      <c r="E1869" s="634"/>
      <c r="F1869" s="635"/>
    </row>
    <row r="1870" spans="1:6" s="610" customFormat="1" ht="15.75" hidden="1" x14ac:dyDescent="0.25">
      <c r="A1870" s="630"/>
      <c r="B1870" s="631"/>
      <c r="C1870" s="632"/>
      <c r="D1870" s="633"/>
      <c r="E1870" s="634"/>
      <c r="F1870" s="635"/>
    </row>
    <row r="1871" spans="1:6" s="610" customFormat="1" ht="15.75" hidden="1" x14ac:dyDescent="0.25">
      <c r="A1871" s="630"/>
      <c r="B1871" s="631"/>
      <c r="C1871" s="632"/>
      <c r="D1871" s="633"/>
      <c r="E1871" s="634"/>
      <c r="F1871" s="635"/>
    </row>
    <row r="1872" spans="1:6" s="610" customFormat="1" ht="15.75" hidden="1" x14ac:dyDescent="0.25">
      <c r="A1872" s="630"/>
      <c r="B1872" s="631"/>
      <c r="C1872" s="632"/>
      <c r="D1872" s="633"/>
      <c r="E1872" s="634"/>
      <c r="F1872" s="635"/>
    </row>
    <row r="1873" spans="1:6" s="610" customFormat="1" ht="15.75" hidden="1" x14ac:dyDescent="0.25">
      <c r="A1873" s="630"/>
      <c r="B1873" s="631"/>
      <c r="C1873" s="632"/>
      <c r="D1873" s="633"/>
      <c r="E1873" s="634"/>
      <c r="F1873" s="635"/>
    </row>
    <row r="1874" spans="1:6" s="610" customFormat="1" ht="15.75" hidden="1" x14ac:dyDescent="0.25">
      <c r="A1874" s="630"/>
      <c r="B1874" s="631"/>
      <c r="C1874" s="632"/>
      <c r="D1874" s="633"/>
      <c r="E1874" s="634"/>
      <c r="F1874" s="635"/>
    </row>
    <row r="1875" spans="1:6" s="610" customFormat="1" ht="15.75" hidden="1" x14ac:dyDescent="0.25">
      <c r="A1875" s="630"/>
      <c r="B1875" s="631"/>
      <c r="C1875" s="632"/>
      <c r="D1875" s="633"/>
      <c r="E1875" s="634"/>
      <c r="F1875" s="635"/>
    </row>
    <row r="1876" spans="1:6" s="610" customFormat="1" ht="15.75" hidden="1" x14ac:dyDescent="0.25">
      <c r="A1876" s="630"/>
      <c r="B1876" s="631"/>
      <c r="C1876" s="632"/>
      <c r="D1876" s="633"/>
      <c r="E1876" s="634"/>
      <c r="F1876" s="635"/>
    </row>
    <row r="1877" spans="1:6" s="610" customFormat="1" ht="15.75" hidden="1" x14ac:dyDescent="0.25">
      <c r="A1877" s="630"/>
      <c r="B1877" s="631"/>
      <c r="C1877" s="632"/>
      <c r="D1877" s="633"/>
      <c r="E1877" s="634"/>
      <c r="F1877" s="635"/>
    </row>
    <row r="1878" spans="1:6" s="610" customFormat="1" ht="15.75" hidden="1" x14ac:dyDescent="0.25">
      <c r="A1878" s="630"/>
      <c r="B1878" s="631"/>
      <c r="C1878" s="632"/>
      <c r="D1878" s="633"/>
      <c r="E1878" s="634"/>
      <c r="F1878" s="635"/>
    </row>
    <row r="1879" spans="1:6" s="610" customFormat="1" ht="15.75" hidden="1" x14ac:dyDescent="0.25">
      <c r="A1879" s="630"/>
      <c r="B1879" s="631"/>
      <c r="C1879" s="632"/>
      <c r="D1879" s="633"/>
      <c r="E1879" s="634"/>
      <c r="F1879" s="635"/>
    </row>
    <row r="1880" spans="1:6" s="610" customFormat="1" ht="15.75" hidden="1" x14ac:dyDescent="0.25">
      <c r="A1880" s="630"/>
      <c r="B1880" s="631"/>
      <c r="C1880" s="632"/>
      <c r="D1880" s="633"/>
      <c r="E1880" s="634"/>
      <c r="F1880" s="635"/>
    </row>
    <row r="1881" spans="1:6" s="610" customFormat="1" ht="15.75" hidden="1" x14ac:dyDescent="0.25">
      <c r="A1881" s="630"/>
      <c r="B1881" s="631"/>
      <c r="C1881" s="632"/>
      <c r="D1881" s="633"/>
      <c r="E1881" s="634"/>
      <c r="F1881" s="635"/>
    </row>
    <row r="1882" spans="1:6" s="610" customFormat="1" ht="15.75" hidden="1" x14ac:dyDescent="0.25">
      <c r="A1882" s="630"/>
      <c r="B1882" s="631"/>
      <c r="C1882" s="632"/>
      <c r="D1882" s="633"/>
      <c r="E1882" s="634"/>
      <c r="F1882" s="635"/>
    </row>
    <row r="1883" spans="1:6" s="610" customFormat="1" ht="15.75" hidden="1" x14ac:dyDescent="0.25">
      <c r="A1883" s="630"/>
      <c r="B1883" s="631"/>
      <c r="C1883" s="632"/>
      <c r="D1883" s="633"/>
      <c r="E1883" s="634"/>
      <c r="F1883" s="635"/>
    </row>
    <row r="1884" spans="1:6" s="610" customFormat="1" ht="15.75" hidden="1" x14ac:dyDescent="0.25">
      <c r="A1884" s="630"/>
      <c r="B1884" s="631"/>
      <c r="C1884" s="632"/>
      <c r="D1884" s="633"/>
      <c r="E1884" s="634"/>
      <c r="F1884" s="635"/>
    </row>
    <row r="1885" spans="1:6" s="610" customFormat="1" ht="15.75" hidden="1" x14ac:dyDescent="0.25">
      <c r="A1885" s="630"/>
      <c r="B1885" s="631"/>
      <c r="C1885" s="632"/>
      <c r="D1885" s="633"/>
      <c r="E1885" s="634"/>
      <c r="F1885" s="635"/>
    </row>
    <row r="1886" spans="1:6" s="610" customFormat="1" ht="15.75" hidden="1" x14ac:dyDescent="0.25">
      <c r="A1886" s="630"/>
      <c r="B1886" s="631"/>
      <c r="C1886" s="632"/>
      <c r="D1886" s="633"/>
      <c r="E1886" s="634"/>
      <c r="F1886" s="635"/>
    </row>
    <row r="1887" spans="1:6" s="610" customFormat="1" ht="15.75" hidden="1" x14ac:dyDescent="0.25">
      <c r="A1887" s="630"/>
      <c r="B1887" s="631"/>
      <c r="C1887" s="632"/>
      <c r="D1887" s="633"/>
      <c r="E1887" s="634"/>
      <c r="F1887" s="635"/>
    </row>
    <row r="1888" spans="1:6" s="610" customFormat="1" ht="15.75" hidden="1" x14ac:dyDescent="0.25">
      <c r="A1888" s="630"/>
      <c r="B1888" s="631"/>
      <c r="C1888" s="632"/>
      <c r="D1888" s="633"/>
      <c r="E1888" s="634"/>
      <c r="F1888" s="635"/>
    </row>
    <row r="1889" spans="1:6" s="610" customFormat="1" ht="15.75" hidden="1" x14ac:dyDescent="0.25">
      <c r="A1889" s="630"/>
      <c r="B1889" s="631"/>
      <c r="C1889" s="632"/>
      <c r="D1889" s="633"/>
      <c r="E1889" s="634"/>
      <c r="F1889" s="635"/>
    </row>
    <row r="1890" spans="1:6" s="610" customFormat="1" ht="15.75" hidden="1" x14ac:dyDescent="0.25">
      <c r="A1890" s="630"/>
      <c r="B1890" s="631"/>
      <c r="C1890" s="632"/>
      <c r="D1890" s="633"/>
      <c r="E1890" s="634"/>
      <c r="F1890" s="635"/>
    </row>
    <row r="1891" spans="1:6" s="610" customFormat="1" ht="15.75" hidden="1" x14ac:dyDescent="0.25">
      <c r="A1891" s="630"/>
      <c r="B1891" s="631"/>
      <c r="C1891" s="632"/>
      <c r="D1891" s="633"/>
      <c r="E1891" s="634"/>
      <c r="F1891" s="635"/>
    </row>
    <row r="1892" spans="1:6" s="610" customFormat="1" ht="15.75" hidden="1" x14ac:dyDescent="0.25">
      <c r="A1892" s="630"/>
      <c r="B1892" s="631"/>
      <c r="C1892" s="632"/>
      <c r="D1892" s="633"/>
      <c r="E1892" s="634"/>
      <c r="F1892" s="635"/>
    </row>
    <row r="1893" spans="1:6" s="610" customFormat="1" ht="15.75" hidden="1" x14ac:dyDescent="0.25">
      <c r="A1893" s="630"/>
      <c r="B1893" s="631"/>
      <c r="C1893" s="632"/>
      <c r="D1893" s="633"/>
      <c r="E1893" s="634"/>
      <c r="F1893" s="635"/>
    </row>
    <row r="1894" spans="1:6" s="610" customFormat="1" ht="15.75" hidden="1" x14ac:dyDescent="0.25">
      <c r="A1894" s="630"/>
      <c r="B1894" s="631"/>
      <c r="C1894" s="632"/>
      <c r="D1894" s="633"/>
      <c r="E1894" s="634"/>
      <c r="F1894" s="635"/>
    </row>
    <row r="1895" spans="1:6" s="610" customFormat="1" ht="15.75" hidden="1" x14ac:dyDescent="0.25">
      <c r="A1895" s="630"/>
      <c r="B1895" s="631"/>
      <c r="C1895" s="632"/>
      <c r="D1895" s="633"/>
      <c r="E1895" s="634"/>
      <c r="F1895" s="635"/>
    </row>
    <row r="1896" spans="1:6" s="610" customFormat="1" ht="15.75" hidden="1" x14ac:dyDescent="0.25">
      <c r="A1896" s="630"/>
      <c r="B1896" s="631"/>
      <c r="C1896" s="632"/>
      <c r="D1896" s="633"/>
      <c r="E1896" s="634"/>
      <c r="F1896" s="635"/>
    </row>
    <row r="1897" spans="1:6" s="610" customFormat="1" ht="15.75" hidden="1" x14ac:dyDescent="0.25">
      <c r="A1897" s="630"/>
      <c r="B1897" s="631"/>
      <c r="C1897" s="632"/>
      <c r="D1897" s="633"/>
      <c r="E1897" s="634"/>
      <c r="F1897" s="635"/>
    </row>
    <row r="1898" spans="1:6" s="610" customFormat="1" ht="15.75" hidden="1" x14ac:dyDescent="0.25">
      <c r="A1898" s="630"/>
      <c r="B1898" s="631"/>
      <c r="C1898" s="632"/>
      <c r="D1898" s="633"/>
      <c r="E1898" s="634"/>
      <c r="F1898" s="635"/>
    </row>
    <row r="1899" spans="1:6" s="610" customFormat="1" ht="15.75" hidden="1" x14ac:dyDescent="0.25">
      <c r="A1899" s="630"/>
      <c r="B1899" s="631"/>
      <c r="C1899" s="632"/>
      <c r="D1899" s="633"/>
      <c r="E1899" s="634"/>
      <c r="F1899" s="635"/>
    </row>
    <row r="1900" spans="1:6" s="610" customFormat="1" ht="15.75" hidden="1" x14ac:dyDescent="0.25">
      <c r="A1900" s="630"/>
      <c r="B1900" s="631"/>
      <c r="C1900" s="632"/>
      <c r="D1900" s="633"/>
      <c r="E1900" s="634"/>
      <c r="F1900" s="635"/>
    </row>
    <row r="1901" spans="1:6" s="610" customFormat="1" ht="15.75" hidden="1" x14ac:dyDescent="0.25">
      <c r="A1901" s="630"/>
      <c r="B1901" s="631"/>
      <c r="C1901" s="632"/>
      <c r="D1901" s="633"/>
      <c r="E1901" s="634"/>
      <c r="F1901" s="635"/>
    </row>
    <row r="1902" spans="1:6" s="610" customFormat="1" ht="15.75" hidden="1" x14ac:dyDescent="0.25">
      <c r="A1902" s="630"/>
      <c r="B1902" s="631"/>
      <c r="C1902" s="632"/>
      <c r="D1902" s="633"/>
      <c r="E1902" s="634"/>
      <c r="F1902" s="635"/>
    </row>
    <row r="1903" spans="1:6" s="610" customFormat="1" ht="15.75" hidden="1" x14ac:dyDescent="0.25">
      <c r="A1903" s="630"/>
      <c r="B1903" s="631"/>
      <c r="C1903" s="632"/>
      <c r="D1903" s="633"/>
      <c r="E1903" s="634"/>
      <c r="F1903" s="635"/>
    </row>
    <row r="1904" spans="1:6" s="610" customFormat="1" ht="15.75" hidden="1" x14ac:dyDescent="0.25">
      <c r="A1904" s="630"/>
      <c r="B1904" s="631"/>
      <c r="C1904" s="632"/>
      <c r="D1904" s="633"/>
      <c r="E1904" s="634"/>
      <c r="F1904" s="635"/>
    </row>
    <row r="1905" spans="1:6" s="610" customFormat="1" ht="15.75" hidden="1" x14ac:dyDescent="0.25">
      <c r="A1905" s="630"/>
      <c r="B1905" s="631"/>
      <c r="C1905" s="632"/>
      <c r="D1905" s="633"/>
      <c r="E1905" s="634"/>
      <c r="F1905" s="635"/>
    </row>
    <row r="1906" spans="1:6" s="610" customFormat="1" ht="15.75" hidden="1" x14ac:dyDescent="0.25">
      <c r="A1906" s="630"/>
      <c r="B1906" s="631"/>
      <c r="C1906" s="632"/>
      <c r="D1906" s="633"/>
      <c r="E1906" s="634"/>
      <c r="F1906" s="635"/>
    </row>
    <row r="1907" spans="1:6" s="610" customFormat="1" ht="15.75" hidden="1" x14ac:dyDescent="0.25">
      <c r="A1907" s="630"/>
      <c r="B1907" s="631"/>
      <c r="C1907" s="632"/>
      <c r="D1907" s="633"/>
      <c r="E1907" s="634"/>
      <c r="F1907" s="635"/>
    </row>
    <row r="1908" spans="1:6" s="610" customFormat="1" ht="15.75" hidden="1" x14ac:dyDescent="0.25">
      <c r="A1908" s="630"/>
      <c r="B1908" s="631"/>
      <c r="C1908" s="632"/>
      <c r="D1908" s="633"/>
      <c r="E1908" s="634"/>
      <c r="F1908" s="635"/>
    </row>
    <row r="1909" spans="1:6" s="610" customFormat="1" ht="15.75" hidden="1" x14ac:dyDescent="0.25">
      <c r="A1909" s="630"/>
      <c r="B1909" s="631"/>
      <c r="C1909" s="632"/>
      <c r="D1909" s="633"/>
      <c r="E1909" s="634"/>
      <c r="F1909" s="635"/>
    </row>
    <row r="1910" spans="1:6" s="610" customFormat="1" ht="15.75" hidden="1" x14ac:dyDescent="0.25">
      <c r="A1910" s="630"/>
      <c r="B1910" s="631"/>
      <c r="C1910" s="632"/>
      <c r="D1910" s="633"/>
      <c r="E1910" s="634"/>
      <c r="F1910" s="635"/>
    </row>
    <row r="1911" spans="1:6" s="610" customFormat="1" ht="15.75" hidden="1" x14ac:dyDescent="0.25">
      <c r="A1911" s="630"/>
      <c r="B1911" s="631"/>
      <c r="C1911" s="632"/>
      <c r="D1911" s="633"/>
      <c r="E1911" s="634"/>
      <c r="F1911" s="635"/>
    </row>
    <row r="1912" spans="1:6" s="610" customFormat="1" ht="15.75" hidden="1" x14ac:dyDescent="0.25">
      <c r="A1912" s="630"/>
      <c r="B1912" s="631"/>
      <c r="C1912" s="632"/>
      <c r="D1912" s="633"/>
      <c r="E1912" s="634"/>
      <c r="F1912" s="635"/>
    </row>
    <row r="1913" spans="1:6" s="610" customFormat="1" ht="15.75" hidden="1" x14ac:dyDescent="0.25">
      <c r="A1913" s="630"/>
      <c r="B1913" s="631"/>
      <c r="C1913" s="632"/>
      <c r="D1913" s="633"/>
      <c r="E1913" s="634"/>
      <c r="F1913" s="635"/>
    </row>
    <row r="1914" spans="1:6" s="610" customFormat="1" ht="15.75" hidden="1" x14ac:dyDescent="0.25">
      <c r="A1914" s="630"/>
      <c r="B1914" s="631"/>
      <c r="C1914" s="632"/>
      <c r="D1914" s="633"/>
      <c r="E1914" s="634"/>
      <c r="F1914" s="635"/>
    </row>
    <row r="1915" spans="1:6" s="610" customFormat="1" ht="15.75" hidden="1" x14ac:dyDescent="0.25">
      <c r="A1915" s="630"/>
      <c r="B1915" s="631"/>
      <c r="C1915" s="632"/>
      <c r="D1915" s="633"/>
      <c r="E1915" s="634"/>
      <c r="F1915" s="635"/>
    </row>
    <row r="1916" spans="1:6" s="610" customFormat="1" ht="15.75" hidden="1" x14ac:dyDescent="0.25">
      <c r="A1916" s="630"/>
      <c r="B1916" s="631"/>
      <c r="C1916" s="632"/>
      <c r="D1916" s="633"/>
      <c r="E1916" s="634"/>
      <c r="F1916" s="635"/>
    </row>
    <row r="1917" spans="1:6" s="610" customFormat="1" ht="15.75" hidden="1" x14ac:dyDescent="0.25">
      <c r="A1917" s="630"/>
      <c r="B1917" s="631"/>
      <c r="C1917" s="632"/>
      <c r="D1917" s="633"/>
      <c r="E1917" s="634"/>
      <c r="F1917" s="635"/>
    </row>
    <row r="1918" spans="1:6" s="610" customFormat="1" ht="15.75" hidden="1" x14ac:dyDescent="0.25">
      <c r="A1918" s="630"/>
      <c r="B1918" s="631"/>
      <c r="C1918" s="632"/>
      <c r="D1918" s="633"/>
      <c r="E1918" s="634"/>
      <c r="F1918" s="635"/>
    </row>
    <row r="1919" spans="1:6" s="610" customFormat="1" ht="15.75" hidden="1" x14ac:dyDescent="0.25">
      <c r="A1919" s="630"/>
      <c r="B1919" s="631"/>
      <c r="C1919" s="632"/>
      <c r="D1919" s="633"/>
      <c r="E1919" s="634"/>
      <c r="F1919" s="635"/>
    </row>
    <row r="1920" spans="1:6" s="610" customFormat="1" ht="15.75" hidden="1" x14ac:dyDescent="0.25">
      <c r="A1920" s="630"/>
      <c r="B1920" s="631"/>
      <c r="C1920" s="632"/>
      <c r="D1920" s="633"/>
      <c r="E1920" s="634"/>
      <c r="F1920" s="635"/>
    </row>
    <row r="1921" spans="1:6" s="610" customFormat="1" ht="15.75" hidden="1" x14ac:dyDescent="0.25">
      <c r="A1921" s="630"/>
      <c r="B1921" s="631"/>
      <c r="C1921" s="632"/>
      <c r="D1921" s="633"/>
      <c r="E1921" s="634"/>
      <c r="F1921" s="635"/>
    </row>
    <row r="1922" spans="1:6" s="610" customFormat="1" ht="15.75" hidden="1" x14ac:dyDescent="0.25">
      <c r="A1922" s="630"/>
      <c r="B1922" s="631"/>
      <c r="C1922" s="632"/>
      <c r="D1922" s="633"/>
      <c r="E1922" s="634"/>
      <c r="F1922" s="635"/>
    </row>
    <row r="1923" spans="1:6" s="610" customFormat="1" ht="15.75" hidden="1" x14ac:dyDescent="0.25">
      <c r="A1923" s="630"/>
      <c r="B1923" s="631"/>
      <c r="C1923" s="632"/>
      <c r="D1923" s="633"/>
      <c r="E1923" s="634"/>
      <c r="F1923" s="635"/>
    </row>
    <row r="1924" spans="1:6" s="610" customFormat="1" ht="15.75" hidden="1" x14ac:dyDescent="0.25">
      <c r="A1924" s="630"/>
      <c r="B1924" s="631"/>
      <c r="C1924" s="632"/>
      <c r="D1924" s="633"/>
      <c r="E1924" s="634"/>
      <c r="F1924" s="635"/>
    </row>
    <row r="1925" spans="1:6" s="610" customFormat="1" ht="15.75" hidden="1" x14ac:dyDescent="0.25">
      <c r="A1925" s="630"/>
      <c r="B1925" s="631"/>
      <c r="C1925" s="632"/>
      <c r="D1925" s="633"/>
      <c r="E1925" s="634"/>
      <c r="F1925" s="635"/>
    </row>
    <row r="1926" spans="1:6" s="610" customFormat="1" ht="15.75" hidden="1" x14ac:dyDescent="0.25">
      <c r="A1926" s="630"/>
      <c r="B1926" s="631"/>
      <c r="C1926" s="632"/>
      <c r="D1926" s="633"/>
      <c r="E1926" s="634"/>
      <c r="F1926" s="635"/>
    </row>
    <row r="1927" spans="1:6" s="610" customFormat="1" ht="15.75" hidden="1" x14ac:dyDescent="0.25">
      <c r="A1927" s="630"/>
      <c r="B1927" s="631"/>
      <c r="C1927" s="632"/>
      <c r="D1927" s="633"/>
      <c r="E1927" s="634"/>
      <c r="F1927" s="635"/>
    </row>
    <row r="1928" spans="1:6" s="610" customFormat="1" ht="15.75" hidden="1" x14ac:dyDescent="0.25">
      <c r="A1928" s="630"/>
      <c r="B1928" s="631"/>
      <c r="C1928" s="632"/>
      <c r="D1928" s="633"/>
      <c r="E1928" s="634"/>
      <c r="F1928" s="635"/>
    </row>
    <row r="1929" spans="1:6" s="610" customFormat="1" ht="15.75" hidden="1" x14ac:dyDescent="0.25">
      <c r="A1929" s="630"/>
      <c r="B1929" s="631"/>
      <c r="C1929" s="632"/>
      <c r="D1929" s="633"/>
      <c r="E1929" s="634"/>
      <c r="F1929" s="635"/>
    </row>
    <row r="1930" spans="1:6" s="610" customFormat="1" ht="15.75" hidden="1" x14ac:dyDescent="0.25">
      <c r="A1930" s="630"/>
      <c r="B1930" s="631"/>
      <c r="C1930" s="632"/>
      <c r="D1930" s="633"/>
      <c r="E1930" s="634"/>
      <c r="F1930" s="635"/>
    </row>
    <row r="1931" spans="1:6" s="610" customFormat="1" ht="15.75" hidden="1" x14ac:dyDescent="0.25">
      <c r="A1931" s="630"/>
      <c r="B1931" s="631"/>
      <c r="C1931" s="632"/>
      <c r="D1931" s="633"/>
      <c r="E1931" s="634"/>
      <c r="F1931" s="635"/>
    </row>
    <row r="1932" spans="1:6" s="610" customFormat="1" ht="15.75" hidden="1" x14ac:dyDescent="0.25">
      <c r="A1932" s="630"/>
      <c r="B1932" s="631"/>
      <c r="C1932" s="632"/>
      <c r="D1932" s="633"/>
      <c r="E1932" s="634"/>
      <c r="F1932" s="635"/>
    </row>
    <row r="1933" spans="1:6" s="610" customFormat="1" ht="15.75" hidden="1" x14ac:dyDescent="0.25">
      <c r="A1933" s="630"/>
      <c r="B1933" s="631"/>
      <c r="C1933" s="632"/>
      <c r="D1933" s="633"/>
      <c r="E1933" s="634"/>
      <c r="F1933" s="635"/>
    </row>
    <row r="1934" spans="1:6" s="610" customFormat="1" ht="15.75" hidden="1" x14ac:dyDescent="0.25">
      <c r="A1934" s="630"/>
      <c r="B1934" s="631"/>
      <c r="C1934" s="632"/>
      <c r="D1934" s="633"/>
      <c r="E1934" s="634"/>
      <c r="F1934" s="635"/>
    </row>
    <row r="1935" spans="1:6" s="610" customFormat="1" ht="15.75" hidden="1" x14ac:dyDescent="0.25">
      <c r="A1935" s="630"/>
      <c r="B1935" s="631"/>
      <c r="C1935" s="632"/>
      <c r="D1935" s="633"/>
      <c r="E1935" s="634"/>
      <c r="F1935" s="635"/>
    </row>
    <row r="1936" spans="1:6" s="610" customFormat="1" ht="15.75" hidden="1" x14ac:dyDescent="0.25">
      <c r="A1936" s="630"/>
      <c r="B1936" s="631"/>
      <c r="C1936" s="632"/>
      <c r="D1936" s="633"/>
      <c r="E1936" s="634"/>
      <c r="F1936" s="635"/>
    </row>
    <row r="1937" spans="1:6" s="610" customFormat="1" ht="15.75" hidden="1" x14ac:dyDescent="0.25">
      <c r="A1937" s="630"/>
      <c r="B1937" s="631"/>
      <c r="C1937" s="632"/>
      <c r="D1937" s="633"/>
      <c r="E1937" s="634"/>
      <c r="F1937" s="635"/>
    </row>
    <row r="1938" spans="1:6" s="610" customFormat="1" ht="15.75" hidden="1" x14ac:dyDescent="0.25">
      <c r="A1938" s="630"/>
      <c r="B1938" s="631"/>
      <c r="C1938" s="632"/>
      <c r="D1938" s="633"/>
      <c r="E1938" s="634"/>
      <c r="F1938" s="635"/>
    </row>
    <row r="1939" spans="1:6" s="610" customFormat="1" ht="15.75" hidden="1" x14ac:dyDescent="0.25">
      <c r="A1939" s="630"/>
      <c r="B1939" s="631"/>
      <c r="C1939" s="632"/>
      <c r="D1939" s="633"/>
      <c r="E1939" s="634"/>
      <c r="F1939" s="635"/>
    </row>
    <row r="1940" spans="1:6" s="610" customFormat="1" ht="15.75" hidden="1" x14ac:dyDescent="0.25">
      <c r="A1940" s="630"/>
      <c r="B1940" s="631"/>
      <c r="C1940" s="632"/>
      <c r="D1940" s="633"/>
      <c r="E1940" s="634"/>
      <c r="F1940" s="635"/>
    </row>
    <row r="1941" spans="1:6" s="610" customFormat="1" ht="15.75" hidden="1" x14ac:dyDescent="0.25">
      <c r="A1941" s="630"/>
      <c r="B1941" s="631"/>
      <c r="C1941" s="632"/>
      <c r="D1941" s="633"/>
      <c r="E1941" s="634"/>
      <c r="F1941" s="635"/>
    </row>
    <row r="1942" spans="1:6" s="610" customFormat="1" ht="15.75" hidden="1" x14ac:dyDescent="0.25">
      <c r="A1942" s="630"/>
      <c r="B1942" s="631"/>
      <c r="C1942" s="632"/>
      <c r="D1942" s="633"/>
      <c r="E1942" s="634"/>
      <c r="F1942" s="635"/>
    </row>
    <row r="1943" spans="1:6" s="610" customFormat="1" ht="15.75" hidden="1" x14ac:dyDescent="0.25">
      <c r="A1943" s="630"/>
      <c r="B1943" s="631"/>
      <c r="C1943" s="632"/>
      <c r="D1943" s="633"/>
      <c r="E1943" s="634"/>
      <c r="F1943" s="635"/>
    </row>
    <row r="1944" spans="1:6" s="610" customFormat="1" ht="15.75" hidden="1" x14ac:dyDescent="0.25">
      <c r="A1944" s="630"/>
      <c r="B1944" s="631"/>
      <c r="C1944" s="632"/>
      <c r="D1944" s="633"/>
      <c r="E1944" s="634"/>
      <c r="F1944" s="635"/>
    </row>
    <row r="1945" spans="1:6" s="610" customFormat="1" ht="15.75" hidden="1" x14ac:dyDescent="0.25">
      <c r="A1945" s="630"/>
      <c r="B1945" s="631"/>
      <c r="C1945" s="632"/>
      <c r="D1945" s="633"/>
      <c r="E1945" s="634"/>
      <c r="F1945" s="635"/>
    </row>
    <row r="1946" spans="1:6" s="610" customFormat="1" ht="15.75" hidden="1" x14ac:dyDescent="0.25">
      <c r="A1946" s="630"/>
      <c r="B1946" s="631"/>
      <c r="C1946" s="632"/>
      <c r="D1946" s="633"/>
      <c r="E1946" s="634"/>
      <c r="F1946" s="635"/>
    </row>
    <row r="1947" spans="1:6" s="610" customFormat="1" ht="15.75" hidden="1" x14ac:dyDescent="0.25">
      <c r="A1947" s="630"/>
      <c r="B1947" s="631"/>
      <c r="C1947" s="632"/>
      <c r="D1947" s="633"/>
      <c r="E1947" s="634"/>
      <c r="F1947" s="635"/>
    </row>
    <row r="1948" spans="1:6" s="610" customFormat="1" ht="15.75" hidden="1" x14ac:dyDescent="0.25">
      <c r="A1948" s="630"/>
      <c r="B1948" s="631"/>
      <c r="C1948" s="632"/>
      <c r="D1948" s="633"/>
      <c r="E1948" s="634"/>
      <c r="F1948" s="635"/>
    </row>
    <row r="1949" spans="1:6" s="610" customFormat="1" ht="15.75" hidden="1" x14ac:dyDescent="0.25">
      <c r="A1949" s="630"/>
      <c r="B1949" s="631"/>
      <c r="C1949" s="632"/>
      <c r="D1949" s="633"/>
      <c r="E1949" s="634"/>
      <c r="F1949" s="635"/>
    </row>
    <row r="1950" spans="1:6" s="610" customFormat="1" ht="15.75" hidden="1" x14ac:dyDescent="0.25">
      <c r="A1950" s="630"/>
      <c r="B1950" s="631"/>
      <c r="C1950" s="632"/>
      <c r="D1950" s="633"/>
      <c r="E1950" s="634"/>
      <c r="F1950" s="635"/>
    </row>
    <row r="1951" spans="1:6" s="610" customFormat="1" ht="15.75" hidden="1" x14ac:dyDescent="0.25">
      <c r="A1951" s="630"/>
      <c r="B1951" s="631"/>
      <c r="C1951" s="632"/>
      <c r="D1951" s="633"/>
      <c r="E1951" s="634"/>
      <c r="F1951" s="635"/>
    </row>
    <row r="1952" spans="1:6" s="610" customFormat="1" ht="15.75" hidden="1" x14ac:dyDescent="0.25">
      <c r="A1952" s="630"/>
      <c r="B1952" s="631"/>
      <c r="C1952" s="632"/>
      <c r="D1952" s="633"/>
      <c r="E1952" s="634"/>
      <c r="F1952" s="635"/>
    </row>
    <row r="1953" spans="1:6" s="610" customFormat="1" ht="15.75" hidden="1" x14ac:dyDescent="0.25">
      <c r="A1953" s="630"/>
      <c r="B1953" s="631"/>
      <c r="C1953" s="632"/>
      <c r="D1953" s="633"/>
      <c r="E1953" s="634"/>
      <c r="F1953" s="635"/>
    </row>
    <row r="1954" spans="1:6" s="610" customFormat="1" ht="15.75" hidden="1" x14ac:dyDescent="0.25">
      <c r="A1954" s="630"/>
      <c r="B1954" s="631"/>
      <c r="C1954" s="632"/>
      <c r="D1954" s="633"/>
      <c r="E1954" s="634"/>
      <c r="F1954" s="635"/>
    </row>
    <row r="1955" spans="1:6" s="610" customFormat="1" ht="15.75" hidden="1" x14ac:dyDescent="0.25">
      <c r="A1955" s="630"/>
      <c r="B1955" s="631"/>
      <c r="C1955" s="632"/>
      <c r="D1955" s="633"/>
      <c r="E1955" s="634"/>
      <c r="F1955" s="635"/>
    </row>
    <row r="1956" spans="1:6" s="610" customFormat="1" ht="15.75" hidden="1" x14ac:dyDescent="0.25">
      <c r="A1956" s="630"/>
      <c r="B1956" s="631"/>
      <c r="C1956" s="632"/>
      <c r="D1956" s="633"/>
      <c r="E1956" s="634"/>
      <c r="F1956" s="635"/>
    </row>
    <row r="1957" spans="1:6" s="610" customFormat="1" ht="15.75" hidden="1" x14ac:dyDescent="0.25">
      <c r="A1957" s="630"/>
      <c r="B1957" s="631"/>
      <c r="C1957" s="632"/>
      <c r="D1957" s="633"/>
      <c r="E1957" s="634"/>
      <c r="F1957" s="635"/>
    </row>
    <row r="1958" spans="1:6" s="610" customFormat="1" ht="15.75" hidden="1" x14ac:dyDescent="0.25">
      <c r="A1958" s="630"/>
      <c r="B1958" s="631"/>
      <c r="C1958" s="632"/>
      <c r="D1958" s="633"/>
      <c r="E1958" s="634"/>
      <c r="F1958" s="635"/>
    </row>
    <row r="1959" spans="1:6" s="610" customFormat="1" ht="15.75" hidden="1" x14ac:dyDescent="0.25">
      <c r="A1959" s="630"/>
      <c r="B1959" s="631"/>
      <c r="C1959" s="632"/>
      <c r="D1959" s="633"/>
      <c r="E1959" s="634"/>
      <c r="F1959" s="635"/>
    </row>
    <row r="1960" spans="1:6" s="610" customFormat="1" ht="15.75" hidden="1" x14ac:dyDescent="0.25">
      <c r="A1960" s="630"/>
      <c r="B1960" s="631"/>
      <c r="C1960" s="632"/>
      <c r="D1960" s="633"/>
      <c r="E1960" s="634"/>
      <c r="F1960" s="635"/>
    </row>
    <row r="1961" spans="1:6" s="610" customFormat="1" ht="15.75" hidden="1" x14ac:dyDescent="0.25">
      <c r="A1961" s="630"/>
      <c r="B1961" s="631"/>
      <c r="C1961" s="632"/>
      <c r="D1961" s="633"/>
      <c r="E1961" s="634"/>
      <c r="F1961" s="635"/>
    </row>
    <row r="1962" spans="1:6" s="610" customFormat="1" ht="15.75" hidden="1" x14ac:dyDescent="0.25">
      <c r="A1962" s="630"/>
      <c r="B1962" s="631"/>
      <c r="C1962" s="632"/>
      <c r="D1962" s="633"/>
      <c r="E1962" s="634"/>
      <c r="F1962" s="635"/>
    </row>
    <row r="1963" spans="1:6" s="610" customFormat="1" ht="15.75" hidden="1" x14ac:dyDescent="0.25">
      <c r="A1963" s="630"/>
      <c r="B1963" s="631"/>
      <c r="C1963" s="632"/>
      <c r="D1963" s="633"/>
      <c r="E1963" s="634"/>
      <c r="F1963" s="635"/>
    </row>
    <row r="1964" spans="1:6" s="610" customFormat="1" ht="15.75" hidden="1" x14ac:dyDescent="0.25">
      <c r="A1964" s="630"/>
      <c r="B1964" s="631"/>
      <c r="C1964" s="632"/>
      <c r="D1964" s="633"/>
      <c r="E1964" s="634"/>
      <c r="F1964" s="635"/>
    </row>
    <row r="1965" spans="1:6" s="610" customFormat="1" ht="15.75" hidden="1" x14ac:dyDescent="0.25">
      <c r="A1965" s="630"/>
      <c r="B1965" s="631"/>
      <c r="C1965" s="632"/>
      <c r="D1965" s="633"/>
      <c r="E1965" s="634"/>
      <c r="F1965" s="635"/>
    </row>
    <row r="1966" spans="1:6" s="610" customFormat="1" ht="15.75" hidden="1" x14ac:dyDescent="0.25">
      <c r="A1966" s="630"/>
      <c r="B1966" s="631"/>
      <c r="C1966" s="632"/>
      <c r="D1966" s="633"/>
      <c r="E1966" s="634"/>
      <c r="F1966" s="635"/>
    </row>
    <row r="1967" spans="1:6" s="610" customFormat="1" ht="15.75" hidden="1" x14ac:dyDescent="0.25">
      <c r="A1967" s="630"/>
      <c r="B1967" s="631"/>
      <c r="C1967" s="632"/>
      <c r="D1967" s="633"/>
      <c r="E1967" s="634"/>
      <c r="F1967" s="635"/>
    </row>
    <row r="1968" spans="1:6" s="610" customFormat="1" ht="15.75" hidden="1" x14ac:dyDescent="0.25">
      <c r="A1968" s="630"/>
      <c r="B1968" s="631"/>
      <c r="C1968" s="632"/>
      <c r="D1968" s="633"/>
      <c r="E1968" s="634"/>
      <c r="F1968" s="635"/>
    </row>
    <row r="1969" spans="1:6" s="610" customFormat="1" ht="15.75" hidden="1" x14ac:dyDescent="0.25">
      <c r="A1969" s="630"/>
      <c r="B1969" s="631"/>
      <c r="C1969" s="632"/>
      <c r="D1969" s="633"/>
      <c r="E1969" s="634"/>
      <c r="F1969" s="635"/>
    </row>
    <row r="1970" spans="1:6" s="610" customFormat="1" ht="15.75" hidden="1" x14ac:dyDescent="0.25">
      <c r="A1970" s="630"/>
      <c r="B1970" s="631"/>
      <c r="C1970" s="632"/>
      <c r="D1970" s="633"/>
      <c r="E1970" s="634"/>
      <c r="F1970" s="635"/>
    </row>
    <row r="1971" spans="1:6" s="610" customFormat="1" ht="15.75" hidden="1" x14ac:dyDescent="0.25">
      <c r="A1971" s="630"/>
      <c r="B1971" s="631"/>
      <c r="C1971" s="632"/>
      <c r="D1971" s="633"/>
      <c r="E1971" s="634"/>
      <c r="F1971" s="635"/>
    </row>
    <row r="1972" spans="1:6" s="610" customFormat="1" ht="15.75" hidden="1" x14ac:dyDescent="0.25">
      <c r="A1972" s="630"/>
      <c r="B1972" s="631"/>
      <c r="C1972" s="632"/>
      <c r="D1972" s="633"/>
      <c r="E1972" s="634"/>
      <c r="F1972" s="635"/>
    </row>
    <row r="1973" spans="1:6" s="610" customFormat="1" ht="15.75" hidden="1" x14ac:dyDescent="0.25">
      <c r="A1973" s="630"/>
      <c r="B1973" s="631"/>
      <c r="C1973" s="632"/>
      <c r="D1973" s="633"/>
      <c r="E1973" s="634"/>
      <c r="F1973" s="635"/>
    </row>
    <row r="1974" spans="1:6" s="610" customFormat="1" ht="15.75" hidden="1" x14ac:dyDescent="0.25">
      <c r="A1974" s="630"/>
      <c r="B1974" s="631"/>
      <c r="C1974" s="632"/>
      <c r="D1974" s="633"/>
      <c r="E1974" s="634"/>
      <c r="F1974" s="635"/>
    </row>
    <row r="1975" spans="1:6" s="610" customFormat="1" ht="15.75" hidden="1" x14ac:dyDescent="0.25">
      <c r="A1975" s="630"/>
      <c r="B1975" s="631"/>
      <c r="C1975" s="632"/>
      <c r="D1975" s="633"/>
      <c r="E1975" s="634"/>
      <c r="F1975" s="635"/>
    </row>
    <row r="1976" spans="1:6" s="610" customFormat="1" ht="15.75" hidden="1" x14ac:dyDescent="0.25">
      <c r="A1976" s="630"/>
      <c r="B1976" s="631"/>
      <c r="C1976" s="632"/>
      <c r="D1976" s="633"/>
      <c r="E1976" s="634"/>
      <c r="F1976" s="635"/>
    </row>
    <row r="1977" spans="1:6" s="610" customFormat="1" ht="15.75" hidden="1" x14ac:dyDescent="0.25">
      <c r="A1977" s="630"/>
      <c r="B1977" s="631"/>
      <c r="C1977" s="632"/>
      <c r="D1977" s="633"/>
      <c r="E1977" s="634"/>
      <c r="F1977" s="635"/>
    </row>
    <row r="1978" spans="1:6" s="610" customFormat="1" ht="15.75" hidden="1" x14ac:dyDescent="0.25">
      <c r="A1978" s="630"/>
      <c r="B1978" s="631"/>
      <c r="C1978" s="632"/>
      <c r="D1978" s="633"/>
      <c r="E1978" s="634"/>
      <c r="F1978" s="635"/>
    </row>
    <row r="1979" spans="1:6" s="610" customFormat="1" ht="15.75" hidden="1" x14ac:dyDescent="0.25">
      <c r="A1979" s="630"/>
      <c r="B1979" s="631"/>
      <c r="C1979" s="632"/>
      <c r="D1979" s="633"/>
      <c r="E1979" s="634"/>
      <c r="F1979" s="635"/>
    </row>
    <row r="1980" spans="1:6" s="610" customFormat="1" ht="15.75" hidden="1" x14ac:dyDescent="0.25">
      <c r="A1980" s="630"/>
      <c r="B1980" s="631"/>
      <c r="C1980" s="632"/>
      <c r="D1980" s="633"/>
      <c r="E1980" s="634"/>
      <c r="F1980" s="635"/>
    </row>
    <row r="1981" spans="1:6" s="610" customFormat="1" ht="15.75" hidden="1" x14ac:dyDescent="0.25">
      <c r="A1981" s="630"/>
      <c r="B1981" s="631"/>
      <c r="C1981" s="632"/>
      <c r="D1981" s="633"/>
      <c r="E1981" s="634"/>
      <c r="F1981" s="635"/>
    </row>
    <row r="1982" spans="1:6" s="610" customFormat="1" ht="15.75" hidden="1" x14ac:dyDescent="0.25">
      <c r="A1982" s="630"/>
      <c r="B1982" s="631"/>
      <c r="C1982" s="632"/>
      <c r="D1982" s="633"/>
      <c r="E1982" s="634"/>
      <c r="F1982" s="635"/>
    </row>
    <row r="1983" spans="1:6" s="610" customFormat="1" ht="15.75" hidden="1" x14ac:dyDescent="0.25">
      <c r="A1983" s="630"/>
      <c r="B1983" s="631"/>
      <c r="C1983" s="632"/>
      <c r="D1983" s="633"/>
      <c r="E1983" s="634"/>
      <c r="F1983" s="635"/>
    </row>
    <row r="1984" spans="1:6" s="610" customFormat="1" ht="15.75" hidden="1" x14ac:dyDescent="0.25">
      <c r="A1984" s="630"/>
      <c r="B1984" s="631"/>
      <c r="C1984" s="632"/>
      <c r="D1984" s="633"/>
      <c r="E1984" s="634"/>
      <c r="F1984" s="635"/>
    </row>
    <row r="1985" spans="1:6" s="610" customFormat="1" ht="15.75" hidden="1" x14ac:dyDescent="0.25">
      <c r="A1985" s="630"/>
      <c r="B1985" s="631"/>
      <c r="C1985" s="632"/>
      <c r="D1985" s="633"/>
      <c r="E1985" s="634"/>
      <c r="F1985" s="635"/>
    </row>
    <row r="1986" spans="1:6" s="610" customFormat="1" ht="15.75" hidden="1" x14ac:dyDescent="0.25">
      <c r="A1986" s="630"/>
      <c r="B1986" s="631"/>
      <c r="C1986" s="632"/>
      <c r="D1986" s="633"/>
      <c r="E1986" s="634"/>
      <c r="F1986" s="635"/>
    </row>
    <row r="1987" spans="1:6" s="610" customFormat="1" ht="15.75" hidden="1" x14ac:dyDescent="0.25">
      <c r="A1987" s="630"/>
      <c r="B1987" s="631"/>
      <c r="C1987" s="632"/>
      <c r="D1987" s="633"/>
      <c r="E1987" s="634"/>
      <c r="F1987" s="635"/>
    </row>
    <row r="1988" spans="1:6" s="610" customFormat="1" ht="15.75" hidden="1" x14ac:dyDescent="0.25">
      <c r="A1988" s="630"/>
      <c r="B1988" s="631"/>
      <c r="C1988" s="632"/>
      <c r="D1988" s="633"/>
      <c r="E1988" s="634"/>
      <c r="F1988" s="635"/>
    </row>
    <row r="1989" spans="1:6" s="610" customFormat="1" ht="15.75" hidden="1" x14ac:dyDescent="0.25">
      <c r="A1989" s="630"/>
      <c r="B1989" s="631"/>
      <c r="C1989" s="632"/>
      <c r="D1989" s="633"/>
      <c r="E1989" s="634"/>
      <c r="F1989" s="635"/>
    </row>
    <row r="1990" spans="1:6" s="610" customFormat="1" ht="15.75" hidden="1" x14ac:dyDescent="0.25">
      <c r="A1990" s="630"/>
      <c r="B1990" s="631"/>
      <c r="C1990" s="632"/>
      <c r="D1990" s="633"/>
      <c r="E1990" s="634"/>
      <c r="F1990" s="635"/>
    </row>
    <row r="1991" spans="1:6" s="610" customFormat="1" ht="15.75" hidden="1" x14ac:dyDescent="0.25">
      <c r="A1991" s="630"/>
      <c r="B1991" s="631"/>
      <c r="C1991" s="632"/>
      <c r="D1991" s="633"/>
      <c r="E1991" s="634"/>
      <c r="F1991" s="635"/>
    </row>
    <row r="1992" spans="1:6" s="610" customFormat="1" ht="15.75" hidden="1" x14ac:dyDescent="0.25">
      <c r="A1992" s="630"/>
      <c r="B1992" s="631"/>
      <c r="C1992" s="632"/>
      <c r="D1992" s="633"/>
      <c r="E1992" s="634"/>
      <c r="F1992" s="635"/>
    </row>
    <row r="1993" spans="1:6" s="610" customFormat="1" ht="15.75" hidden="1" x14ac:dyDescent="0.25">
      <c r="A1993" s="630"/>
      <c r="B1993" s="631"/>
      <c r="C1993" s="632"/>
      <c r="D1993" s="633"/>
      <c r="E1993" s="634"/>
      <c r="F1993" s="635"/>
    </row>
    <row r="1994" spans="1:6" s="610" customFormat="1" ht="15.75" hidden="1" x14ac:dyDescent="0.25">
      <c r="A1994" s="630"/>
      <c r="B1994" s="631"/>
      <c r="C1994" s="632"/>
      <c r="D1994" s="633"/>
      <c r="E1994" s="634"/>
      <c r="F1994" s="635"/>
    </row>
    <row r="1995" spans="1:6" s="610" customFormat="1" ht="15.75" hidden="1" x14ac:dyDescent="0.25">
      <c r="A1995" s="630"/>
      <c r="B1995" s="631"/>
      <c r="C1995" s="632"/>
      <c r="D1995" s="633"/>
      <c r="E1995" s="634"/>
      <c r="F1995" s="635"/>
    </row>
    <row r="1996" spans="1:6" s="610" customFormat="1" ht="15.75" hidden="1" x14ac:dyDescent="0.25">
      <c r="A1996" s="630"/>
      <c r="B1996" s="631"/>
      <c r="C1996" s="632"/>
      <c r="D1996" s="633"/>
      <c r="E1996" s="634"/>
      <c r="F1996" s="635"/>
    </row>
    <row r="1997" spans="1:6" s="610" customFormat="1" ht="15.75" hidden="1" x14ac:dyDescent="0.25">
      <c r="A1997" s="630"/>
      <c r="B1997" s="631"/>
      <c r="C1997" s="632"/>
      <c r="D1997" s="633"/>
      <c r="E1997" s="634"/>
      <c r="F1997" s="635"/>
    </row>
    <row r="1998" spans="1:6" s="610" customFormat="1" ht="15.75" hidden="1" x14ac:dyDescent="0.25">
      <c r="A1998" s="630"/>
      <c r="B1998" s="631"/>
      <c r="C1998" s="632"/>
      <c r="D1998" s="633"/>
      <c r="E1998" s="634"/>
      <c r="F1998" s="635"/>
    </row>
    <row r="1999" spans="1:6" s="610" customFormat="1" ht="15.75" hidden="1" x14ac:dyDescent="0.25">
      <c r="A1999" s="630"/>
      <c r="B1999" s="631"/>
      <c r="C1999" s="632"/>
      <c r="D1999" s="633"/>
      <c r="E1999" s="634"/>
      <c r="F1999" s="635"/>
    </row>
    <row r="2000" spans="1:6" s="610" customFormat="1" ht="15.75" hidden="1" x14ac:dyDescent="0.25">
      <c r="A2000" s="630"/>
      <c r="B2000" s="631"/>
      <c r="C2000" s="632"/>
      <c r="D2000" s="633"/>
      <c r="E2000" s="634"/>
      <c r="F2000" s="635"/>
    </row>
    <row r="2001" spans="1:11" s="610" customFormat="1" ht="15.75" hidden="1" x14ac:dyDescent="0.25">
      <c r="A2001" s="630"/>
      <c r="B2001" s="631"/>
      <c r="C2001" s="632"/>
      <c r="D2001" s="633"/>
      <c r="E2001" s="634"/>
      <c r="F2001" s="635"/>
    </row>
    <row r="2002" spans="1:11" s="610" customFormat="1" ht="15.75" hidden="1" x14ac:dyDescent="0.25">
      <c r="A2002" s="630"/>
      <c r="B2002" s="631"/>
      <c r="C2002" s="632"/>
      <c r="D2002" s="633"/>
      <c r="E2002" s="634"/>
      <c r="F2002" s="635"/>
    </row>
    <row r="2003" spans="1:11" s="610" customFormat="1" ht="15.75" hidden="1" x14ac:dyDescent="0.25">
      <c r="A2003" s="630"/>
      <c r="B2003" s="631"/>
      <c r="C2003" s="632"/>
      <c r="D2003" s="633"/>
      <c r="E2003" s="634"/>
      <c r="F2003" s="635"/>
    </row>
    <row r="2004" spans="1:11" s="610" customFormat="1" ht="15.75" hidden="1" x14ac:dyDescent="0.25">
      <c r="A2004" s="630"/>
      <c r="B2004" s="631"/>
      <c r="C2004" s="632"/>
      <c r="D2004" s="633"/>
      <c r="E2004" s="634"/>
      <c r="F2004" s="635"/>
    </row>
    <row r="2005" spans="1:11" s="610" customFormat="1" ht="15.75" x14ac:dyDescent="0.25">
      <c r="A2005" s="630"/>
      <c r="B2005" s="631"/>
      <c r="C2005" s="632"/>
      <c r="D2005" s="633"/>
      <c r="E2005" s="634"/>
      <c r="F2005" s="635"/>
    </row>
    <row r="2006" spans="1:11" s="610" customFormat="1" ht="15.75" x14ac:dyDescent="0.25">
      <c r="A2006" s="630"/>
      <c r="B2006" s="631"/>
      <c r="C2006" s="632"/>
      <c r="D2006" s="633"/>
      <c r="E2006" s="634"/>
      <c r="F2006" s="635"/>
    </row>
    <row r="2007" spans="1:11" s="610" customFormat="1" ht="15.75" x14ac:dyDescent="0.25">
      <c r="A2007" s="636"/>
      <c r="B2007" s="636"/>
      <c r="C2007" s="636"/>
      <c r="D2007" s="637"/>
      <c r="E2007" s="638"/>
      <c r="F2007" s="639"/>
    </row>
    <row r="2008" spans="1:11" s="610" customFormat="1" ht="52.5" customHeight="1" x14ac:dyDescent="0.25">
      <c r="A2008" s="1257" t="s">
        <v>708</v>
      </c>
      <c r="B2008" s="1257"/>
      <c r="C2008" s="1257"/>
      <c r="D2008" s="1257"/>
      <c r="E2008" s="1257"/>
      <c r="F2008" s="1257"/>
    </row>
    <row r="2009" spans="1:11" s="640" customFormat="1" ht="15.75" x14ac:dyDescent="0.25">
      <c r="A2009" s="1253"/>
      <c r="B2009" s="1254"/>
      <c r="C2009" s="1254"/>
      <c r="D2009" s="1254"/>
      <c r="E2009" s="1254"/>
      <c r="F2009" s="1254"/>
      <c r="G2009" s="1254"/>
      <c r="H2009" s="1254"/>
      <c r="I2009" s="1254"/>
      <c r="J2009" s="1254"/>
      <c r="K2009" s="1254"/>
    </row>
    <row r="2010" spans="1:11" s="610" customFormat="1" ht="15.75" x14ac:dyDescent="0.25">
      <c r="A2010" s="624"/>
    </row>
    <row r="2011" spans="1:11" s="186" customFormat="1" ht="15.75" x14ac:dyDescent="0.25">
      <c r="A2011" s="590"/>
    </row>
    <row r="2012" spans="1:11" s="186" customFormat="1" ht="15" customHeight="1" x14ac:dyDescent="0.25">
      <c r="A2012" s="641" t="s">
        <v>269</v>
      </c>
      <c r="B2012" s="642"/>
      <c r="C2012" s="642"/>
      <c r="D2012" s="642"/>
    </row>
  </sheetData>
  <sheetProtection formatRows="0"/>
  <mergeCells count="6">
    <mergeCell ref="E1:H1"/>
    <mergeCell ref="A2009:K2009"/>
    <mergeCell ref="A2:C2"/>
    <mergeCell ref="E2:F2"/>
    <mergeCell ref="A3:D3"/>
    <mergeCell ref="A2008:F2008"/>
  </mergeCells>
  <dataValidations count="1">
    <dataValidation type="decimal" operator="greaterThanOrEqual" allowBlank="1" showInputMessage="1" showErrorMessage="1" sqref="D7:D2007 IZ7:IZ2007 SV7:SV2007 ACR7:ACR2007 AMN7:AMN2007 AWJ7:AWJ2007 BGF7:BGF2007 BQB7:BQB2007 BZX7:BZX2007 CJT7:CJT2007 CTP7:CTP2007 DDL7:DDL2007 DNH7:DNH2007 DXD7:DXD2007 EGZ7:EGZ2007 EQV7:EQV2007 FAR7:FAR2007 FKN7:FKN2007 FUJ7:FUJ2007 GEF7:GEF2007 GOB7:GOB2007 GXX7:GXX2007 HHT7:HHT2007 HRP7:HRP2007 IBL7:IBL2007 ILH7:ILH2007 IVD7:IVD2007 JEZ7:JEZ2007 JOV7:JOV2007 JYR7:JYR2007 KIN7:KIN2007 KSJ7:KSJ2007 LCF7:LCF2007 LMB7:LMB2007 LVX7:LVX2007 MFT7:MFT2007 MPP7:MPP2007 MZL7:MZL2007 NJH7:NJH2007 NTD7:NTD2007 OCZ7:OCZ2007 OMV7:OMV2007 OWR7:OWR2007 PGN7:PGN2007 PQJ7:PQJ2007 QAF7:QAF2007 QKB7:QKB2007 QTX7:QTX2007 RDT7:RDT2007 RNP7:RNP2007 RXL7:RXL2007 SHH7:SHH2007 SRD7:SRD2007 TAZ7:TAZ2007 TKV7:TKV2007 TUR7:TUR2007 UEN7:UEN2007 UOJ7:UOJ2007 UYF7:UYF2007 VIB7:VIB2007 VRX7:VRX2007 WBT7:WBT2007 WLP7:WLP2007 WVL7:WVL2007 D65543:D67543 IZ65543:IZ67543 SV65543:SV67543 ACR65543:ACR67543 AMN65543:AMN67543 AWJ65543:AWJ67543 BGF65543:BGF67543 BQB65543:BQB67543 BZX65543:BZX67543 CJT65543:CJT67543 CTP65543:CTP67543 DDL65543:DDL67543 DNH65543:DNH67543 DXD65543:DXD67543 EGZ65543:EGZ67543 EQV65543:EQV67543 FAR65543:FAR67543 FKN65543:FKN67543 FUJ65543:FUJ67543 GEF65543:GEF67543 GOB65543:GOB67543 GXX65543:GXX67543 HHT65543:HHT67543 HRP65543:HRP67543 IBL65543:IBL67543 ILH65543:ILH67543 IVD65543:IVD67543 JEZ65543:JEZ67543 JOV65543:JOV67543 JYR65543:JYR67543 KIN65543:KIN67543 KSJ65543:KSJ67543 LCF65543:LCF67543 LMB65543:LMB67543 LVX65543:LVX67543 MFT65543:MFT67543 MPP65543:MPP67543 MZL65543:MZL67543 NJH65543:NJH67543 NTD65543:NTD67543 OCZ65543:OCZ67543 OMV65543:OMV67543 OWR65543:OWR67543 PGN65543:PGN67543 PQJ65543:PQJ67543 QAF65543:QAF67543 QKB65543:QKB67543 QTX65543:QTX67543 RDT65543:RDT67543 RNP65543:RNP67543 RXL65543:RXL67543 SHH65543:SHH67543 SRD65543:SRD67543 TAZ65543:TAZ67543 TKV65543:TKV67543 TUR65543:TUR67543 UEN65543:UEN67543 UOJ65543:UOJ67543 UYF65543:UYF67543 VIB65543:VIB67543 VRX65543:VRX67543 WBT65543:WBT67543 WLP65543:WLP67543 WVL65543:WVL67543 D131079:D133079 IZ131079:IZ133079 SV131079:SV133079 ACR131079:ACR133079 AMN131079:AMN133079 AWJ131079:AWJ133079 BGF131079:BGF133079 BQB131079:BQB133079 BZX131079:BZX133079 CJT131079:CJT133079 CTP131079:CTP133079 DDL131079:DDL133079 DNH131079:DNH133079 DXD131079:DXD133079 EGZ131079:EGZ133079 EQV131079:EQV133079 FAR131079:FAR133079 FKN131079:FKN133079 FUJ131079:FUJ133079 GEF131079:GEF133079 GOB131079:GOB133079 GXX131079:GXX133079 HHT131079:HHT133079 HRP131079:HRP133079 IBL131079:IBL133079 ILH131079:ILH133079 IVD131079:IVD133079 JEZ131079:JEZ133079 JOV131079:JOV133079 JYR131079:JYR133079 KIN131079:KIN133079 KSJ131079:KSJ133079 LCF131079:LCF133079 LMB131079:LMB133079 LVX131079:LVX133079 MFT131079:MFT133079 MPP131079:MPP133079 MZL131079:MZL133079 NJH131079:NJH133079 NTD131079:NTD133079 OCZ131079:OCZ133079 OMV131079:OMV133079 OWR131079:OWR133079 PGN131079:PGN133079 PQJ131079:PQJ133079 QAF131079:QAF133079 QKB131079:QKB133079 QTX131079:QTX133079 RDT131079:RDT133079 RNP131079:RNP133079 RXL131079:RXL133079 SHH131079:SHH133079 SRD131079:SRD133079 TAZ131079:TAZ133079 TKV131079:TKV133079 TUR131079:TUR133079 UEN131079:UEN133079 UOJ131079:UOJ133079 UYF131079:UYF133079 VIB131079:VIB133079 VRX131079:VRX133079 WBT131079:WBT133079 WLP131079:WLP133079 WVL131079:WVL133079 D196615:D198615 IZ196615:IZ198615 SV196615:SV198615 ACR196615:ACR198615 AMN196615:AMN198615 AWJ196615:AWJ198615 BGF196615:BGF198615 BQB196615:BQB198615 BZX196615:BZX198615 CJT196615:CJT198615 CTP196615:CTP198615 DDL196615:DDL198615 DNH196615:DNH198615 DXD196615:DXD198615 EGZ196615:EGZ198615 EQV196615:EQV198615 FAR196615:FAR198615 FKN196615:FKN198615 FUJ196615:FUJ198615 GEF196615:GEF198615 GOB196615:GOB198615 GXX196615:GXX198615 HHT196615:HHT198615 HRP196615:HRP198615 IBL196615:IBL198615 ILH196615:ILH198615 IVD196615:IVD198615 JEZ196615:JEZ198615 JOV196615:JOV198615 JYR196615:JYR198615 KIN196615:KIN198615 KSJ196615:KSJ198615 LCF196615:LCF198615 LMB196615:LMB198615 LVX196615:LVX198615 MFT196615:MFT198615 MPP196615:MPP198615 MZL196615:MZL198615 NJH196615:NJH198615 NTD196615:NTD198615 OCZ196615:OCZ198615 OMV196615:OMV198615 OWR196615:OWR198615 PGN196615:PGN198615 PQJ196615:PQJ198615 QAF196615:QAF198615 QKB196615:QKB198615 QTX196615:QTX198615 RDT196615:RDT198615 RNP196615:RNP198615 RXL196615:RXL198615 SHH196615:SHH198615 SRD196615:SRD198615 TAZ196615:TAZ198615 TKV196615:TKV198615 TUR196615:TUR198615 UEN196615:UEN198615 UOJ196615:UOJ198615 UYF196615:UYF198615 VIB196615:VIB198615 VRX196615:VRX198615 WBT196615:WBT198615 WLP196615:WLP198615 WVL196615:WVL198615 D262151:D264151 IZ262151:IZ264151 SV262151:SV264151 ACR262151:ACR264151 AMN262151:AMN264151 AWJ262151:AWJ264151 BGF262151:BGF264151 BQB262151:BQB264151 BZX262151:BZX264151 CJT262151:CJT264151 CTP262151:CTP264151 DDL262151:DDL264151 DNH262151:DNH264151 DXD262151:DXD264151 EGZ262151:EGZ264151 EQV262151:EQV264151 FAR262151:FAR264151 FKN262151:FKN264151 FUJ262151:FUJ264151 GEF262151:GEF264151 GOB262151:GOB264151 GXX262151:GXX264151 HHT262151:HHT264151 HRP262151:HRP264151 IBL262151:IBL264151 ILH262151:ILH264151 IVD262151:IVD264151 JEZ262151:JEZ264151 JOV262151:JOV264151 JYR262151:JYR264151 KIN262151:KIN264151 KSJ262151:KSJ264151 LCF262151:LCF264151 LMB262151:LMB264151 LVX262151:LVX264151 MFT262151:MFT264151 MPP262151:MPP264151 MZL262151:MZL264151 NJH262151:NJH264151 NTD262151:NTD264151 OCZ262151:OCZ264151 OMV262151:OMV264151 OWR262151:OWR264151 PGN262151:PGN264151 PQJ262151:PQJ264151 QAF262151:QAF264151 QKB262151:QKB264151 QTX262151:QTX264151 RDT262151:RDT264151 RNP262151:RNP264151 RXL262151:RXL264151 SHH262151:SHH264151 SRD262151:SRD264151 TAZ262151:TAZ264151 TKV262151:TKV264151 TUR262151:TUR264151 UEN262151:UEN264151 UOJ262151:UOJ264151 UYF262151:UYF264151 VIB262151:VIB264151 VRX262151:VRX264151 WBT262151:WBT264151 WLP262151:WLP264151 WVL262151:WVL264151 D327687:D329687 IZ327687:IZ329687 SV327687:SV329687 ACR327687:ACR329687 AMN327687:AMN329687 AWJ327687:AWJ329687 BGF327687:BGF329687 BQB327687:BQB329687 BZX327687:BZX329687 CJT327687:CJT329687 CTP327687:CTP329687 DDL327687:DDL329687 DNH327687:DNH329687 DXD327687:DXD329687 EGZ327687:EGZ329687 EQV327687:EQV329687 FAR327687:FAR329687 FKN327687:FKN329687 FUJ327687:FUJ329687 GEF327687:GEF329687 GOB327687:GOB329687 GXX327687:GXX329687 HHT327687:HHT329687 HRP327687:HRP329687 IBL327687:IBL329687 ILH327687:ILH329687 IVD327687:IVD329687 JEZ327687:JEZ329687 JOV327687:JOV329687 JYR327687:JYR329687 KIN327687:KIN329687 KSJ327687:KSJ329687 LCF327687:LCF329687 LMB327687:LMB329687 LVX327687:LVX329687 MFT327687:MFT329687 MPP327687:MPP329687 MZL327687:MZL329687 NJH327687:NJH329687 NTD327687:NTD329687 OCZ327687:OCZ329687 OMV327687:OMV329687 OWR327687:OWR329687 PGN327687:PGN329687 PQJ327687:PQJ329687 QAF327687:QAF329687 QKB327687:QKB329687 QTX327687:QTX329687 RDT327687:RDT329687 RNP327687:RNP329687 RXL327687:RXL329687 SHH327687:SHH329687 SRD327687:SRD329687 TAZ327687:TAZ329687 TKV327687:TKV329687 TUR327687:TUR329687 UEN327687:UEN329687 UOJ327687:UOJ329687 UYF327687:UYF329687 VIB327687:VIB329687 VRX327687:VRX329687 WBT327687:WBT329687 WLP327687:WLP329687 WVL327687:WVL329687 D393223:D395223 IZ393223:IZ395223 SV393223:SV395223 ACR393223:ACR395223 AMN393223:AMN395223 AWJ393223:AWJ395223 BGF393223:BGF395223 BQB393223:BQB395223 BZX393223:BZX395223 CJT393223:CJT395223 CTP393223:CTP395223 DDL393223:DDL395223 DNH393223:DNH395223 DXD393223:DXD395223 EGZ393223:EGZ395223 EQV393223:EQV395223 FAR393223:FAR395223 FKN393223:FKN395223 FUJ393223:FUJ395223 GEF393223:GEF395223 GOB393223:GOB395223 GXX393223:GXX395223 HHT393223:HHT395223 HRP393223:HRP395223 IBL393223:IBL395223 ILH393223:ILH395223 IVD393223:IVD395223 JEZ393223:JEZ395223 JOV393223:JOV395223 JYR393223:JYR395223 KIN393223:KIN395223 KSJ393223:KSJ395223 LCF393223:LCF395223 LMB393223:LMB395223 LVX393223:LVX395223 MFT393223:MFT395223 MPP393223:MPP395223 MZL393223:MZL395223 NJH393223:NJH395223 NTD393223:NTD395223 OCZ393223:OCZ395223 OMV393223:OMV395223 OWR393223:OWR395223 PGN393223:PGN395223 PQJ393223:PQJ395223 QAF393223:QAF395223 QKB393223:QKB395223 QTX393223:QTX395223 RDT393223:RDT395223 RNP393223:RNP395223 RXL393223:RXL395223 SHH393223:SHH395223 SRD393223:SRD395223 TAZ393223:TAZ395223 TKV393223:TKV395223 TUR393223:TUR395223 UEN393223:UEN395223 UOJ393223:UOJ395223 UYF393223:UYF395223 VIB393223:VIB395223 VRX393223:VRX395223 WBT393223:WBT395223 WLP393223:WLP395223 WVL393223:WVL395223 D458759:D460759 IZ458759:IZ460759 SV458759:SV460759 ACR458759:ACR460759 AMN458759:AMN460759 AWJ458759:AWJ460759 BGF458759:BGF460759 BQB458759:BQB460759 BZX458759:BZX460759 CJT458759:CJT460759 CTP458759:CTP460759 DDL458759:DDL460759 DNH458759:DNH460759 DXD458759:DXD460759 EGZ458759:EGZ460759 EQV458759:EQV460759 FAR458759:FAR460759 FKN458759:FKN460759 FUJ458759:FUJ460759 GEF458759:GEF460759 GOB458759:GOB460759 GXX458759:GXX460759 HHT458759:HHT460759 HRP458759:HRP460759 IBL458759:IBL460759 ILH458759:ILH460759 IVD458759:IVD460759 JEZ458759:JEZ460759 JOV458759:JOV460759 JYR458759:JYR460759 KIN458759:KIN460759 KSJ458759:KSJ460759 LCF458759:LCF460759 LMB458759:LMB460759 LVX458759:LVX460759 MFT458759:MFT460759 MPP458759:MPP460759 MZL458759:MZL460759 NJH458759:NJH460759 NTD458759:NTD460759 OCZ458759:OCZ460759 OMV458759:OMV460759 OWR458759:OWR460759 PGN458759:PGN460759 PQJ458759:PQJ460759 QAF458759:QAF460759 QKB458759:QKB460759 QTX458759:QTX460759 RDT458759:RDT460759 RNP458759:RNP460759 RXL458759:RXL460759 SHH458759:SHH460759 SRD458759:SRD460759 TAZ458759:TAZ460759 TKV458759:TKV460759 TUR458759:TUR460759 UEN458759:UEN460759 UOJ458759:UOJ460759 UYF458759:UYF460759 VIB458759:VIB460759 VRX458759:VRX460759 WBT458759:WBT460759 WLP458759:WLP460759 WVL458759:WVL460759 D524295:D526295 IZ524295:IZ526295 SV524295:SV526295 ACR524295:ACR526295 AMN524295:AMN526295 AWJ524295:AWJ526295 BGF524295:BGF526295 BQB524295:BQB526295 BZX524295:BZX526295 CJT524295:CJT526295 CTP524295:CTP526295 DDL524295:DDL526295 DNH524295:DNH526295 DXD524295:DXD526295 EGZ524295:EGZ526295 EQV524295:EQV526295 FAR524295:FAR526295 FKN524295:FKN526295 FUJ524295:FUJ526295 GEF524295:GEF526295 GOB524295:GOB526295 GXX524295:GXX526295 HHT524295:HHT526295 HRP524295:HRP526295 IBL524295:IBL526295 ILH524295:ILH526295 IVD524295:IVD526295 JEZ524295:JEZ526295 JOV524295:JOV526295 JYR524295:JYR526295 KIN524295:KIN526295 KSJ524295:KSJ526295 LCF524295:LCF526295 LMB524295:LMB526295 LVX524295:LVX526295 MFT524295:MFT526295 MPP524295:MPP526295 MZL524295:MZL526295 NJH524295:NJH526295 NTD524295:NTD526295 OCZ524295:OCZ526295 OMV524295:OMV526295 OWR524295:OWR526295 PGN524295:PGN526295 PQJ524295:PQJ526295 QAF524295:QAF526295 QKB524295:QKB526295 QTX524295:QTX526295 RDT524295:RDT526295 RNP524295:RNP526295 RXL524295:RXL526295 SHH524295:SHH526295 SRD524295:SRD526295 TAZ524295:TAZ526295 TKV524295:TKV526295 TUR524295:TUR526295 UEN524295:UEN526295 UOJ524295:UOJ526295 UYF524295:UYF526295 VIB524295:VIB526295 VRX524295:VRX526295 WBT524295:WBT526295 WLP524295:WLP526295 WVL524295:WVL526295 D589831:D591831 IZ589831:IZ591831 SV589831:SV591831 ACR589831:ACR591831 AMN589831:AMN591831 AWJ589831:AWJ591831 BGF589831:BGF591831 BQB589831:BQB591831 BZX589831:BZX591831 CJT589831:CJT591831 CTP589831:CTP591831 DDL589831:DDL591831 DNH589831:DNH591831 DXD589831:DXD591831 EGZ589831:EGZ591831 EQV589831:EQV591831 FAR589831:FAR591831 FKN589831:FKN591831 FUJ589831:FUJ591831 GEF589831:GEF591831 GOB589831:GOB591831 GXX589831:GXX591831 HHT589831:HHT591831 HRP589831:HRP591831 IBL589831:IBL591831 ILH589831:ILH591831 IVD589831:IVD591831 JEZ589831:JEZ591831 JOV589831:JOV591831 JYR589831:JYR591831 KIN589831:KIN591831 KSJ589831:KSJ591831 LCF589831:LCF591831 LMB589831:LMB591831 LVX589831:LVX591831 MFT589831:MFT591831 MPP589831:MPP591831 MZL589831:MZL591831 NJH589831:NJH591831 NTD589831:NTD591831 OCZ589831:OCZ591831 OMV589831:OMV591831 OWR589831:OWR591831 PGN589831:PGN591831 PQJ589831:PQJ591831 QAF589831:QAF591831 QKB589831:QKB591831 QTX589831:QTX591831 RDT589831:RDT591831 RNP589831:RNP591831 RXL589831:RXL591831 SHH589831:SHH591831 SRD589831:SRD591831 TAZ589831:TAZ591831 TKV589831:TKV591831 TUR589831:TUR591831 UEN589831:UEN591831 UOJ589831:UOJ591831 UYF589831:UYF591831 VIB589831:VIB591831 VRX589831:VRX591831 WBT589831:WBT591831 WLP589831:WLP591831 WVL589831:WVL591831 D655367:D657367 IZ655367:IZ657367 SV655367:SV657367 ACR655367:ACR657367 AMN655367:AMN657367 AWJ655367:AWJ657367 BGF655367:BGF657367 BQB655367:BQB657367 BZX655367:BZX657367 CJT655367:CJT657367 CTP655367:CTP657367 DDL655367:DDL657367 DNH655367:DNH657367 DXD655367:DXD657367 EGZ655367:EGZ657367 EQV655367:EQV657367 FAR655367:FAR657367 FKN655367:FKN657367 FUJ655367:FUJ657367 GEF655367:GEF657367 GOB655367:GOB657367 GXX655367:GXX657367 HHT655367:HHT657367 HRP655367:HRP657367 IBL655367:IBL657367 ILH655367:ILH657367 IVD655367:IVD657367 JEZ655367:JEZ657367 JOV655367:JOV657367 JYR655367:JYR657367 KIN655367:KIN657367 KSJ655367:KSJ657367 LCF655367:LCF657367 LMB655367:LMB657367 LVX655367:LVX657367 MFT655367:MFT657367 MPP655367:MPP657367 MZL655367:MZL657367 NJH655367:NJH657367 NTD655367:NTD657367 OCZ655367:OCZ657367 OMV655367:OMV657367 OWR655367:OWR657367 PGN655367:PGN657367 PQJ655367:PQJ657367 QAF655367:QAF657367 QKB655367:QKB657367 QTX655367:QTX657367 RDT655367:RDT657367 RNP655367:RNP657367 RXL655367:RXL657367 SHH655367:SHH657367 SRD655367:SRD657367 TAZ655367:TAZ657367 TKV655367:TKV657367 TUR655367:TUR657367 UEN655367:UEN657367 UOJ655367:UOJ657367 UYF655367:UYF657367 VIB655367:VIB657367 VRX655367:VRX657367 WBT655367:WBT657367 WLP655367:WLP657367 WVL655367:WVL657367 D720903:D722903 IZ720903:IZ722903 SV720903:SV722903 ACR720903:ACR722903 AMN720903:AMN722903 AWJ720903:AWJ722903 BGF720903:BGF722903 BQB720903:BQB722903 BZX720903:BZX722903 CJT720903:CJT722903 CTP720903:CTP722903 DDL720903:DDL722903 DNH720903:DNH722903 DXD720903:DXD722903 EGZ720903:EGZ722903 EQV720903:EQV722903 FAR720903:FAR722903 FKN720903:FKN722903 FUJ720903:FUJ722903 GEF720903:GEF722903 GOB720903:GOB722903 GXX720903:GXX722903 HHT720903:HHT722903 HRP720903:HRP722903 IBL720903:IBL722903 ILH720903:ILH722903 IVD720903:IVD722903 JEZ720903:JEZ722903 JOV720903:JOV722903 JYR720903:JYR722903 KIN720903:KIN722903 KSJ720903:KSJ722903 LCF720903:LCF722903 LMB720903:LMB722903 LVX720903:LVX722903 MFT720903:MFT722903 MPP720903:MPP722903 MZL720903:MZL722903 NJH720903:NJH722903 NTD720903:NTD722903 OCZ720903:OCZ722903 OMV720903:OMV722903 OWR720903:OWR722903 PGN720903:PGN722903 PQJ720903:PQJ722903 QAF720903:QAF722903 QKB720903:QKB722903 QTX720903:QTX722903 RDT720903:RDT722903 RNP720903:RNP722903 RXL720903:RXL722903 SHH720903:SHH722903 SRD720903:SRD722903 TAZ720903:TAZ722903 TKV720903:TKV722903 TUR720903:TUR722903 UEN720903:UEN722903 UOJ720903:UOJ722903 UYF720903:UYF722903 VIB720903:VIB722903 VRX720903:VRX722903 WBT720903:WBT722903 WLP720903:WLP722903 WVL720903:WVL722903 D786439:D788439 IZ786439:IZ788439 SV786439:SV788439 ACR786439:ACR788439 AMN786439:AMN788439 AWJ786439:AWJ788439 BGF786439:BGF788439 BQB786439:BQB788439 BZX786439:BZX788439 CJT786439:CJT788439 CTP786439:CTP788439 DDL786439:DDL788439 DNH786439:DNH788439 DXD786439:DXD788439 EGZ786439:EGZ788439 EQV786439:EQV788439 FAR786439:FAR788439 FKN786439:FKN788439 FUJ786439:FUJ788439 GEF786439:GEF788439 GOB786439:GOB788439 GXX786439:GXX788439 HHT786439:HHT788439 HRP786439:HRP788439 IBL786439:IBL788439 ILH786439:ILH788439 IVD786439:IVD788439 JEZ786439:JEZ788439 JOV786439:JOV788439 JYR786439:JYR788439 KIN786439:KIN788439 KSJ786439:KSJ788439 LCF786439:LCF788439 LMB786439:LMB788439 LVX786439:LVX788439 MFT786439:MFT788439 MPP786439:MPP788439 MZL786439:MZL788439 NJH786439:NJH788439 NTD786439:NTD788439 OCZ786439:OCZ788439 OMV786439:OMV788439 OWR786439:OWR788439 PGN786439:PGN788439 PQJ786439:PQJ788439 QAF786439:QAF788439 QKB786439:QKB788439 QTX786439:QTX788439 RDT786439:RDT788439 RNP786439:RNP788439 RXL786439:RXL788439 SHH786439:SHH788439 SRD786439:SRD788439 TAZ786439:TAZ788439 TKV786439:TKV788439 TUR786439:TUR788439 UEN786439:UEN788439 UOJ786439:UOJ788439 UYF786439:UYF788439 VIB786439:VIB788439 VRX786439:VRX788439 WBT786439:WBT788439 WLP786439:WLP788439 WVL786439:WVL788439 D851975:D853975 IZ851975:IZ853975 SV851975:SV853975 ACR851975:ACR853975 AMN851975:AMN853975 AWJ851975:AWJ853975 BGF851975:BGF853975 BQB851975:BQB853975 BZX851975:BZX853975 CJT851975:CJT853975 CTP851975:CTP853975 DDL851975:DDL853975 DNH851975:DNH853975 DXD851975:DXD853975 EGZ851975:EGZ853975 EQV851975:EQV853975 FAR851975:FAR853975 FKN851975:FKN853975 FUJ851975:FUJ853975 GEF851975:GEF853975 GOB851975:GOB853975 GXX851975:GXX853975 HHT851975:HHT853975 HRP851975:HRP853975 IBL851975:IBL853975 ILH851975:ILH853975 IVD851975:IVD853975 JEZ851975:JEZ853975 JOV851975:JOV853975 JYR851975:JYR853975 KIN851975:KIN853975 KSJ851975:KSJ853975 LCF851975:LCF853975 LMB851975:LMB853975 LVX851975:LVX853975 MFT851975:MFT853975 MPP851975:MPP853975 MZL851975:MZL853975 NJH851975:NJH853975 NTD851975:NTD853975 OCZ851975:OCZ853975 OMV851975:OMV853975 OWR851975:OWR853975 PGN851975:PGN853975 PQJ851975:PQJ853975 QAF851975:QAF853975 QKB851975:QKB853975 QTX851975:QTX853975 RDT851975:RDT853975 RNP851975:RNP853975 RXL851975:RXL853975 SHH851975:SHH853975 SRD851975:SRD853975 TAZ851975:TAZ853975 TKV851975:TKV853975 TUR851975:TUR853975 UEN851975:UEN853975 UOJ851975:UOJ853975 UYF851975:UYF853975 VIB851975:VIB853975 VRX851975:VRX853975 WBT851975:WBT853975 WLP851975:WLP853975 WVL851975:WVL853975 D917511:D919511 IZ917511:IZ919511 SV917511:SV919511 ACR917511:ACR919511 AMN917511:AMN919511 AWJ917511:AWJ919511 BGF917511:BGF919511 BQB917511:BQB919511 BZX917511:BZX919511 CJT917511:CJT919511 CTP917511:CTP919511 DDL917511:DDL919511 DNH917511:DNH919511 DXD917511:DXD919511 EGZ917511:EGZ919511 EQV917511:EQV919511 FAR917511:FAR919511 FKN917511:FKN919511 FUJ917511:FUJ919511 GEF917511:GEF919511 GOB917511:GOB919511 GXX917511:GXX919511 HHT917511:HHT919511 HRP917511:HRP919511 IBL917511:IBL919511 ILH917511:ILH919511 IVD917511:IVD919511 JEZ917511:JEZ919511 JOV917511:JOV919511 JYR917511:JYR919511 KIN917511:KIN919511 KSJ917511:KSJ919511 LCF917511:LCF919511 LMB917511:LMB919511 LVX917511:LVX919511 MFT917511:MFT919511 MPP917511:MPP919511 MZL917511:MZL919511 NJH917511:NJH919511 NTD917511:NTD919511 OCZ917511:OCZ919511 OMV917511:OMV919511 OWR917511:OWR919511 PGN917511:PGN919511 PQJ917511:PQJ919511 QAF917511:QAF919511 QKB917511:QKB919511 QTX917511:QTX919511 RDT917511:RDT919511 RNP917511:RNP919511 RXL917511:RXL919511 SHH917511:SHH919511 SRD917511:SRD919511 TAZ917511:TAZ919511 TKV917511:TKV919511 TUR917511:TUR919511 UEN917511:UEN919511 UOJ917511:UOJ919511 UYF917511:UYF919511 VIB917511:VIB919511 VRX917511:VRX919511 WBT917511:WBT919511 WLP917511:WLP919511 WVL917511:WVL919511 D983047:D985047 IZ983047:IZ985047 SV983047:SV985047 ACR983047:ACR985047 AMN983047:AMN985047 AWJ983047:AWJ985047 BGF983047:BGF985047 BQB983047:BQB985047 BZX983047:BZX985047 CJT983047:CJT985047 CTP983047:CTP985047 DDL983047:DDL985047 DNH983047:DNH985047 DXD983047:DXD985047 EGZ983047:EGZ985047 EQV983047:EQV985047 FAR983047:FAR985047 FKN983047:FKN985047 FUJ983047:FUJ985047 GEF983047:GEF985047 GOB983047:GOB985047 GXX983047:GXX985047 HHT983047:HHT985047 HRP983047:HRP985047 IBL983047:IBL985047 ILH983047:ILH985047 IVD983047:IVD985047 JEZ983047:JEZ985047 JOV983047:JOV985047 JYR983047:JYR985047 KIN983047:KIN985047 KSJ983047:KSJ985047 LCF983047:LCF985047 LMB983047:LMB985047 LVX983047:LVX985047 MFT983047:MFT985047 MPP983047:MPP985047 MZL983047:MZL985047 NJH983047:NJH985047 NTD983047:NTD985047 OCZ983047:OCZ985047 OMV983047:OMV985047 OWR983047:OWR985047 PGN983047:PGN985047 PQJ983047:PQJ985047 QAF983047:QAF985047 QKB983047:QKB985047 QTX983047:QTX985047 RDT983047:RDT985047 RNP983047:RNP985047 RXL983047:RXL985047 SHH983047:SHH985047 SRD983047:SRD985047 TAZ983047:TAZ985047 TKV983047:TKV985047 TUR983047:TUR985047 UEN983047:UEN985047 UOJ983047:UOJ985047 UYF983047:UYF985047 VIB983047:VIB985047 VRX983047:VRX985047 WBT983047:WBT985047 WLP983047:WLP985047 WVL983047:WVL985047">
      <formula1>0</formula1>
    </dataValidation>
  </dataValidations>
  <pageMargins left="1.968503937007874E-2" right="1.968503937007874E-2" top="1.968503937007874E-2" bottom="1.968503937007874E-2" header="0" footer="0"/>
  <pageSetup paperSize="9" scale="75" orientation="portrait" r:id="rId1"/>
  <headerFooter alignWithMargins="0"/>
  <rowBreaks count="1" manualBreakCount="1">
    <brk id="2012"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117"/>
  <sheetViews>
    <sheetView view="pageBreakPreview" zoomScale="70" zoomScaleNormal="75" zoomScaleSheetLayoutView="70" workbookViewId="0">
      <selection activeCell="J29" sqref="J29"/>
    </sheetView>
  </sheetViews>
  <sheetFormatPr defaultColWidth="9.140625" defaultRowHeight="12.75" x14ac:dyDescent="0.2"/>
  <cols>
    <col min="1" max="1" width="4.7109375" style="27" customWidth="1"/>
    <col min="2" max="2" width="21.140625" style="27" customWidth="1"/>
    <col min="3" max="3" width="9.85546875" style="27" customWidth="1"/>
    <col min="4" max="4" width="19" style="27" customWidth="1"/>
    <col min="5" max="5" width="16" style="27" customWidth="1"/>
    <col min="6" max="10" width="15.7109375" style="27" customWidth="1"/>
    <col min="11" max="11" width="53.5703125" style="27" customWidth="1"/>
    <col min="12" max="16384" width="9.140625" style="27"/>
  </cols>
  <sheetData>
    <row r="1" spans="1:11" s="26" customFormat="1" ht="15.75" x14ac:dyDescent="0.25">
      <c r="A1" s="690" t="s">
        <v>277</v>
      </c>
      <c r="B1" s="690"/>
      <c r="C1" s="690"/>
      <c r="D1" s="690"/>
      <c r="I1" s="38"/>
      <c r="J1" s="38"/>
      <c r="K1" s="65" t="s">
        <v>603</v>
      </c>
    </row>
    <row r="2" spans="1:11" s="26" customFormat="1" ht="15.75" x14ac:dyDescent="0.25">
      <c r="A2" s="1125"/>
      <c r="B2" s="1125"/>
      <c r="C2" s="1125"/>
      <c r="I2" s="1271"/>
      <c r="J2" s="1271"/>
      <c r="K2" s="1271"/>
    </row>
    <row r="3" spans="1:11" ht="15" x14ac:dyDescent="0.25">
      <c r="A3" s="64" t="s">
        <v>709</v>
      </c>
      <c r="B3" s="28"/>
      <c r="C3" s="28"/>
      <c r="D3" s="29"/>
      <c r="E3" s="29"/>
      <c r="F3" s="29"/>
      <c r="G3" s="29"/>
      <c r="H3" s="29"/>
      <c r="I3" s="29"/>
      <c r="J3" s="29"/>
      <c r="K3" s="29"/>
    </row>
    <row r="4" spans="1:11" s="1124" customFormat="1" x14ac:dyDescent="0.2">
      <c r="A4" s="1272" t="s">
        <v>710</v>
      </c>
    </row>
    <row r="5" spans="1:11" s="1124" customFormat="1" x14ac:dyDescent="0.2"/>
    <row r="6" spans="1:11" ht="16.5" thickBot="1" x14ac:dyDescent="0.3">
      <c r="A6" s="29"/>
      <c r="B6" s="29"/>
      <c r="C6" s="29"/>
      <c r="D6" s="29"/>
      <c r="E6" s="29"/>
      <c r="F6" s="29"/>
      <c r="G6" s="29"/>
      <c r="H6" s="29"/>
      <c r="I6" s="29"/>
      <c r="J6" s="29"/>
      <c r="K6" s="710" t="s">
        <v>660</v>
      </c>
    </row>
    <row r="7" spans="1:11" ht="12" customHeight="1" x14ac:dyDescent="0.25">
      <c r="A7" s="1261" t="s">
        <v>160</v>
      </c>
      <c r="B7" s="1262"/>
      <c r="C7" s="1262"/>
      <c r="D7" s="1262"/>
      <c r="E7" s="1262"/>
      <c r="F7" s="1262"/>
      <c r="G7" s="1262"/>
      <c r="H7" s="1262"/>
      <c r="I7" s="1262"/>
      <c r="J7" s="1262"/>
      <c r="K7" s="1263"/>
    </row>
    <row r="8" spans="1:11" ht="15" customHeight="1" x14ac:dyDescent="0.25">
      <c r="A8" s="344"/>
      <c r="B8" s="1264" t="s">
        <v>711</v>
      </c>
      <c r="C8" s="71"/>
      <c r="D8" s="1268" t="s">
        <v>161</v>
      </c>
      <c r="E8" s="1269"/>
      <c r="F8" s="1269"/>
      <c r="G8" s="1269"/>
      <c r="H8" s="1269"/>
      <c r="I8" s="1270"/>
      <c r="J8" s="1264" t="s">
        <v>656</v>
      </c>
      <c r="K8" s="1266" t="s">
        <v>713</v>
      </c>
    </row>
    <row r="9" spans="1:11" ht="117.75" customHeight="1" x14ac:dyDescent="0.2">
      <c r="A9" s="345"/>
      <c r="B9" s="1265"/>
      <c r="C9" s="72" t="s">
        <v>651</v>
      </c>
      <c r="D9" s="72" t="s">
        <v>712</v>
      </c>
      <c r="E9" s="72" t="s">
        <v>653</v>
      </c>
      <c r="F9" s="72" t="s">
        <v>654</v>
      </c>
      <c r="G9" s="72" t="s">
        <v>653</v>
      </c>
      <c r="H9" s="72" t="s">
        <v>679</v>
      </c>
      <c r="I9" s="72" t="s">
        <v>282</v>
      </c>
      <c r="J9" s="1265"/>
      <c r="K9" s="1267"/>
    </row>
    <row r="10" spans="1:11" ht="14.25" x14ac:dyDescent="0.2">
      <c r="A10" s="74">
        <v>1</v>
      </c>
      <c r="B10" s="73">
        <v>2</v>
      </c>
      <c r="C10" s="73">
        <v>3</v>
      </c>
      <c r="D10" s="73">
        <v>4</v>
      </c>
      <c r="E10" s="73">
        <v>5</v>
      </c>
      <c r="F10" s="73">
        <v>6</v>
      </c>
      <c r="G10" s="73">
        <v>7</v>
      </c>
      <c r="H10" s="73">
        <v>8</v>
      </c>
      <c r="I10" s="73">
        <v>9</v>
      </c>
      <c r="J10" s="73">
        <v>10</v>
      </c>
      <c r="K10" s="155">
        <v>11</v>
      </c>
    </row>
    <row r="11" spans="1:11" ht="15" x14ac:dyDescent="0.25">
      <c r="A11" s="433">
        <v>1</v>
      </c>
      <c r="B11" s="458"/>
      <c r="C11" s="97"/>
      <c r="D11" s="97"/>
      <c r="E11" s="438"/>
      <c r="F11" s="97"/>
      <c r="G11" s="438"/>
      <c r="H11" s="97"/>
      <c r="I11" s="1032">
        <f>SUM(D11,F11,H11)</f>
        <v>0</v>
      </c>
      <c r="J11" s="163"/>
      <c r="K11" s="103"/>
    </row>
    <row r="12" spans="1:11" ht="15" x14ac:dyDescent="0.25">
      <c r="A12" s="434">
        <v>2</v>
      </c>
      <c r="B12" s="459"/>
      <c r="C12" s="98"/>
      <c r="D12" s="98"/>
      <c r="E12" s="439"/>
      <c r="F12" s="98"/>
      <c r="G12" s="439"/>
      <c r="H12" s="98"/>
      <c r="I12" s="1033">
        <f t="shared" ref="I12:I75" si="0">SUM(D12,F12,H12)</f>
        <v>0</v>
      </c>
      <c r="J12" s="164"/>
      <c r="K12" s="104"/>
    </row>
    <row r="13" spans="1:11" ht="15" x14ac:dyDescent="0.25">
      <c r="A13" s="434">
        <v>3</v>
      </c>
      <c r="B13" s="459"/>
      <c r="C13" s="98"/>
      <c r="D13" s="97"/>
      <c r="E13" s="439"/>
      <c r="F13" s="97"/>
      <c r="G13" s="439"/>
      <c r="H13" s="97"/>
      <c r="I13" s="1033">
        <f t="shared" si="0"/>
        <v>0</v>
      </c>
      <c r="J13" s="164"/>
      <c r="K13" s="104"/>
    </row>
    <row r="14" spans="1:11" ht="15" x14ac:dyDescent="0.25">
      <c r="A14" s="434">
        <v>4</v>
      </c>
      <c r="B14" s="459"/>
      <c r="C14" s="98"/>
      <c r="D14" s="98"/>
      <c r="E14" s="439"/>
      <c r="F14" s="98"/>
      <c r="G14" s="439"/>
      <c r="H14" s="98"/>
      <c r="I14" s="1033">
        <f t="shared" si="0"/>
        <v>0</v>
      </c>
      <c r="J14" s="164"/>
      <c r="K14" s="104"/>
    </row>
    <row r="15" spans="1:11" ht="15" x14ac:dyDescent="0.25">
      <c r="A15" s="434">
        <v>5</v>
      </c>
      <c r="B15" s="459"/>
      <c r="C15" s="98"/>
      <c r="D15" s="97"/>
      <c r="E15" s="439"/>
      <c r="F15" s="97"/>
      <c r="G15" s="439"/>
      <c r="H15" s="97"/>
      <c r="I15" s="1033">
        <f t="shared" si="0"/>
        <v>0</v>
      </c>
      <c r="J15" s="164"/>
      <c r="K15" s="104"/>
    </row>
    <row r="16" spans="1:11" ht="15" x14ac:dyDescent="0.25">
      <c r="A16" s="434">
        <v>6</v>
      </c>
      <c r="B16" s="459"/>
      <c r="C16" s="98"/>
      <c r="D16" s="98"/>
      <c r="E16" s="439"/>
      <c r="F16" s="98"/>
      <c r="G16" s="439"/>
      <c r="H16" s="98"/>
      <c r="I16" s="1033">
        <f t="shared" si="0"/>
        <v>0</v>
      </c>
      <c r="J16" s="164"/>
      <c r="K16" s="104"/>
    </row>
    <row r="17" spans="1:11" ht="15" x14ac:dyDescent="0.25">
      <c r="A17" s="434">
        <v>7</v>
      </c>
      <c r="B17" s="459"/>
      <c r="C17" s="98"/>
      <c r="D17" s="97"/>
      <c r="E17" s="439"/>
      <c r="F17" s="97"/>
      <c r="G17" s="439"/>
      <c r="H17" s="97"/>
      <c r="I17" s="1033">
        <f t="shared" si="0"/>
        <v>0</v>
      </c>
      <c r="J17" s="164"/>
      <c r="K17" s="104"/>
    </row>
    <row r="18" spans="1:11" ht="15" x14ac:dyDescent="0.25">
      <c r="A18" s="434">
        <v>8</v>
      </c>
      <c r="B18" s="459"/>
      <c r="C18" s="98"/>
      <c r="D18" s="98"/>
      <c r="E18" s="439"/>
      <c r="F18" s="98"/>
      <c r="G18" s="439"/>
      <c r="H18" s="98"/>
      <c r="I18" s="1033">
        <f t="shared" si="0"/>
        <v>0</v>
      </c>
      <c r="J18" s="164"/>
      <c r="K18" s="104"/>
    </row>
    <row r="19" spans="1:11" ht="15" x14ac:dyDescent="0.25">
      <c r="A19" s="434">
        <v>9</v>
      </c>
      <c r="B19" s="459"/>
      <c r="C19" s="98"/>
      <c r="D19" s="97"/>
      <c r="E19" s="439"/>
      <c r="F19" s="97"/>
      <c r="G19" s="439"/>
      <c r="H19" s="97"/>
      <c r="I19" s="1033">
        <f t="shared" si="0"/>
        <v>0</v>
      </c>
      <c r="J19" s="164"/>
      <c r="K19" s="104"/>
    </row>
    <row r="20" spans="1:11" ht="15" x14ac:dyDescent="0.25">
      <c r="A20" s="434">
        <v>10</v>
      </c>
      <c r="B20" s="459"/>
      <c r="C20" s="98"/>
      <c r="D20" s="98"/>
      <c r="E20" s="439"/>
      <c r="F20" s="98"/>
      <c r="G20" s="439"/>
      <c r="H20" s="98"/>
      <c r="I20" s="1033">
        <f t="shared" si="0"/>
        <v>0</v>
      </c>
      <c r="J20" s="164"/>
      <c r="K20" s="104"/>
    </row>
    <row r="21" spans="1:11" ht="15" x14ac:dyDescent="0.25">
      <c r="A21" s="434">
        <v>11</v>
      </c>
      <c r="B21" s="459"/>
      <c r="C21" s="98"/>
      <c r="D21" s="97"/>
      <c r="E21" s="439"/>
      <c r="F21" s="97"/>
      <c r="G21" s="439"/>
      <c r="H21" s="97"/>
      <c r="I21" s="1033">
        <f t="shared" si="0"/>
        <v>0</v>
      </c>
      <c r="J21" s="164"/>
      <c r="K21" s="104"/>
    </row>
    <row r="22" spans="1:11" ht="15" x14ac:dyDescent="0.25">
      <c r="A22" s="434">
        <v>12</v>
      </c>
      <c r="B22" s="459"/>
      <c r="C22" s="98"/>
      <c r="D22" s="98"/>
      <c r="E22" s="439"/>
      <c r="F22" s="98"/>
      <c r="G22" s="439"/>
      <c r="H22" s="98"/>
      <c r="I22" s="1033">
        <f t="shared" si="0"/>
        <v>0</v>
      </c>
      <c r="J22" s="164"/>
      <c r="K22" s="104"/>
    </row>
    <row r="23" spans="1:11" ht="15" x14ac:dyDescent="0.25">
      <c r="A23" s="434">
        <v>13</v>
      </c>
      <c r="B23" s="459"/>
      <c r="C23" s="98"/>
      <c r="D23" s="97"/>
      <c r="E23" s="439"/>
      <c r="F23" s="97"/>
      <c r="G23" s="439"/>
      <c r="H23" s="97"/>
      <c r="I23" s="1033">
        <f t="shared" si="0"/>
        <v>0</v>
      </c>
      <c r="J23" s="164"/>
      <c r="K23" s="104"/>
    </row>
    <row r="24" spans="1:11" ht="15" x14ac:dyDescent="0.25">
      <c r="A24" s="434">
        <v>14</v>
      </c>
      <c r="B24" s="459"/>
      <c r="C24" s="98"/>
      <c r="D24" s="98"/>
      <c r="E24" s="439"/>
      <c r="F24" s="98"/>
      <c r="G24" s="439"/>
      <c r="H24" s="98"/>
      <c r="I24" s="1033">
        <f t="shared" si="0"/>
        <v>0</v>
      </c>
      <c r="J24" s="164"/>
      <c r="K24" s="104"/>
    </row>
    <row r="25" spans="1:11" ht="15" x14ac:dyDescent="0.25">
      <c r="A25" s="434">
        <v>15</v>
      </c>
      <c r="B25" s="459"/>
      <c r="C25" s="98"/>
      <c r="D25" s="97"/>
      <c r="E25" s="439"/>
      <c r="F25" s="97"/>
      <c r="G25" s="439"/>
      <c r="H25" s="97"/>
      <c r="I25" s="1033">
        <f t="shared" si="0"/>
        <v>0</v>
      </c>
      <c r="J25" s="164"/>
      <c r="K25" s="104"/>
    </row>
    <row r="26" spans="1:11" ht="15" x14ac:dyDescent="0.25">
      <c r="A26" s="434">
        <v>16</v>
      </c>
      <c r="B26" s="460"/>
      <c r="C26" s="99"/>
      <c r="D26" s="98"/>
      <c r="E26" s="440"/>
      <c r="F26" s="98"/>
      <c r="G26" s="440"/>
      <c r="H26" s="98"/>
      <c r="I26" s="1033">
        <f t="shared" si="0"/>
        <v>0</v>
      </c>
      <c r="J26" s="165"/>
      <c r="K26" s="105"/>
    </row>
    <row r="27" spans="1:11" ht="15" x14ac:dyDescent="0.25">
      <c r="A27" s="434">
        <v>17</v>
      </c>
      <c r="B27" s="460"/>
      <c r="C27" s="99"/>
      <c r="D27" s="97"/>
      <c r="E27" s="440"/>
      <c r="F27" s="97"/>
      <c r="G27" s="440"/>
      <c r="H27" s="97"/>
      <c r="I27" s="1033">
        <f t="shared" si="0"/>
        <v>0</v>
      </c>
      <c r="J27" s="165"/>
      <c r="K27" s="105"/>
    </row>
    <row r="28" spans="1:11" ht="15" x14ac:dyDescent="0.25">
      <c r="A28" s="434">
        <v>18</v>
      </c>
      <c r="B28" s="461"/>
      <c r="C28" s="100"/>
      <c r="D28" s="98"/>
      <c r="E28" s="439"/>
      <c r="F28" s="98"/>
      <c r="G28" s="439"/>
      <c r="H28" s="98"/>
      <c r="I28" s="1033">
        <f t="shared" si="0"/>
        <v>0</v>
      </c>
      <c r="J28" s="164"/>
      <c r="K28" s="104"/>
    </row>
    <row r="29" spans="1:11" ht="15" x14ac:dyDescent="0.25">
      <c r="A29" s="434">
        <v>19</v>
      </c>
      <c r="B29" s="462"/>
      <c r="C29" s="101"/>
      <c r="D29" s="97"/>
      <c r="E29" s="441"/>
      <c r="F29" s="97"/>
      <c r="G29" s="441"/>
      <c r="H29" s="97"/>
      <c r="I29" s="1033">
        <f>SUM(D29,F29,H29)</f>
        <v>0</v>
      </c>
      <c r="J29" s="166"/>
      <c r="K29" s="106"/>
    </row>
    <row r="30" spans="1:11" ht="15.75" hidden="1" customHeight="1" x14ac:dyDescent="0.25">
      <c r="A30" s="434">
        <v>20</v>
      </c>
      <c r="B30" s="463"/>
      <c r="C30" s="102"/>
      <c r="D30" s="98"/>
      <c r="E30" s="441"/>
      <c r="F30" s="98"/>
      <c r="G30" s="441"/>
      <c r="H30" s="98"/>
      <c r="I30" s="1033">
        <f t="shared" si="0"/>
        <v>0</v>
      </c>
      <c r="J30" s="166"/>
      <c r="K30" s="107"/>
    </row>
    <row r="31" spans="1:11" ht="15" hidden="1" x14ac:dyDescent="0.25">
      <c r="A31" s="434">
        <v>21</v>
      </c>
      <c r="B31" s="464"/>
      <c r="C31" s="30"/>
      <c r="D31" s="31"/>
      <c r="E31" s="442"/>
      <c r="F31" s="31"/>
      <c r="G31" s="442"/>
      <c r="H31" s="373"/>
      <c r="I31" s="1033">
        <f t="shared" si="0"/>
        <v>0</v>
      </c>
      <c r="J31" s="31"/>
      <c r="K31" s="32"/>
    </row>
    <row r="32" spans="1:11" ht="15" hidden="1" x14ac:dyDescent="0.25">
      <c r="A32" s="434">
        <v>22</v>
      </c>
      <c r="B32" s="464"/>
      <c r="C32" s="30"/>
      <c r="D32" s="31"/>
      <c r="E32" s="442"/>
      <c r="F32" s="31"/>
      <c r="G32" s="442"/>
      <c r="H32" s="373"/>
      <c r="I32" s="1033">
        <f t="shared" si="0"/>
        <v>0</v>
      </c>
      <c r="J32" s="31"/>
      <c r="K32" s="32"/>
    </row>
    <row r="33" spans="1:11" ht="15" hidden="1" x14ac:dyDescent="0.25">
      <c r="A33" s="434">
        <v>23</v>
      </c>
      <c r="B33" s="465"/>
      <c r="C33" s="374"/>
      <c r="D33" s="31"/>
      <c r="E33" s="442"/>
      <c r="F33" s="31"/>
      <c r="G33" s="442"/>
      <c r="H33" s="373"/>
      <c r="I33" s="1033">
        <f t="shared" si="0"/>
        <v>0</v>
      </c>
      <c r="J33" s="31"/>
      <c r="K33" s="32"/>
    </row>
    <row r="34" spans="1:11" ht="15" hidden="1" x14ac:dyDescent="0.25">
      <c r="A34" s="434">
        <v>24</v>
      </c>
      <c r="B34" s="466"/>
      <c r="C34" s="33"/>
      <c r="D34" s="33"/>
      <c r="E34" s="442"/>
      <c r="F34" s="33"/>
      <c r="G34" s="442"/>
      <c r="H34" s="33"/>
      <c r="I34" s="1033">
        <f t="shared" si="0"/>
        <v>0</v>
      </c>
      <c r="J34" s="33"/>
      <c r="K34" s="34"/>
    </row>
    <row r="35" spans="1:11" ht="15" hidden="1" x14ac:dyDescent="0.25">
      <c r="A35" s="434">
        <v>25</v>
      </c>
      <c r="B35" s="464"/>
      <c r="C35" s="30"/>
      <c r="D35" s="30"/>
      <c r="E35" s="443"/>
      <c r="F35" s="30"/>
      <c r="G35" s="443"/>
      <c r="H35" s="30"/>
      <c r="I35" s="1033">
        <f t="shared" si="0"/>
        <v>0</v>
      </c>
      <c r="J35" s="30"/>
      <c r="K35" s="35"/>
    </row>
    <row r="36" spans="1:11" ht="15" hidden="1" x14ac:dyDescent="0.25">
      <c r="A36" s="434">
        <v>26</v>
      </c>
      <c r="B36" s="464"/>
      <c r="C36" s="30"/>
      <c r="D36" s="30"/>
      <c r="E36" s="443"/>
      <c r="F36" s="30"/>
      <c r="G36" s="443"/>
      <c r="H36" s="30"/>
      <c r="I36" s="1033">
        <f t="shared" si="0"/>
        <v>0</v>
      </c>
      <c r="J36" s="30"/>
      <c r="K36" s="35"/>
    </row>
    <row r="37" spans="1:11" ht="15" hidden="1" x14ac:dyDescent="0.25">
      <c r="A37" s="434">
        <v>27</v>
      </c>
      <c r="B37" s="464"/>
      <c r="C37" s="30"/>
      <c r="D37" s="30"/>
      <c r="E37" s="443"/>
      <c r="F37" s="30"/>
      <c r="G37" s="443"/>
      <c r="H37" s="30"/>
      <c r="I37" s="1033">
        <f t="shared" si="0"/>
        <v>0</v>
      </c>
      <c r="J37" s="30"/>
      <c r="K37" s="35"/>
    </row>
    <row r="38" spans="1:11" ht="15" hidden="1" x14ac:dyDescent="0.25">
      <c r="A38" s="434">
        <v>28</v>
      </c>
      <c r="B38" s="464"/>
      <c r="C38" s="30"/>
      <c r="D38" s="30"/>
      <c r="E38" s="443"/>
      <c r="F38" s="30"/>
      <c r="G38" s="443"/>
      <c r="H38" s="30"/>
      <c r="I38" s="1033">
        <f t="shared" si="0"/>
        <v>0</v>
      </c>
      <c r="J38" s="30"/>
      <c r="K38" s="35"/>
    </row>
    <row r="39" spans="1:11" ht="15" hidden="1" x14ac:dyDescent="0.25">
      <c r="A39" s="434">
        <v>29</v>
      </c>
      <c r="B39" s="464"/>
      <c r="C39" s="30"/>
      <c r="D39" s="30"/>
      <c r="E39" s="443"/>
      <c r="F39" s="30"/>
      <c r="G39" s="443"/>
      <c r="H39" s="30"/>
      <c r="I39" s="1033">
        <f t="shared" si="0"/>
        <v>0</v>
      </c>
      <c r="J39" s="30"/>
      <c r="K39" s="35"/>
    </row>
    <row r="40" spans="1:11" ht="15" hidden="1" x14ac:dyDescent="0.25">
      <c r="A40" s="434">
        <v>30</v>
      </c>
      <c r="B40" s="464"/>
      <c r="C40" s="30"/>
      <c r="D40" s="30"/>
      <c r="E40" s="443"/>
      <c r="F40" s="30"/>
      <c r="G40" s="443"/>
      <c r="H40" s="30"/>
      <c r="I40" s="1033">
        <f t="shared" si="0"/>
        <v>0</v>
      </c>
      <c r="J40" s="30"/>
      <c r="K40" s="35"/>
    </row>
    <row r="41" spans="1:11" ht="15" hidden="1" x14ac:dyDescent="0.25">
      <c r="A41" s="434">
        <v>31</v>
      </c>
      <c r="B41" s="464"/>
      <c r="C41" s="30"/>
      <c r="D41" s="30"/>
      <c r="E41" s="443"/>
      <c r="F41" s="30"/>
      <c r="G41" s="443"/>
      <c r="H41" s="30"/>
      <c r="I41" s="1033">
        <f t="shared" si="0"/>
        <v>0</v>
      </c>
      <c r="J41" s="30"/>
      <c r="K41" s="35"/>
    </row>
    <row r="42" spans="1:11" ht="15" hidden="1" x14ac:dyDescent="0.25">
      <c r="A42" s="434">
        <v>32</v>
      </c>
      <c r="B42" s="464"/>
      <c r="C42" s="30"/>
      <c r="D42" s="30"/>
      <c r="E42" s="443"/>
      <c r="F42" s="30"/>
      <c r="G42" s="443"/>
      <c r="H42" s="30"/>
      <c r="I42" s="1033">
        <f t="shared" si="0"/>
        <v>0</v>
      </c>
      <c r="J42" s="30"/>
      <c r="K42" s="35"/>
    </row>
    <row r="43" spans="1:11" ht="15" hidden="1" x14ac:dyDescent="0.25">
      <c r="A43" s="434">
        <v>33</v>
      </c>
      <c r="B43" s="464"/>
      <c r="C43" s="30"/>
      <c r="D43" s="30"/>
      <c r="E43" s="443"/>
      <c r="F43" s="30"/>
      <c r="G43" s="443"/>
      <c r="H43" s="30"/>
      <c r="I43" s="1033">
        <f t="shared" si="0"/>
        <v>0</v>
      </c>
      <c r="J43" s="30"/>
      <c r="K43" s="35"/>
    </row>
    <row r="44" spans="1:11" ht="15" hidden="1" x14ac:dyDescent="0.25">
      <c r="A44" s="434">
        <v>34</v>
      </c>
      <c r="B44" s="464"/>
      <c r="C44" s="30"/>
      <c r="D44" s="30"/>
      <c r="E44" s="443"/>
      <c r="F44" s="30"/>
      <c r="G44" s="443"/>
      <c r="H44" s="30"/>
      <c r="I44" s="1033">
        <f t="shared" si="0"/>
        <v>0</v>
      </c>
      <c r="J44" s="30"/>
      <c r="K44" s="35"/>
    </row>
    <row r="45" spans="1:11" ht="15" hidden="1" x14ac:dyDescent="0.25">
      <c r="A45" s="434">
        <v>35</v>
      </c>
      <c r="B45" s="464"/>
      <c r="C45" s="30"/>
      <c r="D45" s="30"/>
      <c r="E45" s="443"/>
      <c r="F45" s="30"/>
      <c r="G45" s="443"/>
      <c r="H45" s="30"/>
      <c r="I45" s="1033">
        <f t="shared" si="0"/>
        <v>0</v>
      </c>
      <c r="J45" s="30"/>
      <c r="K45" s="35"/>
    </row>
    <row r="46" spans="1:11" ht="15" hidden="1" x14ac:dyDescent="0.25">
      <c r="A46" s="434">
        <v>36</v>
      </c>
      <c r="B46" s="464"/>
      <c r="C46" s="30"/>
      <c r="D46" s="30"/>
      <c r="E46" s="443"/>
      <c r="F46" s="30"/>
      <c r="G46" s="443"/>
      <c r="H46" s="30"/>
      <c r="I46" s="1033">
        <f t="shared" si="0"/>
        <v>0</v>
      </c>
      <c r="J46" s="30"/>
      <c r="K46" s="35"/>
    </row>
    <row r="47" spans="1:11" ht="15" hidden="1" x14ac:dyDescent="0.25">
      <c r="A47" s="434">
        <v>37</v>
      </c>
      <c r="B47" s="464"/>
      <c r="C47" s="30"/>
      <c r="D47" s="30"/>
      <c r="E47" s="443"/>
      <c r="F47" s="30"/>
      <c r="G47" s="443"/>
      <c r="H47" s="30"/>
      <c r="I47" s="1033">
        <f t="shared" si="0"/>
        <v>0</v>
      </c>
      <c r="J47" s="30"/>
      <c r="K47" s="35"/>
    </row>
    <row r="48" spans="1:11" ht="15" hidden="1" x14ac:dyDescent="0.25">
      <c r="A48" s="434">
        <v>38</v>
      </c>
      <c r="B48" s="464"/>
      <c r="C48" s="30"/>
      <c r="D48" s="30"/>
      <c r="E48" s="443"/>
      <c r="F48" s="30"/>
      <c r="G48" s="443"/>
      <c r="H48" s="30"/>
      <c r="I48" s="1033">
        <f t="shared" si="0"/>
        <v>0</v>
      </c>
      <c r="J48" s="30"/>
      <c r="K48" s="35"/>
    </row>
    <row r="49" spans="1:11" ht="15" hidden="1" x14ac:dyDescent="0.25">
      <c r="A49" s="434">
        <v>39</v>
      </c>
      <c r="B49" s="464"/>
      <c r="C49" s="30"/>
      <c r="D49" s="30"/>
      <c r="E49" s="443"/>
      <c r="F49" s="30"/>
      <c r="G49" s="443"/>
      <c r="H49" s="30"/>
      <c r="I49" s="1033">
        <f t="shared" si="0"/>
        <v>0</v>
      </c>
      <c r="J49" s="30"/>
      <c r="K49" s="35"/>
    </row>
    <row r="50" spans="1:11" ht="15" hidden="1" x14ac:dyDescent="0.25">
      <c r="A50" s="434">
        <v>40</v>
      </c>
      <c r="B50" s="464"/>
      <c r="C50" s="30"/>
      <c r="D50" s="30"/>
      <c r="E50" s="443"/>
      <c r="F50" s="30"/>
      <c r="G50" s="443"/>
      <c r="H50" s="30"/>
      <c r="I50" s="1033">
        <f t="shared" si="0"/>
        <v>0</v>
      </c>
      <c r="J50" s="30"/>
      <c r="K50" s="35"/>
    </row>
    <row r="51" spans="1:11" ht="15" hidden="1" x14ac:dyDescent="0.25">
      <c r="A51" s="434">
        <v>41</v>
      </c>
      <c r="B51" s="464"/>
      <c r="C51" s="30"/>
      <c r="D51" s="30"/>
      <c r="E51" s="443"/>
      <c r="F51" s="30"/>
      <c r="G51" s="443"/>
      <c r="H51" s="30"/>
      <c r="I51" s="1033">
        <f t="shared" si="0"/>
        <v>0</v>
      </c>
      <c r="J51" s="30"/>
      <c r="K51" s="35"/>
    </row>
    <row r="52" spans="1:11" ht="15" hidden="1" x14ac:dyDescent="0.25">
      <c r="A52" s="434">
        <v>42</v>
      </c>
      <c r="B52" s="464"/>
      <c r="C52" s="30"/>
      <c r="D52" s="30"/>
      <c r="E52" s="443"/>
      <c r="F52" s="30"/>
      <c r="G52" s="443"/>
      <c r="H52" s="30"/>
      <c r="I52" s="1033">
        <f t="shared" si="0"/>
        <v>0</v>
      </c>
      <c r="J52" s="30"/>
      <c r="K52" s="35"/>
    </row>
    <row r="53" spans="1:11" ht="15" hidden="1" x14ac:dyDescent="0.25">
      <c r="A53" s="434">
        <v>43</v>
      </c>
      <c r="B53" s="464"/>
      <c r="C53" s="30"/>
      <c r="D53" s="30"/>
      <c r="E53" s="443"/>
      <c r="F53" s="30"/>
      <c r="G53" s="443"/>
      <c r="H53" s="30"/>
      <c r="I53" s="1033">
        <f t="shared" si="0"/>
        <v>0</v>
      </c>
      <c r="J53" s="30"/>
      <c r="K53" s="35"/>
    </row>
    <row r="54" spans="1:11" ht="15" hidden="1" x14ac:dyDescent="0.25">
      <c r="A54" s="434">
        <v>44</v>
      </c>
      <c r="B54" s="464"/>
      <c r="C54" s="30"/>
      <c r="D54" s="30"/>
      <c r="E54" s="443"/>
      <c r="F54" s="30"/>
      <c r="G54" s="443"/>
      <c r="H54" s="30"/>
      <c r="I54" s="1033">
        <f t="shared" si="0"/>
        <v>0</v>
      </c>
      <c r="J54" s="30"/>
      <c r="K54" s="35"/>
    </row>
    <row r="55" spans="1:11" ht="15" hidden="1" x14ac:dyDescent="0.25">
      <c r="A55" s="434">
        <v>45</v>
      </c>
      <c r="B55" s="464"/>
      <c r="C55" s="30"/>
      <c r="D55" s="30"/>
      <c r="E55" s="443"/>
      <c r="F55" s="30"/>
      <c r="G55" s="443"/>
      <c r="H55" s="30"/>
      <c r="I55" s="1033">
        <f t="shared" si="0"/>
        <v>0</v>
      </c>
      <c r="J55" s="30"/>
      <c r="K55" s="35"/>
    </row>
    <row r="56" spans="1:11" ht="15" hidden="1" x14ac:dyDescent="0.25">
      <c r="A56" s="434">
        <v>46</v>
      </c>
      <c r="B56" s="464"/>
      <c r="C56" s="30"/>
      <c r="D56" s="30"/>
      <c r="E56" s="443"/>
      <c r="F56" s="30"/>
      <c r="G56" s="443"/>
      <c r="H56" s="30"/>
      <c r="I56" s="1033">
        <f t="shared" si="0"/>
        <v>0</v>
      </c>
      <c r="J56" s="30"/>
      <c r="K56" s="35"/>
    </row>
    <row r="57" spans="1:11" ht="15" hidden="1" x14ac:dyDescent="0.25">
      <c r="A57" s="434">
        <v>47</v>
      </c>
      <c r="B57" s="464"/>
      <c r="C57" s="30"/>
      <c r="D57" s="30"/>
      <c r="E57" s="443"/>
      <c r="F57" s="30"/>
      <c r="G57" s="443"/>
      <c r="H57" s="30"/>
      <c r="I57" s="1033">
        <f t="shared" si="0"/>
        <v>0</v>
      </c>
      <c r="J57" s="30"/>
      <c r="K57" s="35"/>
    </row>
    <row r="58" spans="1:11" ht="15" hidden="1" x14ac:dyDescent="0.25">
      <c r="A58" s="434">
        <v>48</v>
      </c>
      <c r="B58" s="464"/>
      <c r="C58" s="30"/>
      <c r="D58" s="30"/>
      <c r="E58" s="443"/>
      <c r="F58" s="30"/>
      <c r="G58" s="443"/>
      <c r="H58" s="30"/>
      <c r="I58" s="1033">
        <f t="shared" si="0"/>
        <v>0</v>
      </c>
      <c r="J58" s="30"/>
      <c r="K58" s="35"/>
    </row>
    <row r="59" spans="1:11" ht="15" hidden="1" x14ac:dyDescent="0.25">
      <c r="A59" s="434">
        <v>49</v>
      </c>
      <c r="B59" s="464"/>
      <c r="C59" s="30"/>
      <c r="D59" s="30"/>
      <c r="E59" s="443"/>
      <c r="F59" s="30"/>
      <c r="G59" s="443"/>
      <c r="H59" s="30"/>
      <c r="I59" s="1033">
        <f t="shared" si="0"/>
        <v>0</v>
      </c>
      <c r="J59" s="30"/>
      <c r="K59" s="35"/>
    </row>
    <row r="60" spans="1:11" ht="15" hidden="1" x14ac:dyDescent="0.25">
      <c r="A60" s="434">
        <v>50</v>
      </c>
      <c r="B60" s="464"/>
      <c r="C60" s="30"/>
      <c r="D60" s="30"/>
      <c r="E60" s="443"/>
      <c r="F60" s="30"/>
      <c r="G60" s="443"/>
      <c r="H60" s="30"/>
      <c r="I60" s="1033">
        <f t="shared" si="0"/>
        <v>0</v>
      </c>
      <c r="J60" s="30"/>
      <c r="K60" s="35"/>
    </row>
    <row r="61" spans="1:11" ht="15" hidden="1" x14ac:dyDescent="0.25">
      <c r="A61" s="434">
        <v>51</v>
      </c>
      <c r="B61" s="464"/>
      <c r="C61" s="30"/>
      <c r="D61" s="30"/>
      <c r="E61" s="443"/>
      <c r="F61" s="30"/>
      <c r="G61" s="443"/>
      <c r="H61" s="30"/>
      <c r="I61" s="1033">
        <f t="shared" si="0"/>
        <v>0</v>
      </c>
      <c r="J61" s="30"/>
      <c r="K61" s="35"/>
    </row>
    <row r="62" spans="1:11" ht="15" hidden="1" x14ac:dyDescent="0.25">
      <c r="A62" s="434">
        <v>52</v>
      </c>
      <c r="B62" s="464"/>
      <c r="C62" s="30"/>
      <c r="D62" s="30"/>
      <c r="E62" s="443"/>
      <c r="F62" s="30"/>
      <c r="G62" s="443"/>
      <c r="H62" s="30"/>
      <c r="I62" s="1033">
        <f t="shared" si="0"/>
        <v>0</v>
      </c>
      <c r="J62" s="30"/>
      <c r="K62" s="35"/>
    </row>
    <row r="63" spans="1:11" ht="15" hidden="1" x14ac:dyDescent="0.25">
      <c r="A63" s="434">
        <v>53</v>
      </c>
      <c r="B63" s="464"/>
      <c r="C63" s="30"/>
      <c r="D63" s="30"/>
      <c r="E63" s="443"/>
      <c r="F63" s="30"/>
      <c r="G63" s="443"/>
      <c r="H63" s="30"/>
      <c r="I63" s="1033">
        <f t="shared" si="0"/>
        <v>0</v>
      </c>
      <c r="J63" s="30"/>
      <c r="K63" s="35"/>
    </row>
    <row r="64" spans="1:11" ht="15" hidden="1" x14ac:dyDescent="0.25">
      <c r="A64" s="434">
        <v>54</v>
      </c>
      <c r="B64" s="464"/>
      <c r="C64" s="30"/>
      <c r="D64" s="30"/>
      <c r="E64" s="443"/>
      <c r="F64" s="30"/>
      <c r="G64" s="443"/>
      <c r="H64" s="30"/>
      <c r="I64" s="1033">
        <f t="shared" si="0"/>
        <v>0</v>
      </c>
      <c r="J64" s="30"/>
      <c r="K64" s="35"/>
    </row>
    <row r="65" spans="1:11" ht="15" hidden="1" x14ac:dyDescent="0.25">
      <c r="A65" s="434">
        <v>55</v>
      </c>
      <c r="B65" s="464"/>
      <c r="C65" s="30"/>
      <c r="D65" s="30"/>
      <c r="E65" s="443"/>
      <c r="F65" s="30"/>
      <c r="G65" s="443"/>
      <c r="H65" s="30"/>
      <c r="I65" s="1033">
        <f t="shared" si="0"/>
        <v>0</v>
      </c>
      <c r="J65" s="30"/>
      <c r="K65" s="35"/>
    </row>
    <row r="66" spans="1:11" ht="15" hidden="1" x14ac:dyDescent="0.25">
      <c r="A66" s="434">
        <v>56</v>
      </c>
      <c r="B66" s="464"/>
      <c r="C66" s="30"/>
      <c r="D66" s="30"/>
      <c r="E66" s="443"/>
      <c r="F66" s="30"/>
      <c r="G66" s="443"/>
      <c r="H66" s="30"/>
      <c r="I66" s="1033">
        <f t="shared" si="0"/>
        <v>0</v>
      </c>
      <c r="J66" s="30"/>
      <c r="K66" s="35"/>
    </row>
    <row r="67" spans="1:11" ht="15" hidden="1" x14ac:dyDescent="0.25">
      <c r="A67" s="434">
        <v>57</v>
      </c>
      <c r="B67" s="464"/>
      <c r="C67" s="30"/>
      <c r="D67" s="30"/>
      <c r="E67" s="443"/>
      <c r="F67" s="30"/>
      <c r="G67" s="443"/>
      <c r="H67" s="30"/>
      <c r="I67" s="1033">
        <f t="shared" si="0"/>
        <v>0</v>
      </c>
      <c r="J67" s="30"/>
      <c r="K67" s="35"/>
    </row>
    <row r="68" spans="1:11" ht="15" hidden="1" x14ac:dyDescent="0.25">
      <c r="A68" s="434">
        <v>58</v>
      </c>
      <c r="B68" s="464"/>
      <c r="C68" s="30"/>
      <c r="D68" s="30"/>
      <c r="E68" s="443"/>
      <c r="F68" s="30"/>
      <c r="G68" s="443"/>
      <c r="H68" s="30"/>
      <c r="I68" s="1033">
        <f t="shared" si="0"/>
        <v>0</v>
      </c>
      <c r="J68" s="30"/>
      <c r="K68" s="35"/>
    </row>
    <row r="69" spans="1:11" ht="15" hidden="1" x14ac:dyDescent="0.25">
      <c r="A69" s="434">
        <v>59</v>
      </c>
      <c r="B69" s="464"/>
      <c r="C69" s="30"/>
      <c r="D69" s="30"/>
      <c r="E69" s="443"/>
      <c r="F69" s="30"/>
      <c r="G69" s="443"/>
      <c r="H69" s="30"/>
      <c r="I69" s="1033">
        <f t="shared" si="0"/>
        <v>0</v>
      </c>
      <c r="J69" s="30"/>
      <c r="K69" s="35"/>
    </row>
    <row r="70" spans="1:11" ht="15" hidden="1" x14ac:dyDescent="0.25">
      <c r="A70" s="434">
        <v>60</v>
      </c>
      <c r="B70" s="464"/>
      <c r="C70" s="30"/>
      <c r="D70" s="30"/>
      <c r="E70" s="443"/>
      <c r="F70" s="30"/>
      <c r="G70" s="443"/>
      <c r="H70" s="30"/>
      <c r="I70" s="1033">
        <f t="shared" si="0"/>
        <v>0</v>
      </c>
      <c r="J70" s="30"/>
      <c r="K70" s="35"/>
    </row>
    <row r="71" spans="1:11" ht="15" hidden="1" x14ac:dyDescent="0.25">
      <c r="A71" s="434">
        <v>61</v>
      </c>
      <c r="B71" s="464"/>
      <c r="C71" s="30"/>
      <c r="D71" s="30"/>
      <c r="E71" s="443"/>
      <c r="F71" s="30"/>
      <c r="G71" s="443"/>
      <c r="H71" s="30"/>
      <c r="I71" s="1033">
        <f t="shared" si="0"/>
        <v>0</v>
      </c>
      <c r="J71" s="30"/>
      <c r="K71" s="35"/>
    </row>
    <row r="72" spans="1:11" ht="15" hidden="1" x14ac:dyDescent="0.25">
      <c r="A72" s="434">
        <v>62</v>
      </c>
      <c r="B72" s="464"/>
      <c r="C72" s="30"/>
      <c r="D72" s="30"/>
      <c r="E72" s="443"/>
      <c r="F72" s="30"/>
      <c r="G72" s="443"/>
      <c r="H72" s="30"/>
      <c r="I72" s="1033">
        <f t="shared" si="0"/>
        <v>0</v>
      </c>
      <c r="J72" s="30"/>
      <c r="K72" s="35"/>
    </row>
    <row r="73" spans="1:11" ht="15" hidden="1" x14ac:dyDescent="0.25">
      <c r="A73" s="434">
        <v>63</v>
      </c>
      <c r="B73" s="464"/>
      <c r="C73" s="30"/>
      <c r="D73" s="30"/>
      <c r="E73" s="443"/>
      <c r="F73" s="30"/>
      <c r="G73" s="443"/>
      <c r="H73" s="30"/>
      <c r="I73" s="1033">
        <f t="shared" si="0"/>
        <v>0</v>
      </c>
      <c r="J73" s="30"/>
      <c r="K73" s="35"/>
    </row>
    <row r="74" spans="1:11" ht="15" hidden="1" x14ac:dyDescent="0.25">
      <c r="A74" s="434">
        <v>64</v>
      </c>
      <c r="B74" s="464"/>
      <c r="C74" s="30"/>
      <c r="D74" s="30"/>
      <c r="E74" s="443"/>
      <c r="F74" s="30"/>
      <c r="G74" s="443"/>
      <c r="H74" s="30"/>
      <c r="I74" s="1033">
        <f t="shared" si="0"/>
        <v>0</v>
      </c>
      <c r="J74" s="30"/>
      <c r="K74" s="35"/>
    </row>
    <row r="75" spans="1:11" ht="15" hidden="1" x14ac:dyDescent="0.25">
      <c r="A75" s="434">
        <v>65</v>
      </c>
      <c r="B75" s="464"/>
      <c r="C75" s="30"/>
      <c r="D75" s="30"/>
      <c r="E75" s="443"/>
      <c r="F75" s="30"/>
      <c r="G75" s="443"/>
      <c r="H75" s="30"/>
      <c r="I75" s="1033">
        <f t="shared" si="0"/>
        <v>0</v>
      </c>
      <c r="J75" s="30"/>
      <c r="K75" s="35"/>
    </row>
    <row r="76" spans="1:11" ht="15" hidden="1" x14ac:dyDescent="0.25">
      <c r="A76" s="434">
        <v>66</v>
      </c>
      <c r="B76" s="464"/>
      <c r="C76" s="30"/>
      <c r="D76" s="30"/>
      <c r="E76" s="443"/>
      <c r="F76" s="30"/>
      <c r="G76" s="443"/>
      <c r="H76" s="30"/>
      <c r="I76" s="1033">
        <f t="shared" ref="I76:I110" si="1">SUM(D76,F76,H76)</f>
        <v>0</v>
      </c>
      <c r="J76" s="30"/>
      <c r="K76" s="35"/>
    </row>
    <row r="77" spans="1:11" ht="15" hidden="1" x14ac:dyDescent="0.25">
      <c r="A77" s="434">
        <v>67</v>
      </c>
      <c r="B77" s="464"/>
      <c r="C77" s="30"/>
      <c r="D77" s="30"/>
      <c r="E77" s="443"/>
      <c r="F77" s="30"/>
      <c r="G77" s="443"/>
      <c r="H77" s="30"/>
      <c r="I77" s="1033">
        <f t="shared" si="1"/>
        <v>0</v>
      </c>
      <c r="J77" s="30"/>
      <c r="K77" s="35"/>
    </row>
    <row r="78" spans="1:11" ht="15" hidden="1" x14ac:dyDescent="0.25">
      <c r="A78" s="434">
        <v>68</v>
      </c>
      <c r="B78" s="464"/>
      <c r="C78" s="30"/>
      <c r="D78" s="30"/>
      <c r="E78" s="443"/>
      <c r="F78" s="30"/>
      <c r="G78" s="443"/>
      <c r="H78" s="30"/>
      <c r="I78" s="1033">
        <f t="shared" si="1"/>
        <v>0</v>
      </c>
      <c r="J78" s="30"/>
      <c r="K78" s="35"/>
    </row>
    <row r="79" spans="1:11" ht="15" hidden="1" x14ac:dyDescent="0.25">
      <c r="A79" s="434">
        <v>69</v>
      </c>
      <c r="B79" s="464"/>
      <c r="C79" s="30"/>
      <c r="D79" s="30"/>
      <c r="E79" s="443"/>
      <c r="F79" s="30"/>
      <c r="G79" s="443"/>
      <c r="H79" s="30"/>
      <c r="I79" s="1033">
        <f t="shared" si="1"/>
        <v>0</v>
      </c>
      <c r="J79" s="30"/>
      <c r="K79" s="35"/>
    </row>
    <row r="80" spans="1:11" ht="15" hidden="1" x14ac:dyDescent="0.25">
      <c r="A80" s="434">
        <v>70</v>
      </c>
      <c r="B80" s="464"/>
      <c r="C80" s="30"/>
      <c r="D80" s="30"/>
      <c r="E80" s="443"/>
      <c r="F80" s="30"/>
      <c r="G80" s="443"/>
      <c r="H80" s="30"/>
      <c r="I80" s="1033">
        <f t="shared" si="1"/>
        <v>0</v>
      </c>
      <c r="J80" s="30"/>
      <c r="K80" s="35"/>
    </row>
    <row r="81" spans="1:11" ht="15" hidden="1" x14ac:dyDescent="0.25">
      <c r="A81" s="434">
        <v>71</v>
      </c>
      <c r="B81" s="464"/>
      <c r="C81" s="30"/>
      <c r="D81" s="30"/>
      <c r="E81" s="443"/>
      <c r="F81" s="30"/>
      <c r="G81" s="443"/>
      <c r="H81" s="30"/>
      <c r="I81" s="1033">
        <f t="shared" si="1"/>
        <v>0</v>
      </c>
      <c r="J81" s="30"/>
      <c r="K81" s="35"/>
    </row>
    <row r="82" spans="1:11" ht="15" hidden="1" x14ac:dyDescent="0.25">
      <c r="A82" s="434">
        <v>72</v>
      </c>
      <c r="B82" s="464"/>
      <c r="C82" s="30"/>
      <c r="D82" s="30"/>
      <c r="E82" s="443"/>
      <c r="F82" s="30"/>
      <c r="G82" s="443"/>
      <c r="H82" s="30"/>
      <c r="I82" s="1033">
        <f t="shared" si="1"/>
        <v>0</v>
      </c>
      <c r="J82" s="30"/>
      <c r="K82" s="35"/>
    </row>
    <row r="83" spans="1:11" ht="15" hidden="1" x14ac:dyDescent="0.25">
      <c r="A83" s="434">
        <v>73</v>
      </c>
      <c r="B83" s="464"/>
      <c r="C83" s="30"/>
      <c r="D83" s="30"/>
      <c r="E83" s="443"/>
      <c r="F83" s="30"/>
      <c r="G83" s="443"/>
      <c r="H83" s="30"/>
      <c r="I83" s="1033">
        <f t="shared" si="1"/>
        <v>0</v>
      </c>
      <c r="J83" s="30"/>
      <c r="K83" s="35"/>
    </row>
    <row r="84" spans="1:11" ht="15" hidden="1" x14ac:dyDescent="0.25">
      <c r="A84" s="434">
        <v>74</v>
      </c>
      <c r="B84" s="464"/>
      <c r="C84" s="30"/>
      <c r="D84" s="30"/>
      <c r="E84" s="443"/>
      <c r="F84" s="30"/>
      <c r="G84" s="443"/>
      <c r="H84" s="30"/>
      <c r="I84" s="1033">
        <f t="shared" si="1"/>
        <v>0</v>
      </c>
      <c r="J84" s="30"/>
      <c r="K84" s="35"/>
    </row>
    <row r="85" spans="1:11" ht="15" hidden="1" x14ac:dyDescent="0.25">
      <c r="A85" s="434">
        <v>75</v>
      </c>
      <c r="B85" s="464"/>
      <c r="C85" s="30"/>
      <c r="D85" s="30"/>
      <c r="E85" s="443"/>
      <c r="F85" s="30"/>
      <c r="G85" s="443"/>
      <c r="H85" s="30"/>
      <c r="I85" s="1033">
        <f t="shared" si="1"/>
        <v>0</v>
      </c>
      <c r="J85" s="30"/>
      <c r="K85" s="35"/>
    </row>
    <row r="86" spans="1:11" ht="15" hidden="1" x14ac:dyDescent="0.25">
      <c r="A86" s="434">
        <v>76</v>
      </c>
      <c r="B86" s="464"/>
      <c r="C86" s="30"/>
      <c r="D86" s="30"/>
      <c r="E86" s="443"/>
      <c r="F86" s="30"/>
      <c r="G86" s="443"/>
      <c r="H86" s="30"/>
      <c r="I86" s="1033">
        <f t="shared" si="1"/>
        <v>0</v>
      </c>
      <c r="J86" s="30"/>
      <c r="K86" s="35"/>
    </row>
    <row r="87" spans="1:11" ht="15" hidden="1" x14ac:dyDescent="0.25">
      <c r="A87" s="434">
        <v>77</v>
      </c>
      <c r="B87" s="464"/>
      <c r="C87" s="30"/>
      <c r="D87" s="30"/>
      <c r="E87" s="443"/>
      <c r="F87" s="30"/>
      <c r="G87" s="443"/>
      <c r="H87" s="30"/>
      <c r="I87" s="1033">
        <f t="shared" si="1"/>
        <v>0</v>
      </c>
      <c r="J87" s="30"/>
      <c r="K87" s="35"/>
    </row>
    <row r="88" spans="1:11" ht="15" hidden="1" x14ac:dyDescent="0.25">
      <c r="A88" s="434">
        <v>78</v>
      </c>
      <c r="B88" s="464"/>
      <c r="C88" s="30"/>
      <c r="D88" s="30"/>
      <c r="E88" s="443"/>
      <c r="F88" s="30"/>
      <c r="G88" s="443"/>
      <c r="H88" s="30"/>
      <c r="I88" s="1033">
        <f t="shared" si="1"/>
        <v>0</v>
      </c>
      <c r="J88" s="30"/>
      <c r="K88" s="35"/>
    </row>
    <row r="89" spans="1:11" ht="15" hidden="1" x14ac:dyDescent="0.25">
      <c r="A89" s="434">
        <v>79</v>
      </c>
      <c r="B89" s="464"/>
      <c r="C89" s="30"/>
      <c r="D89" s="30"/>
      <c r="E89" s="443"/>
      <c r="F89" s="30"/>
      <c r="G89" s="443"/>
      <c r="H89" s="30"/>
      <c r="I89" s="1033">
        <f t="shared" si="1"/>
        <v>0</v>
      </c>
      <c r="J89" s="30"/>
      <c r="K89" s="35"/>
    </row>
    <row r="90" spans="1:11" ht="15" hidden="1" x14ac:dyDescent="0.25">
      <c r="A90" s="434">
        <v>80</v>
      </c>
      <c r="B90" s="464"/>
      <c r="C90" s="30"/>
      <c r="D90" s="30"/>
      <c r="E90" s="443"/>
      <c r="F90" s="30"/>
      <c r="G90" s="443"/>
      <c r="H90" s="30"/>
      <c r="I90" s="1033">
        <f t="shared" si="1"/>
        <v>0</v>
      </c>
      <c r="J90" s="30"/>
      <c r="K90" s="35"/>
    </row>
    <row r="91" spans="1:11" ht="15" hidden="1" x14ac:dyDescent="0.25">
      <c r="A91" s="434">
        <v>81</v>
      </c>
      <c r="B91" s="464"/>
      <c r="C91" s="30"/>
      <c r="D91" s="30"/>
      <c r="E91" s="443"/>
      <c r="F91" s="30"/>
      <c r="G91" s="443"/>
      <c r="H91" s="30"/>
      <c r="I91" s="1033">
        <f t="shared" si="1"/>
        <v>0</v>
      </c>
      <c r="J91" s="30"/>
      <c r="K91" s="35"/>
    </row>
    <row r="92" spans="1:11" ht="15" hidden="1" x14ac:dyDescent="0.25">
      <c r="A92" s="434">
        <v>82</v>
      </c>
      <c r="B92" s="464"/>
      <c r="C92" s="30"/>
      <c r="D92" s="30"/>
      <c r="E92" s="443"/>
      <c r="F92" s="30"/>
      <c r="G92" s="443"/>
      <c r="H92" s="30"/>
      <c r="I92" s="1033">
        <f t="shared" si="1"/>
        <v>0</v>
      </c>
      <c r="J92" s="30"/>
      <c r="K92" s="35"/>
    </row>
    <row r="93" spans="1:11" ht="15" hidden="1" x14ac:dyDescent="0.25">
      <c r="A93" s="434">
        <v>83</v>
      </c>
      <c r="B93" s="464"/>
      <c r="C93" s="30"/>
      <c r="D93" s="30"/>
      <c r="E93" s="443"/>
      <c r="F93" s="30"/>
      <c r="G93" s="443"/>
      <c r="H93" s="30"/>
      <c r="I93" s="1033">
        <f t="shared" si="1"/>
        <v>0</v>
      </c>
      <c r="J93" s="30"/>
      <c r="K93" s="35"/>
    </row>
    <row r="94" spans="1:11" ht="15" hidden="1" x14ac:dyDescent="0.25">
      <c r="A94" s="434">
        <v>84</v>
      </c>
      <c r="B94" s="464"/>
      <c r="C94" s="30"/>
      <c r="D94" s="30"/>
      <c r="E94" s="443"/>
      <c r="F94" s="30"/>
      <c r="G94" s="443"/>
      <c r="H94" s="30"/>
      <c r="I94" s="1033">
        <f t="shared" si="1"/>
        <v>0</v>
      </c>
      <c r="J94" s="30"/>
      <c r="K94" s="35"/>
    </row>
    <row r="95" spans="1:11" ht="15" hidden="1" x14ac:dyDescent="0.25">
      <c r="A95" s="434">
        <v>85</v>
      </c>
      <c r="B95" s="464"/>
      <c r="C95" s="30"/>
      <c r="D95" s="30"/>
      <c r="E95" s="443"/>
      <c r="F95" s="30"/>
      <c r="G95" s="443"/>
      <c r="H95" s="30"/>
      <c r="I95" s="1033">
        <f t="shared" si="1"/>
        <v>0</v>
      </c>
      <c r="J95" s="30"/>
      <c r="K95" s="35"/>
    </row>
    <row r="96" spans="1:11" ht="15" hidden="1" x14ac:dyDescent="0.25">
      <c r="A96" s="434">
        <v>86</v>
      </c>
      <c r="B96" s="464"/>
      <c r="C96" s="30"/>
      <c r="D96" s="30"/>
      <c r="E96" s="443"/>
      <c r="F96" s="30"/>
      <c r="G96" s="443"/>
      <c r="H96" s="30"/>
      <c r="I96" s="1033">
        <f t="shared" si="1"/>
        <v>0</v>
      </c>
      <c r="J96" s="30"/>
      <c r="K96" s="35"/>
    </row>
    <row r="97" spans="1:11" ht="15" hidden="1" x14ac:dyDescent="0.25">
      <c r="A97" s="434">
        <v>87</v>
      </c>
      <c r="B97" s="464"/>
      <c r="C97" s="30"/>
      <c r="D97" s="30"/>
      <c r="E97" s="443"/>
      <c r="F97" s="30"/>
      <c r="G97" s="443"/>
      <c r="H97" s="30"/>
      <c r="I97" s="1033">
        <f t="shared" si="1"/>
        <v>0</v>
      </c>
      <c r="J97" s="30"/>
      <c r="K97" s="35"/>
    </row>
    <row r="98" spans="1:11" ht="15" hidden="1" x14ac:dyDescent="0.25">
      <c r="A98" s="434">
        <v>88</v>
      </c>
      <c r="B98" s="464"/>
      <c r="C98" s="30"/>
      <c r="D98" s="30"/>
      <c r="E98" s="443"/>
      <c r="F98" s="30"/>
      <c r="G98" s="443"/>
      <c r="H98" s="30"/>
      <c r="I98" s="1033">
        <f t="shared" si="1"/>
        <v>0</v>
      </c>
      <c r="J98" s="30"/>
      <c r="K98" s="35"/>
    </row>
    <row r="99" spans="1:11" ht="15" hidden="1" x14ac:dyDescent="0.25">
      <c r="A99" s="434">
        <v>89</v>
      </c>
      <c r="B99" s="464"/>
      <c r="C99" s="30"/>
      <c r="D99" s="30"/>
      <c r="E99" s="443"/>
      <c r="F99" s="30"/>
      <c r="G99" s="443"/>
      <c r="H99" s="30"/>
      <c r="I99" s="1033">
        <f t="shared" si="1"/>
        <v>0</v>
      </c>
      <c r="J99" s="30"/>
      <c r="K99" s="35"/>
    </row>
    <row r="100" spans="1:11" ht="15" hidden="1" x14ac:dyDescent="0.25">
      <c r="A100" s="434">
        <v>90</v>
      </c>
      <c r="B100" s="464"/>
      <c r="C100" s="30"/>
      <c r="D100" s="30"/>
      <c r="E100" s="443"/>
      <c r="F100" s="30"/>
      <c r="G100" s="443"/>
      <c r="H100" s="30"/>
      <c r="I100" s="1033">
        <f t="shared" si="1"/>
        <v>0</v>
      </c>
      <c r="J100" s="30"/>
      <c r="K100" s="35"/>
    </row>
    <row r="101" spans="1:11" ht="15" hidden="1" x14ac:dyDescent="0.25">
      <c r="A101" s="434">
        <v>91</v>
      </c>
      <c r="B101" s="464"/>
      <c r="C101" s="30"/>
      <c r="D101" s="30"/>
      <c r="E101" s="443"/>
      <c r="F101" s="30"/>
      <c r="G101" s="443"/>
      <c r="H101" s="30"/>
      <c r="I101" s="1033">
        <f t="shared" si="1"/>
        <v>0</v>
      </c>
      <c r="J101" s="30"/>
      <c r="K101" s="35"/>
    </row>
    <row r="102" spans="1:11" ht="15" hidden="1" x14ac:dyDescent="0.25">
      <c r="A102" s="434">
        <v>92</v>
      </c>
      <c r="B102" s="464"/>
      <c r="C102" s="30"/>
      <c r="D102" s="30"/>
      <c r="E102" s="443"/>
      <c r="F102" s="30"/>
      <c r="G102" s="443"/>
      <c r="H102" s="30"/>
      <c r="I102" s="1033">
        <f t="shared" si="1"/>
        <v>0</v>
      </c>
      <c r="J102" s="30"/>
      <c r="K102" s="35"/>
    </row>
    <row r="103" spans="1:11" ht="15" hidden="1" x14ac:dyDescent="0.25">
      <c r="A103" s="434">
        <v>93</v>
      </c>
      <c r="B103" s="464"/>
      <c r="C103" s="30"/>
      <c r="D103" s="30"/>
      <c r="E103" s="443"/>
      <c r="F103" s="30"/>
      <c r="G103" s="443"/>
      <c r="H103" s="30"/>
      <c r="I103" s="1033">
        <f t="shared" si="1"/>
        <v>0</v>
      </c>
      <c r="J103" s="30"/>
      <c r="K103" s="35"/>
    </row>
    <row r="104" spans="1:11" ht="15" hidden="1" x14ac:dyDescent="0.25">
      <c r="A104" s="434">
        <v>94</v>
      </c>
      <c r="B104" s="464"/>
      <c r="C104" s="30"/>
      <c r="D104" s="30"/>
      <c r="E104" s="443"/>
      <c r="F104" s="30"/>
      <c r="G104" s="443"/>
      <c r="H104" s="30"/>
      <c r="I104" s="1033">
        <f t="shared" si="1"/>
        <v>0</v>
      </c>
      <c r="J104" s="30"/>
      <c r="K104" s="35"/>
    </row>
    <row r="105" spans="1:11" ht="15" hidden="1" x14ac:dyDescent="0.25">
      <c r="A105" s="434">
        <v>95</v>
      </c>
      <c r="B105" s="464"/>
      <c r="C105" s="30"/>
      <c r="D105" s="30"/>
      <c r="E105" s="443"/>
      <c r="F105" s="30"/>
      <c r="G105" s="443"/>
      <c r="H105" s="30"/>
      <c r="I105" s="1033">
        <f t="shared" si="1"/>
        <v>0</v>
      </c>
      <c r="J105" s="30"/>
      <c r="K105" s="35"/>
    </row>
    <row r="106" spans="1:11" ht="15" hidden="1" x14ac:dyDescent="0.25">
      <c r="A106" s="434">
        <v>96</v>
      </c>
      <c r="B106" s="464"/>
      <c r="C106" s="30"/>
      <c r="D106" s="30"/>
      <c r="E106" s="443"/>
      <c r="F106" s="30"/>
      <c r="G106" s="443"/>
      <c r="H106" s="30"/>
      <c r="I106" s="1033">
        <f t="shared" si="1"/>
        <v>0</v>
      </c>
      <c r="J106" s="30"/>
      <c r="K106" s="35"/>
    </row>
    <row r="107" spans="1:11" ht="15" hidden="1" x14ac:dyDescent="0.25">
      <c r="A107" s="434">
        <v>97</v>
      </c>
      <c r="B107" s="464"/>
      <c r="C107" s="30"/>
      <c r="D107" s="30"/>
      <c r="E107" s="443"/>
      <c r="F107" s="30"/>
      <c r="G107" s="443"/>
      <c r="H107" s="30"/>
      <c r="I107" s="1033">
        <f t="shared" si="1"/>
        <v>0</v>
      </c>
      <c r="J107" s="30"/>
      <c r="K107" s="35"/>
    </row>
    <row r="108" spans="1:11" ht="15" hidden="1" x14ac:dyDescent="0.25">
      <c r="A108" s="434">
        <v>98</v>
      </c>
      <c r="B108" s="464"/>
      <c r="C108" s="30"/>
      <c r="D108" s="30"/>
      <c r="E108" s="443"/>
      <c r="F108" s="30"/>
      <c r="G108" s="443"/>
      <c r="H108" s="30"/>
      <c r="I108" s="1033">
        <f t="shared" si="1"/>
        <v>0</v>
      </c>
      <c r="J108" s="30"/>
      <c r="K108" s="35"/>
    </row>
    <row r="109" spans="1:11" ht="15" x14ac:dyDescent="0.25">
      <c r="A109" s="434">
        <v>99</v>
      </c>
      <c r="B109" s="464"/>
      <c r="C109" s="30"/>
      <c r="D109" s="30"/>
      <c r="E109" s="443"/>
      <c r="F109" s="30"/>
      <c r="G109" s="443"/>
      <c r="H109" s="30"/>
      <c r="I109" s="1033">
        <f t="shared" si="1"/>
        <v>0</v>
      </c>
      <c r="J109" s="30"/>
      <c r="K109" s="35"/>
    </row>
    <row r="110" spans="1:11" ht="15.75" thickBot="1" x14ac:dyDescent="0.3">
      <c r="A110" s="435">
        <v>100</v>
      </c>
      <c r="B110" s="467"/>
      <c r="C110" s="36"/>
      <c r="D110" s="36"/>
      <c r="E110" s="444"/>
      <c r="F110" s="36"/>
      <c r="G110" s="444"/>
      <c r="H110" s="36"/>
      <c r="I110" s="1033">
        <f t="shared" si="1"/>
        <v>0</v>
      </c>
      <c r="J110" s="36"/>
      <c r="K110" s="37"/>
    </row>
    <row r="111" spans="1:11" ht="35.25" customHeight="1" thickBot="1" x14ac:dyDescent="0.3">
      <c r="A111" s="1273" t="s">
        <v>714</v>
      </c>
      <c r="B111" s="1259"/>
      <c r="C111" s="1259"/>
      <c r="D111" s="1259"/>
      <c r="E111" s="1259"/>
      <c r="F111" s="1259"/>
      <c r="G111" s="1259"/>
      <c r="H111" s="1260"/>
      <c r="I111" s="1034">
        <f>SUM(I11:I110)</f>
        <v>0</v>
      </c>
      <c r="J111" s="375"/>
      <c r="K111" s="376"/>
    </row>
    <row r="112" spans="1:11" ht="38.25" customHeight="1" thickBot="1" x14ac:dyDescent="0.3">
      <c r="A112" s="1258" t="s">
        <v>715</v>
      </c>
      <c r="B112" s="1259"/>
      <c r="C112" s="1259"/>
      <c r="D112" s="1259"/>
      <c r="E112" s="1259"/>
      <c r="F112" s="1259"/>
      <c r="G112" s="1259"/>
      <c r="H112" s="1260"/>
      <c r="I112" s="367"/>
      <c r="J112" s="375"/>
      <c r="K112" s="376"/>
    </row>
    <row r="116" spans="1:1" s="26" customFormat="1" ht="15.75" x14ac:dyDescent="0.25">
      <c r="A116" s="13"/>
    </row>
    <row r="117" spans="1:1" s="26" customFormat="1" ht="15.75" x14ac:dyDescent="0.25">
      <c r="A117" s="242"/>
    </row>
  </sheetData>
  <sheetProtection formatColumns="0" formatRows="0"/>
  <customSheetViews>
    <customSheetView guid="{329BB6F7-9D6E-4837-BA20-1046B6864E59}" scale="80" fitToPage="1" hiddenRows="1" hiddenColumns="1" showRuler="0" topLeftCell="A10">
      <selection activeCell="C12" sqref="C12"/>
      <pageMargins left="0.75" right="0.75" top="1" bottom="1" header="0.5" footer="0.5"/>
      <pageSetup paperSize="9" scale="75" orientation="landscape" r:id="rId1"/>
      <headerFooter alignWithMargins="0"/>
    </customSheetView>
  </customSheetViews>
  <mergeCells count="10">
    <mergeCell ref="A112:H112"/>
    <mergeCell ref="A2:C2"/>
    <mergeCell ref="A7:K7"/>
    <mergeCell ref="J8:J9"/>
    <mergeCell ref="K8:K9"/>
    <mergeCell ref="B8:B9"/>
    <mergeCell ref="D8:I8"/>
    <mergeCell ref="I2:K2"/>
    <mergeCell ref="A4:XFD5"/>
    <mergeCell ref="A111:H111"/>
  </mergeCells>
  <phoneticPr fontId="0" type="noConversion"/>
  <dataValidations count="2">
    <dataValidation operator="greaterThanOrEqual" allowBlank="1" showInputMessage="1" showErrorMessage="1" sqref="B11:D30 F11:F30 H11:K30 I31:I112"/>
    <dataValidation type="decimal" operator="greaterThanOrEqual" allowBlank="1" showInputMessage="1" showErrorMessage="1" sqref="G11:G110 E11:E110">
      <formula1>0</formula1>
    </dataValidation>
  </dataValidations>
  <printOptions horizontalCentered="1"/>
  <pageMargins left="0.56000000000000005" right="0.16" top="0.69" bottom="0.22" header="0.5" footer="0.22"/>
  <pageSetup paperSize="9" scale="70" orientation="landscape"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24"/>
  <sheetViews>
    <sheetView view="pageBreakPreview" zoomScale="85" zoomScaleNormal="100" zoomScaleSheetLayoutView="85" workbookViewId="0">
      <selection activeCell="K1" sqref="K1"/>
    </sheetView>
  </sheetViews>
  <sheetFormatPr defaultRowHeight="12.75" x14ac:dyDescent="0.2"/>
  <cols>
    <col min="1" max="1" width="6" style="302" customWidth="1"/>
    <col min="2" max="2" width="23.5703125" style="302" customWidth="1"/>
    <col min="3" max="3" width="11.85546875" style="302" customWidth="1"/>
    <col min="4" max="4" width="13.28515625" style="302" customWidth="1"/>
    <col min="5" max="5" width="15.85546875" style="302" customWidth="1"/>
    <col min="6" max="6" width="14" style="302" customWidth="1"/>
    <col min="7" max="7" width="14.140625" style="302" customWidth="1"/>
    <col min="8" max="8" width="15.140625" style="302" bestFit="1" customWidth="1"/>
    <col min="9" max="9" width="15.7109375" style="302" customWidth="1"/>
    <col min="10" max="11" width="14.140625" style="302" customWidth="1"/>
    <col min="12" max="256" width="9.140625" style="302"/>
    <col min="257" max="257" width="6" style="302" customWidth="1"/>
    <col min="258" max="258" width="23.5703125" style="302" customWidth="1"/>
    <col min="259" max="259" width="11.85546875" style="302" customWidth="1"/>
    <col min="260" max="260" width="13.28515625" style="302" customWidth="1"/>
    <col min="261" max="261" width="15.85546875" style="302" customWidth="1"/>
    <col min="262" max="262" width="14" style="302" customWidth="1"/>
    <col min="263" max="263" width="14.140625" style="302" customWidth="1"/>
    <col min="264" max="264" width="15.140625" style="302" bestFit="1" customWidth="1"/>
    <col min="265" max="265" width="15.7109375" style="302" customWidth="1"/>
    <col min="266" max="267" width="14.140625" style="302" customWidth="1"/>
    <col min="268" max="512" width="9.140625" style="302"/>
    <col min="513" max="513" width="6" style="302" customWidth="1"/>
    <col min="514" max="514" width="23.5703125" style="302" customWidth="1"/>
    <col min="515" max="515" width="11.85546875" style="302" customWidth="1"/>
    <col min="516" max="516" width="13.28515625" style="302" customWidth="1"/>
    <col min="517" max="517" width="15.85546875" style="302" customWidth="1"/>
    <col min="518" max="518" width="14" style="302" customWidth="1"/>
    <col min="519" max="519" width="14.140625" style="302" customWidth="1"/>
    <col min="520" max="520" width="15.140625" style="302" bestFit="1" customWidth="1"/>
    <col min="521" max="521" width="15.7109375" style="302" customWidth="1"/>
    <col min="522" max="523" width="14.140625" style="302" customWidth="1"/>
    <col min="524" max="768" width="9.140625" style="302"/>
    <col min="769" max="769" width="6" style="302" customWidth="1"/>
    <col min="770" max="770" width="23.5703125" style="302" customWidth="1"/>
    <col min="771" max="771" width="11.85546875" style="302" customWidth="1"/>
    <col min="772" max="772" width="13.28515625" style="302" customWidth="1"/>
    <col min="773" max="773" width="15.85546875" style="302" customWidth="1"/>
    <col min="774" max="774" width="14" style="302" customWidth="1"/>
    <col min="775" max="775" width="14.140625" style="302" customWidth="1"/>
    <col min="776" max="776" width="15.140625" style="302" bestFit="1" customWidth="1"/>
    <col min="777" max="777" width="15.7109375" style="302" customWidth="1"/>
    <col min="778" max="779" width="14.140625" style="302" customWidth="1"/>
    <col min="780" max="1024" width="9.140625" style="302"/>
    <col min="1025" max="1025" width="6" style="302" customWidth="1"/>
    <col min="1026" max="1026" width="23.5703125" style="302" customWidth="1"/>
    <col min="1027" max="1027" width="11.85546875" style="302" customWidth="1"/>
    <col min="1028" max="1028" width="13.28515625" style="302" customWidth="1"/>
    <col min="1029" max="1029" width="15.85546875" style="302" customWidth="1"/>
    <col min="1030" max="1030" width="14" style="302" customWidth="1"/>
    <col min="1031" max="1031" width="14.140625" style="302" customWidth="1"/>
    <col min="1032" max="1032" width="15.140625" style="302" bestFit="1" customWidth="1"/>
    <col min="1033" max="1033" width="15.7109375" style="302" customWidth="1"/>
    <col min="1034" max="1035" width="14.140625" style="302" customWidth="1"/>
    <col min="1036" max="1280" width="9.140625" style="302"/>
    <col min="1281" max="1281" width="6" style="302" customWidth="1"/>
    <col min="1282" max="1282" width="23.5703125" style="302" customWidth="1"/>
    <col min="1283" max="1283" width="11.85546875" style="302" customWidth="1"/>
    <col min="1284" max="1284" width="13.28515625" style="302" customWidth="1"/>
    <col min="1285" max="1285" width="15.85546875" style="302" customWidth="1"/>
    <col min="1286" max="1286" width="14" style="302" customWidth="1"/>
    <col min="1287" max="1287" width="14.140625" style="302" customWidth="1"/>
    <col min="1288" max="1288" width="15.140625" style="302" bestFit="1" customWidth="1"/>
    <col min="1289" max="1289" width="15.7109375" style="302" customWidth="1"/>
    <col min="1290" max="1291" width="14.140625" style="302" customWidth="1"/>
    <col min="1292" max="1536" width="9.140625" style="302"/>
    <col min="1537" max="1537" width="6" style="302" customWidth="1"/>
    <col min="1538" max="1538" width="23.5703125" style="302" customWidth="1"/>
    <col min="1539" max="1539" width="11.85546875" style="302" customWidth="1"/>
    <col min="1540" max="1540" width="13.28515625" style="302" customWidth="1"/>
    <col min="1541" max="1541" width="15.85546875" style="302" customWidth="1"/>
    <col min="1542" max="1542" width="14" style="302" customWidth="1"/>
    <col min="1543" max="1543" width="14.140625" style="302" customWidth="1"/>
    <col min="1544" max="1544" width="15.140625" style="302" bestFit="1" customWidth="1"/>
    <col min="1545" max="1545" width="15.7109375" style="302" customWidth="1"/>
    <col min="1546" max="1547" width="14.140625" style="302" customWidth="1"/>
    <col min="1548" max="1792" width="9.140625" style="302"/>
    <col min="1793" max="1793" width="6" style="302" customWidth="1"/>
    <col min="1794" max="1794" width="23.5703125" style="302" customWidth="1"/>
    <col min="1795" max="1795" width="11.85546875" style="302" customWidth="1"/>
    <col min="1796" max="1796" width="13.28515625" style="302" customWidth="1"/>
    <col min="1797" max="1797" width="15.85546875" style="302" customWidth="1"/>
    <col min="1798" max="1798" width="14" style="302" customWidth="1"/>
    <col min="1799" max="1799" width="14.140625" style="302" customWidth="1"/>
    <col min="1800" max="1800" width="15.140625" style="302" bestFit="1" customWidth="1"/>
    <col min="1801" max="1801" width="15.7109375" style="302" customWidth="1"/>
    <col min="1802" max="1803" width="14.140625" style="302" customWidth="1"/>
    <col min="1804" max="2048" width="9.140625" style="302"/>
    <col min="2049" max="2049" width="6" style="302" customWidth="1"/>
    <col min="2050" max="2050" width="23.5703125" style="302" customWidth="1"/>
    <col min="2051" max="2051" width="11.85546875" style="302" customWidth="1"/>
    <col min="2052" max="2052" width="13.28515625" style="302" customWidth="1"/>
    <col min="2053" max="2053" width="15.85546875" style="302" customWidth="1"/>
    <col min="2054" max="2054" width="14" style="302" customWidth="1"/>
    <col min="2055" max="2055" width="14.140625" style="302" customWidth="1"/>
    <col min="2056" max="2056" width="15.140625" style="302" bestFit="1" customWidth="1"/>
    <col min="2057" max="2057" width="15.7109375" style="302" customWidth="1"/>
    <col min="2058" max="2059" width="14.140625" style="302" customWidth="1"/>
    <col min="2060" max="2304" width="9.140625" style="302"/>
    <col min="2305" max="2305" width="6" style="302" customWidth="1"/>
    <col min="2306" max="2306" width="23.5703125" style="302" customWidth="1"/>
    <col min="2307" max="2307" width="11.85546875" style="302" customWidth="1"/>
    <col min="2308" max="2308" width="13.28515625" style="302" customWidth="1"/>
    <col min="2309" max="2309" width="15.85546875" style="302" customWidth="1"/>
    <col min="2310" max="2310" width="14" style="302" customWidth="1"/>
    <col min="2311" max="2311" width="14.140625" style="302" customWidth="1"/>
    <col min="2312" max="2312" width="15.140625" style="302" bestFit="1" customWidth="1"/>
    <col min="2313" max="2313" width="15.7109375" style="302" customWidth="1"/>
    <col min="2314" max="2315" width="14.140625" style="302" customWidth="1"/>
    <col min="2316" max="2560" width="9.140625" style="302"/>
    <col min="2561" max="2561" width="6" style="302" customWidth="1"/>
    <col min="2562" max="2562" width="23.5703125" style="302" customWidth="1"/>
    <col min="2563" max="2563" width="11.85546875" style="302" customWidth="1"/>
    <col min="2564" max="2564" width="13.28515625" style="302" customWidth="1"/>
    <col min="2565" max="2565" width="15.85546875" style="302" customWidth="1"/>
    <col min="2566" max="2566" width="14" style="302" customWidth="1"/>
    <col min="2567" max="2567" width="14.140625" style="302" customWidth="1"/>
    <col min="2568" max="2568" width="15.140625" style="302" bestFit="1" customWidth="1"/>
    <col min="2569" max="2569" width="15.7109375" style="302" customWidth="1"/>
    <col min="2570" max="2571" width="14.140625" style="302" customWidth="1"/>
    <col min="2572" max="2816" width="9.140625" style="302"/>
    <col min="2817" max="2817" width="6" style="302" customWidth="1"/>
    <col min="2818" max="2818" width="23.5703125" style="302" customWidth="1"/>
    <col min="2819" max="2819" width="11.85546875" style="302" customWidth="1"/>
    <col min="2820" max="2820" width="13.28515625" style="302" customWidth="1"/>
    <col min="2821" max="2821" width="15.85546875" style="302" customWidth="1"/>
    <col min="2822" max="2822" width="14" style="302" customWidth="1"/>
    <col min="2823" max="2823" width="14.140625" style="302" customWidth="1"/>
    <col min="2824" max="2824" width="15.140625" style="302" bestFit="1" customWidth="1"/>
    <col min="2825" max="2825" width="15.7109375" style="302" customWidth="1"/>
    <col min="2826" max="2827" width="14.140625" style="302" customWidth="1"/>
    <col min="2828" max="3072" width="9.140625" style="302"/>
    <col min="3073" max="3073" width="6" style="302" customWidth="1"/>
    <col min="3074" max="3074" width="23.5703125" style="302" customWidth="1"/>
    <col min="3075" max="3075" width="11.85546875" style="302" customWidth="1"/>
    <col min="3076" max="3076" width="13.28515625" style="302" customWidth="1"/>
    <col min="3077" max="3077" width="15.85546875" style="302" customWidth="1"/>
    <col min="3078" max="3078" width="14" style="302" customWidth="1"/>
    <col min="3079" max="3079" width="14.140625" style="302" customWidth="1"/>
    <col min="3080" max="3080" width="15.140625" style="302" bestFit="1" customWidth="1"/>
    <col min="3081" max="3081" width="15.7109375" style="302" customWidth="1"/>
    <col min="3082" max="3083" width="14.140625" style="302" customWidth="1"/>
    <col min="3084" max="3328" width="9.140625" style="302"/>
    <col min="3329" max="3329" width="6" style="302" customWidth="1"/>
    <col min="3330" max="3330" width="23.5703125" style="302" customWidth="1"/>
    <col min="3331" max="3331" width="11.85546875" style="302" customWidth="1"/>
    <col min="3332" max="3332" width="13.28515625" style="302" customWidth="1"/>
    <col min="3333" max="3333" width="15.85546875" style="302" customWidth="1"/>
    <col min="3334" max="3334" width="14" style="302" customWidth="1"/>
    <col min="3335" max="3335" width="14.140625" style="302" customWidth="1"/>
    <col min="3336" max="3336" width="15.140625" style="302" bestFit="1" customWidth="1"/>
    <col min="3337" max="3337" width="15.7109375" style="302" customWidth="1"/>
    <col min="3338" max="3339" width="14.140625" style="302" customWidth="1"/>
    <col min="3340" max="3584" width="9.140625" style="302"/>
    <col min="3585" max="3585" width="6" style="302" customWidth="1"/>
    <col min="3586" max="3586" width="23.5703125" style="302" customWidth="1"/>
    <col min="3587" max="3587" width="11.85546875" style="302" customWidth="1"/>
    <col min="3588" max="3588" width="13.28515625" style="302" customWidth="1"/>
    <col min="3589" max="3589" width="15.85546875" style="302" customWidth="1"/>
    <col min="3590" max="3590" width="14" style="302" customWidth="1"/>
    <col min="3591" max="3591" width="14.140625" style="302" customWidth="1"/>
    <col min="3592" max="3592" width="15.140625" style="302" bestFit="1" customWidth="1"/>
    <col min="3593" max="3593" width="15.7109375" style="302" customWidth="1"/>
    <col min="3594" max="3595" width="14.140625" style="302" customWidth="1"/>
    <col min="3596" max="3840" width="9.140625" style="302"/>
    <col min="3841" max="3841" width="6" style="302" customWidth="1"/>
    <col min="3842" max="3842" width="23.5703125" style="302" customWidth="1"/>
    <col min="3843" max="3843" width="11.85546875" style="302" customWidth="1"/>
    <col min="3844" max="3844" width="13.28515625" style="302" customWidth="1"/>
    <col min="3845" max="3845" width="15.85546875" style="302" customWidth="1"/>
    <col min="3846" max="3846" width="14" style="302" customWidth="1"/>
    <col min="3847" max="3847" width="14.140625" style="302" customWidth="1"/>
    <col min="3848" max="3848" width="15.140625" style="302" bestFit="1" customWidth="1"/>
    <col min="3849" max="3849" width="15.7109375" style="302" customWidth="1"/>
    <col min="3850" max="3851" width="14.140625" style="302" customWidth="1"/>
    <col min="3852" max="4096" width="9.140625" style="302"/>
    <col min="4097" max="4097" width="6" style="302" customWidth="1"/>
    <col min="4098" max="4098" width="23.5703125" style="302" customWidth="1"/>
    <col min="4099" max="4099" width="11.85546875" style="302" customWidth="1"/>
    <col min="4100" max="4100" width="13.28515625" style="302" customWidth="1"/>
    <col min="4101" max="4101" width="15.85546875" style="302" customWidth="1"/>
    <col min="4102" max="4102" width="14" style="302" customWidth="1"/>
    <col min="4103" max="4103" width="14.140625" style="302" customWidth="1"/>
    <col min="4104" max="4104" width="15.140625" style="302" bestFit="1" customWidth="1"/>
    <col min="4105" max="4105" width="15.7109375" style="302" customWidth="1"/>
    <col min="4106" max="4107" width="14.140625" style="302" customWidth="1"/>
    <col min="4108" max="4352" width="9.140625" style="302"/>
    <col min="4353" max="4353" width="6" style="302" customWidth="1"/>
    <col min="4354" max="4354" width="23.5703125" style="302" customWidth="1"/>
    <col min="4355" max="4355" width="11.85546875" style="302" customWidth="1"/>
    <col min="4356" max="4356" width="13.28515625" style="302" customWidth="1"/>
    <col min="4357" max="4357" width="15.85546875" style="302" customWidth="1"/>
    <col min="4358" max="4358" width="14" style="302" customWidth="1"/>
    <col min="4359" max="4359" width="14.140625" style="302" customWidth="1"/>
    <col min="4360" max="4360" width="15.140625" style="302" bestFit="1" customWidth="1"/>
    <col min="4361" max="4361" width="15.7109375" style="302" customWidth="1"/>
    <col min="4362" max="4363" width="14.140625" style="302" customWidth="1"/>
    <col min="4364" max="4608" width="9.140625" style="302"/>
    <col min="4609" max="4609" width="6" style="302" customWidth="1"/>
    <col min="4610" max="4610" width="23.5703125" style="302" customWidth="1"/>
    <col min="4611" max="4611" width="11.85546875" style="302" customWidth="1"/>
    <col min="4612" max="4612" width="13.28515625" style="302" customWidth="1"/>
    <col min="4613" max="4613" width="15.85546875" style="302" customWidth="1"/>
    <col min="4614" max="4614" width="14" style="302" customWidth="1"/>
    <col min="4615" max="4615" width="14.140625" style="302" customWidth="1"/>
    <col min="4616" max="4616" width="15.140625" style="302" bestFit="1" customWidth="1"/>
    <col min="4617" max="4617" width="15.7109375" style="302" customWidth="1"/>
    <col min="4618" max="4619" width="14.140625" style="302" customWidth="1"/>
    <col min="4620" max="4864" width="9.140625" style="302"/>
    <col min="4865" max="4865" width="6" style="302" customWidth="1"/>
    <col min="4866" max="4866" width="23.5703125" style="302" customWidth="1"/>
    <col min="4867" max="4867" width="11.85546875" style="302" customWidth="1"/>
    <col min="4868" max="4868" width="13.28515625" style="302" customWidth="1"/>
    <col min="4869" max="4869" width="15.85546875" style="302" customWidth="1"/>
    <col min="4870" max="4870" width="14" style="302" customWidth="1"/>
    <col min="4871" max="4871" width="14.140625" style="302" customWidth="1"/>
    <col min="4872" max="4872" width="15.140625" style="302" bestFit="1" customWidth="1"/>
    <col min="4873" max="4873" width="15.7109375" style="302" customWidth="1"/>
    <col min="4874" max="4875" width="14.140625" style="302" customWidth="1"/>
    <col min="4876" max="5120" width="9.140625" style="302"/>
    <col min="5121" max="5121" width="6" style="302" customWidth="1"/>
    <col min="5122" max="5122" width="23.5703125" style="302" customWidth="1"/>
    <col min="5123" max="5123" width="11.85546875" style="302" customWidth="1"/>
    <col min="5124" max="5124" width="13.28515625" style="302" customWidth="1"/>
    <col min="5125" max="5125" width="15.85546875" style="302" customWidth="1"/>
    <col min="5126" max="5126" width="14" style="302" customWidth="1"/>
    <col min="5127" max="5127" width="14.140625" style="302" customWidth="1"/>
    <col min="5128" max="5128" width="15.140625" style="302" bestFit="1" customWidth="1"/>
    <col min="5129" max="5129" width="15.7109375" style="302" customWidth="1"/>
    <col min="5130" max="5131" width="14.140625" style="302" customWidth="1"/>
    <col min="5132" max="5376" width="9.140625" style="302"/>
    <col min="5377" max="5377" width="6" style="302" customWidth="1"/>
    <col min="5378" max="5378" width="23.5703125" style="302" customWidth="1"/>
    <col min="5379" max="5379" width="11.85546875" style="302" customWidth="1"/>
    <col min="5380" max="5380" width="13.28515625" style="302" customWidth="1"/>
    <col min="5381" max="5381" width="15.85546875" style="302" customWidth="1"/>
    <col min="5382" max="5382" width="14" style="302" customWidth="1"/>
    <col min="5383" max="5383" width="14.140625" style="302" customWidth="1"/>
    <col min="5384" max="5384" width="15.140625" style="302" bestFit="1" customWidth="1"/>
    <col min="5385" max="5385" width="15.7109375" style="302" customWidth="1"/>
    <col min="5386" max="5387" width="14.140625" style="302" customWidth="1"/>
    <col min="5388" max="5632" width="9.140625" style="302"/>
    <col min="5633" max="5633" width="6" style="302" customWidth="1"/>
    <col min="5634" max="5634" width="23.5703125" style="302" customWidth="1"/>
    <col min="5635" max="5635" width="11.85546875" style="302" customWidth="1"/>
    <col min="5636" max="5636" width="13.28515625" style="302" customWidth="1"/>
    <col min="5637" max="5637" width="15.85546875" style="302" customWidth="1"/>
    <col min="5638" max="5638" width="14" style="302" customWidth="1"/>
    <col min="5639" max="5639" width="14.140625" style="302" customWidth="1"/>
    <col min="5640" max="5640" width="15.140625" style="302" bestFit="1" customWidth="1"/>
    <col min="5641" max="5641" width="15.7109375" style="302" customWidth="1"/>
    <col min="5642" max="5643" width="14.140625" style="302" customWidth="1"/>
    <col min="5644" max="5888" width="9.140625" style="302"/>
    <col min="5889" max="5889" width="6" style="302" customWidth="1"/>
    <col min="5890" max="5890" width="23.5703125" style="302" customWidth="1"/>
    <col min="5891" max="5891" width="11.85546875" style="302" customWidth="1"/>
    <col min="5892" max="5892" width="13.28515625" style="302" customWidth="1"/>
    <col min="5893" max="5893" width="15.85546875" style="302" customWidth="1"/>
    <col min="5894" max="5894" width="14" style="302" customWidth="1"/>
    <col min="5895" max="5895" width="14.140625" style="302" customWidth="1"/>
    <col min="5896" max="5896" width="15.140625" style="302" bestFit="1" customWidth="1"/>
    <col min="5897" max="5897" width="15.7109375" style="302" customWidth="1"/>
    <col min="5898" max="5899" width="14.140625" style="302" customWidth="1"/>
    <col min="5900" max="6144" width="9.140625" style="302"/>
    <col min="6145" max="6145" width="6" style="302" customWidth="1"/>
    <col min="6146" max="6146" width="23.5703125" style="302" customWidth="1"/>
    <col min="6147" max="6147" width="11.85546875" style="302" customWidth="1"/>
    <col min="6148" max="6148" width="13.28515625" style="302" customWidth="1"/>
    <col min="6149" max="6149" width="15.85546875" style="302" customWidth="1"/>
    <col min="6150" max="6150" width="14" style="302" customWidth="1"/>
    <col min="6151" max="6151" width="14.140625" style="302" customWidth="1"/>
    <col min="6152" max="6152" width="15.140625" style="302" bestFit="1" customWidth="1"/>
    <col min="6153" max="6153" width="15.7109375" style="302" customWidth="1"/>
    <col min="6154" max="6155" width="14.140625" style="302" customWidth="1"/>
    <col min="6156" max="6400" width="9.140625" style="302"/>
    <col min="6401" max="6401" width="6" style="302" customWidth="1"/>
    <col min="6402" max="6402" width="23.5703125" style="302" customWidth="1"/>
    <col min="6403" max="6403" width="11.85546875" style="302" customWidth="1"/>
    <col min="6404" max="6404" width="13.28515625" style="302" customWidth="1"/>
    <col min="6405" max="6405" width="15.85546875" style="302" customWidth="1"/>
    <col min="6406" max="6406" width="14" style="302" customWidth="1"/>
    <col min="6407" max="6407" width="14.140625" style="302" customWidth="1"/>
    <col min="6408" max="6408" width="15.140625" style="302" bestFit="1" customWidth="1"/>
    <col min="6409" max="6409" width="15.7109375" style="302" customWidth="1"/>
    <col min="6410" max="6411" width="14.140625" style="302" customWidth="1"/>
    <col min="6412" max="6656" width="9.140625" style="302"/>
    <col min="6657" max="6657" width="6" style="302" customWidth="1"/>
    <col min="6658" max="6658" width="23.5703125" style="302" customWidth="1"/>
    <col min="6659" max="6659" width="11.85546875" style="302" customWidth="1"/>
    <col min="6660" max="6660" width="13.28515625" style="302" customWidth="1"/>
    <col min="6661" max="6661" width="15.85546875" style="302" customWidth="1"/>
    <col min="6662" max="6662" width="14" style="302" customWidth="1"/>
    <col min="6663" max="6663" width="14.140625" style="302" customWidth="1"/>
    <col min="6664" max="6664" width="15.140625" style="302" bestFit="1" customWidth="1"/>
    <col min="6665" max="6665" width="15.7109375" style="302" customWidth="1"/>
    <col min="6666" max="6667" width="14.140625" style="302" customWidth="1"/>
    <col min="6668" max="6912" width="9.140625" style="302"/>
    <col min="6913" max="6913" width="6" style="302" customWidth="1"/>
    <col min="6914" max="6914" width="23.5703125" style="302" customWidth="1"/>
    <col min="6915" max="6915" width="11.85546875" style="302" customWidth="1"/>
    <col min="6916" max="6916" width="13.28515625" style="302" customWidth="1"/>
    <col min="6917" max="6917" width="15.85546875" style="302" customWidth="1"/>
    <col min="6918" max="6918" width="14" style="302" customWidth="1"/>
    <col min="6919" max="6919" width="14.140625" style="302" customWidth="1"/>
    <col min="6920" max="6920" width="15.140625" style="302" bestFit="1" customWidth="1"/>
    <col min="6921" max="6921" width="15.7109375" style="302" customWidth="1"/>
    <col min="6922" max="6923" width="14.140625" style="302" customWidth="1"/>
    <col min="6924" max="7168" width="9.140625" style="302"/>
    <col min="7169" max="7169" width="6" style="302" customWidth="1"/>
    <col min="7170" max="7170" width="23.5703125" style="302" customWidth="1"/>
    <col min="7171" max="7171" width="11.85546875" style="302" customWidth="1"/>
    <col min="7172" max="7172" width="13.28515625" style="302" customWidth="1"/>
    <col min="7173" max="7173" width="15.85546875" style="302" customWidth="1"/>
    <col min="7174" max="7174" width="14" style="302" customWidth="1"/>
    <col min="7175" max="7175" width="14.140625" style="302" customWidth="1"/>
    <col min="7176" max="7176" width="15.140625" style="302" bestFit="1" customWidth="1"/>
    <col min="7177" max="7177" width="15.7109375" style="302" customWidth="1"/>
    <col min="7178" max="7179" width="14.140625" style="302" customWidth="1"/>
    <col min="7180" max="7424" width="9.140625" style="302"/>
    <col min="7425" max="7425" width="6" style="302" customWidth="1"/>
    <col min="7426" max="7426" width="23.5703125" style="302" customWidth="1"/>
    <col min="7427" max="7427" width="11.85546875" style="302" customWidth="1"/>
    <col min="7428" max="7428" width="13.28515625" style="302" customWidth="1"/>
    <col min="7429" max="7429" width="15.85546875" style="302" customWidth="1"/>
    <col min="7430" max="7430" width="14" style="302" customWidth="1"/>
    <col min="7431" max="7431" width="14.140625" style="302" customWidth="1"/>
    <col min="7432" max="7432" width="15.140625" style="302" bestFit="1" customWidth="1"/>
    <col min="7433" max="7433" width="15.7109375" style="302" customWidth="1"/>
    <col min="7434" max="7435" width="14.140625" style="302" customWidth="1"/>
    <col min="7436" max="7680" width="9.140625" style="302"/>
    <col min="7681" max="7681" width="6" style="302" customWidth="1"/>
    <col min="7682" max="7682" width="23.5703125" style="302" customWidth="1"/>
    <col min="7683" max="7683" width="11.85546875" style="302" customWidth="1"/>
    <col min="7684" max="7684" width="13.28515625" style="302" customWidth="1"/>
    <col min="7685" max="7685" width="15.85546875" style="302" customWidth="1"/>
    <col min="7686" max="7686" width="14" style="302" customWidth="1"/>
    <col min="7687" max="7687" width="14.140625" style="302" customWidth="1"/>
    <col min="7688" max="7688" width="15.140625" style="302" bestFit="1" customWidth="1"/>
    <col min="7689" max="7689" width="15.7109375" style="302" customWidth="1"/>
    <col min="7690" max="7691" width="14.140625" style="302" customWidth="1"/>
    <col min="7692" max="7936" width="9.140625" style="302"/>
    <col min="7937" max="7937" width="6" style="302" customWidth="1"/>
    <col min="7938" max="7938" width="23.5703125" style="302" customWidth="1"/>
    <col min="7939" max="7939" width="11.85546875" style="302" customWidth="1"/>
    <col min="7940" max="7940" width="13.28515625" style="302" customWidth="1"/>
    <col min="7941" max="7941" width="15.85546875" style="302" customWidth="1"/>
    <col min="7942" max="7942" width="14" style="302" customWidth="1"/>
    <col min="7943" max="7943" width="14.140625" style="302" customWidth="1"/>
    <col min="7944" max="7944" width="15.140625" style="302" bestFit="1" customWidth="1"/>
    <col min="7945" max="7945" width="15.7109375" style="302" customWidth="1"/>
    <col min="7946" max="7947" width="14.140625" style="302" customWidth="1"/>
    <col min="7948" max="8192" width="9.140625" style="302"/>
    <col min="8193" max="8193" width="6" style="302" customWidth="1"/>
    <col min="8194" max="8194" width="23.5703125" style="302" customWidth="1"/>
    <col min="8195" max="8195" width="11.85546875" style="302" customWidth="1"/>
    <col min="8196" max="8196" width="13.28515625" style="302" customWidth="1"/>
    <col min="8197" max="8197" width="15.85546875" style="302" customWidth="1"/>
    <col min="8198" max="8198" width="14" style="302" customWidth="1"/>
    <col min="8199" max="8199" width="14.140625" style="302" customWidth="1"/>
    <col min="8200" max="8200" width="15.140625" style="302" bestFit="1" customWidth="1"/>
    <col min="8201" max="8201" width="15.7109375" style="302" customWidth="1"/>
    <col min="8202" max="8203" width="14.140625" style="302" customWidth="1"/>
    <col min="8204" max="8448" width="9.140625" style="302"/>
    <col min="8449" max="8449" width="6" style="302" customWidth="1"/>
    <col min="8450" max="8450" width="23.5703125" style="302" customWidth="1"/>
    <col min="8451" max="8451" width="11.85546875" style="302" customWidth="1"/>
    <col min="8452" max="8452" width="13.28515625" style="302" customWidth="1"/>
    <col min="8453" max="8453" width="15.85546875" style="302" customWidth="1"/>
    <col min="8454" max="8454" width="14" style="302" customWidth="1"/>
    <col min="8455" max="8455" width="14.140625" style="302" customWidth="1"/>
    <col min="8456" max="8456" width="15.140625" style="302" bestFit="1" customWidth="1"/>
    <col min="8457" max="8457" width="15.7109375" style="302" customWidth="1"/>
    <col min="8458" max="8459" width="14.140625" style="302" customWidth="1"/>
    <col min="8460" max="8704" width="9.140625" style="302"/>
    <col min="8705" max="8705" width="6" style="302" customWidth="1"/>
    <col min="8706" max="8706" width="23.5703125" style="302" customWidth="1"/>
    <col min="8707" max="8707" width="11.85546875" style="302" customWidth="1"/>
    <col min="8708" max="8708" width="13.28515625" style="302" customWidth="1"/>
    <col min="8709" max="8709" width="15.85546875" style="302" customWidth="1"/>
    <col min="8710" max="8710" width="14" style="302" customWidth="1"/>
    <col min="8711" max="8711" width="14.140625" style="302" customWidth="1"/>
    <col min="8712" max="8712" width="15.140625" style="302" bestFit="1" customWidth="1"/>
    <col min="8713" max="8713" width="15.7109375" style="302" customWidth="1"/>
    <col min="8714" max="8715" width="14.140625" style="302" customWidth="1"/>
    <col min="8716" max="8960" width="9.140625" style="302"/>
    <col min="8961" max="8961" width="6" style="302" customWidth="1"/>
    <col min="8962" max="8962" width="23.5703125" style="302" customWidth="1"/>
    <col min="8963" max="8963" width="11.85546875" style="302" customWidth="1"/>
    <col min="8964" max="8964" width="13.28515625" style="302" customWidth="1"/>
    <col min="8965" max="8965" width="15.85546875" style="302" customWidth="1"/>
    <col min="8966" max="8966" width="14" style="302" customWidth="1"/>
    <col min="8967" max="8967" width="14.140625" style="302" customWidth="1"/>
    <col min="8968" max="8968" width="15.140625" style="302" bestFit="1" customWidth="1"/>
    <col min="8969" max="8969" width="15.7109375" style="302" customWidth="1"/>
    <col min="8970" max="8971" width="14.140625" style="302" customWidth="1"/>
    <col min="8972" max="9216" width="9.140625" style="302"/>
    <col min="9217" max="9217" width="6" style="302" customWidth="1"/>
    <col min="9218" max="9218" width="23.5703125" style="302" customWidth="1"/>
    <col min="9219" max="9219" width="11.85546875" style="302" customWidth="1"/>
    <col min="9220" max="9220" width="13.28515625" style="302" customWidth="1"/>
    <col min="9221" max="9221" width="15.85546875" style="302" customWidth="1"/>
    <col min="9222" max="9222" width="14" style="302" customWidth="1"/>
    <col min="9223" max="9223" width="14.140625" style="302" customWidth="1"/>
    <col min="9224" max="9224" width="15.140625" style="302" bestFit="1" customWidth="1"/>
    <col min="9225" max="9225" width="15.7109375" style="302" customWidth="1"/>
    <col min="9226" max="9227" width="14.140625" style="302" customWidth="1"/>
    <col min="9228" max="9472" width="9.140625" style="302"/>
    <col min="9473" max="9473" width="6" style="302" customWidth="1"/>
    <col min="9474" max="9474" width="23.5703125" style="302" customWidth="1"/>
    <col min="9475" max="9475" width="11.85546875" style="302" customWidth="1"/>
    <col min="9476" max="9476" width="13.28515625" style="302" customWidth="1"/>
    <col min="9477" max="9477" width="15.85546875" style="302" customWidth="1"/>
    <col min="9478" max="9478" width="14" style="302" customWidth="1"/>
    <col min="9479" max="9479" width="14.140625" style="302" customWidth="1"/>
    <col min="9480" max="9480" width="15.140625" style="302" bestFit="1" customWidth="1"/>
    <col min="9481" max="9481" width="15.7109375" style="302" customWidth="1"/>
    <col min="9482" max="9483" width="14.140625" style="302" customWidth="1"/>
    <col min="9484" max="9728" width="9.140625" style="302"/>
    <col min="9729" max="9729" width="6" style="302" customWidth="1"/>
    <col min="9730" max="9730" width="23.5703125" style="302" customWidth="1"/>
    <col min="9731" max="9731" width="11.85546875" style="302" customWidth="1"/>
    <col min="9732" max="9732" width="13.28515625" style="302" customWidth="1"/>
    <col min="9733" max="9733" width="15.85546875" style="302" customWidth="1"/>
    <col min="9734" max="9734" width="14" style="302" customWidth="1"/>
    <col min="9735" max="9735" width="14.140625" style="302" customWidth="1"/>
    <col min="9736" max="9736" width="15.140625" style="302" bestFit="1" customWidth="1"/>
    <col min="9737" max="9737" width="15.7109375" style="302" customWidth="1"/>
    <col min="9738" max="9739" width="14.140625" style="302" customWidth="1"/>
    <col min="9740" max="9984" width="9.140625" style="302"/>
    <col min="9985" max="9985" width="6" style="302" customWidth="1"/>
    <col min="9986" max="9986" width="23.5703125" style="302" customWidth="1"/>
    <col min="9987" max="9987" width="11.85546875" style="302" customWidth="1"/>
    <col min="9988" max="9988" width="13.28515625" style="302" customWidth="1"/>
    <col min="9989" max="9989" width="15.85546875" style="302" customWidth="1"/>
    <col min="9990" max="9990" width="14" style="302" customWidth="1"/>
    <col min="9991" max="9991" width="14.140625" style="302" customWidth="1"/>
    <col min="9992" max="9992" width="15.140625" style="302" bestFit="1" customWidth="1"/>
    <col min="9993" max="9993" width="15.7109375" style="302" customWidth="1"/>
    <col min="9994" max="9995" width="14.140625" style="302" customWidth="1"/>
    <col min="9996" max="10240" width="9.140625" style="302"/>
    <col min="10241" max="10241" width="6" style="302" customWidth="1"/>
    <col min="10242" max="10242" width="23.5703125" style="302" customWidth="1"/>
    <col min="10243" max="10243" width="11.85546875" style="302" customWidth="1"/>
    <col min="10244" max="10244" width="13.28515625" style="302" customWidth="1"/>
    <col min="10245" max="10245" width="15.85546875" style="302" customWidth="1"/>
    <col min="10246" max="10246" width="14" style="302" customWidth="1"/>
    <col min="10247" max="10247" width="14.140625" style="302" customWidth="1"/>
    <col min="10248" max="10248" width="15.140625" style="302" bestFit="1" customWidth="1"/>
    <col min="10249" max="10249" width="15.7109375" style="302" customWidth="1"/>
    <col min="10250" max="10251" width="14.140625" style="302" customWidth="1"/>
    <col min="10252" max="10496" width="9.140625" style="302"/>
    <col min="10497" max="10497" width="6" style="302" customWidth="1"/>
    <col min="10498" max="10498" width="23.5703125" style="302" customWidth="1"/>
    <col min="10499" max="10499" width="11.85546875" style="302" customWidth="1"/>
    <col min="10500" max="10500" width="13.28515625" style="302" customWidth="1"/>
    <col min="10501" max="10501" width="15.85546875" style="302" customWidth="1"/>
    <col min="10502" max="10502" width="14" style="302" customWidth="1"/>
    <col min="10503" max="10503" width="14.140625" style="302" customWidth="1"/>
    <col min="10504" max="10504" width="15.140625" style="302" bestFit="1" customWidth="1"/>
    <col min="10505" max="10505" width="15.7109375" style="302" customWidth="1"/>
    <col min="10506" max="10507" width="14.140625" style="302" customWidth="1"/>
    <col min="10508" max="10752" width="9.140625" style="302"/>
    <col min="10753" max="10753" width="6" style="302" customWidth="1"/>
    <col min="10754" max="10754" width="23.5703125" style="302" customWidth="1"/>
    <col min="10755" max="10755" width="11.85546875" style="302" customWidth="1"/>
    <col min="10756" max="10756" width="13.28515625" style="302" customWidth="1"/>
    <col min="10757" max="10757" width="15.85546875" style="302" customWidth="1"/>
    <col min="10758" max="10758" width="14" style="302" customWidth="1"/>
    <col min="10759" max="10759" width="14.140625" style="302" customWidth="1"/>
    <col min="10760" max="10760" width="15.140625" style="302" bestFit="1" customWidth="1"/>
    <col min="10761" max="10761" width="15.7109375" style="302" customWidth="1"/>
    <col min="10762" max="10763" width="14.140625" style="302" customWidth="1"/>
    <col min="10764" max="11008" width="9.140625" style="302"/>
    <col min="11009" max="11009" width="6" style="302" customWidth="1"/>
    <col min="11010" max="11010" width="23.5703125" style="302" customWidth="1"/>
    <col min="11011" max="11011" width="11.85546875" style="302" customWidth="1"/>
    <col min="11012" max="11012" width="13.28515625" style="302" customWidth="1"/>
    <col min="11013" max="11013" width="15.85546875" style="302" customWidth="1"/>
    <col min="11014" max="11014" width="14" style="302" customWidth="1"/>
    <col min="11015" max="11015" width="14.140625" style="302" customWidth="1"/>
    <col min="11016" max="11016" width="15.140625" style="302" bestFit="1" customWidth="1"/>
    <col min="11017" max="11017" width="15.7109375" style="302" customWidth="1"/>
    <col min="11018" max="11019" width="14.140625" style="302" customWidth="1"/>
    <col min="11020" max="11264" width="9.140625" style="302"/>
    <col min="11265" max="11265" width="6" style="302" customWidth="1"/>
    <col min="11266" max="11266" width="23.5703125" style="302" customWidth="1"/>
    <col min="11267" max="11267" width="11.85546875" style="302" customWidth="1"/>
    <col min="11268" max="11268" width="13.28515625" style="302" customWidth="1"/>
    <col min="11269" max="11269" width="15.85546875" style="302" customWidth="1"/>
    <col min="11270" max="11270" width="14" style="302" customWidth="1"/>
    <col min="11271" max="11271" width="14.140625" style="302" customWidth="1"/>
    <col min="11272" max="11272" width="15.140625" style="302" bestFit="1" customWidth="1"/>
    <col min="11273" max="11273" width="15.7109375" style="302" customWidth="1"/>
    <col min="11274" max="11275" width="14.140625" style="302" customWidth="1"/>
    <col min="11276" max="11520" width="9.140625" style="302"/>
    <col min="11521" max="11521" width="6" style="302" customWidth="1"/>
    <col min="11522" max="11522" width="23.5703125" style="302" customWidth="1"/>
    <col min="11523" max="11523" width="11.85546875" style="302" customWidth="1"/>
    <col min="11524" max="11524" width="13.28515625" style="302" customWidth="1"/>
    <col min="11525" max="11525" width="15.85546875" style="302" customWidth="1"/>
    <col min="11526" max="11526" width="14" style="302" customWidth="1"/>
    <col min="11527" max="11527" width="14.140625" style="302" customWidth="1"/>
    <col min="11528" max="11528" width="15.140625" style="302" bestFit="1" customWidth="1"/>
    <col min="11529" max="11529" width="15.7109375" style="302" customWidth="1"/>
    <col min="11530" max="11531" width="14.140625" style="302" customWidth="1"/>
    <col min="11532" max="11776" width="9.140625" style="302"/>
    <col min="11777" max="11777" width="6" style="302" customWidth="1"/>
    <col min="11778" max="11778" width="23.5703125" style="302" customWidth="1"/>
    <col min="11779" max="11779" width="11.85546875" style="302" customWidth="1"/>
    <col min="11780" max="11780" width="13.28515625" style="302" customWidth="1"/>
    <col min="11781" max="11781" width="15.85546875" style="302" customWidth="1"/>
    <col min="11782" max="11782" width="14" style="302" customWidth="1"/>
    <col min="11783" max="11783" width="14.140625" style="302" customWidth="1"/>
    <col min="11784" max="11784" width="15.140625" style="302" bestFit="1" customWidth="1"/>
    <col min="11785" max="11785" width="15.7109375" style="302" customWidth="1"/>
    <col min="11786" max="11787" width="14.140625" style="302" customWidth="1"/>
    <col min="11788" max="12032" width="9.140625" style="302"/>
    <col min="12033" max="12033" width="6" style="302" customWidth="1"/>
    <col min="12034" max="12034" width="23.5703125" style="302" customWidth="1"/>
    <col min="12035" max="12035" width="11.85546875" style="302" customWidth="1"/>
    <col min="12036" max="12036" width="13.28515625" style="302" customWidth="1"/>
    <col min="12037" max="12037" width="15.85546875" style="302" customWidth="1"/>
    <col min="12038" max="12038" width="14" style="302" customWidth="1"/>
    <col min="12039" max="12039" width="14.140625" style="302" customWidth="1"/>
    <col min="12040" max="12040" width="15.140625" style="302" bestFit="1" customWidth="1"/>
    <col min="12041" max="12041" width="15.7109375" style="302" customWidth="1"/>
    <col min="12042" max="12043" width="14.140625" style="302" customWidth="1"/>
    <col min="12044" max="12288" width="9.140625" style="302"/>
    <col min="12289" max="12289" width="6" style="302" customWidth="1"/>
    <col min="12290" max="12290" width="23.5703125" style="302" customWidth="1"/>
    <col min="12291" max="12291" width="11.85546875" style="302" customWidth="1"/>
    <col min="12292" max="12292" width="13.28515625" style="302" customWidth="1"/>
    <col min="12293" max="12293" width="15.85546875" style="302" customWidth="1"/>
    <col min="12294" max="12294" width="14" style="302" customWidth="1"/>
    <col min="12295" max="12295" width="14.140625" style="302" customWidth="1"/>
    <col min="12296" max="12296" width="15.140625" style="302" bestFit="1" customWidth="1"/>
    <col min="12297" max="12297" width="15.7109375" style="302" customWidth="1"/>
    <col min="12298" max="12299" width="14.140625" style="302" customWidth="1"/>
    <col min="12300" max="12544" width="9.140625" style="302"/>
    <col min="12545" max="12545" width="6" style="302" customWidth="1"/>
    <col min="12546" max="12546" width="23.5703125" style="302" customWidth="1"/>
    <col min="12547" max="12547" width="11.85546875" style="302" customWidth="1"/>
    <col min="12548" max="12548" width="13.28515625" style="302" customWidth="1"/>
    <col min="12549" max="12549" width="15.85546875" style="302" customWidth="1"/>
    <col min="12550" max="12550" width="14" style="302" customWidth="1"/>
    <col min="12551" max="12551" width="14.140625" style="302" customWidth="1"/>
    <col min="12552" max="12552" width="15.140625" style="302" bestFit="1" customWidth="1"/>
    <col min="12553" max="12553" width="15.7109375" style="302" customWidth="1"/>
    <col min="12554" max="12555" width="14.140625" style="302" customWidth="1"/>
    <col min="12556" max="12800" width="9.140625" style="302"/>
    <col min="12801" max="12801" width="6" style="302" customWidth="1"/>
    <col min="12802" max="12802" width="23.5703125" style="302" customWidth="1"/>
    <col min="12803" max="12803" width="11.85546875" style="302" customWidth="1"/>
    <col min="12804" max="12804" width="13.28515625" style="302" customWidth="1"/>
    <col min="12805" max="12805" width="15.85546875" style="302" customWidth="1"/>
    <col min="12806" max="12806" width="14" style="302" customWidth="1"/>
    <col min="12807" max="12807" width="14.140625" style="302" customWidth="1"/>
    <col min="12808" max="12808" width="15.140625" style="302" bestFit="1" customWidth="1"/>
    <col min="12809" max="12809" width="15.7109375" style="302" customWidth="1"/>
    <col min="12810" max="12811" width="14.140625" style="302" customWidth="1"/>
    <col min="12812" max="13056" width="9.140625" style="302"/>
    <col min="13057" max="13057" width="6" style="302" customWidth="1"/>
    <col min="13058" max="13058" width="23.5703125" style="302" customWidth="1"/>
    <col min="13059" max="13059" width="11.85546875" style="302" customWidth="1"/>
    <col min="13060" max="13060" width="13.28515625" style="302" customWidth="1"/>
    <col min="13061" max="13061" width="15.85546875" style="302" customWidth="1"/>
    <col min="13062" max="13062" width="14" style="302" customWidth="1"/>
    <col min="13063" max="13063" width="14.140625" style="302" customWidth="1"/>
    <col min="13064" max="13064" width="15.140625" style="302" bestFit="1" customWidth="1"/>
    <col min="13065" max="13065" width="15.7109375" style="302" customWidth="1"/>
    <col min="13066" max="13067" width="14.140625" style="302" customWidth="1"/>
    <col min="13068" max="13312" width="9.140625" style="302"/>
    <col min="13313" max="13313" width="6" style="302" customWidth="1"/>
    <col min="13314" max="13314" width="23.5703125" style="302" customWidth="1"/>
    <col min="13315" max="13315" width="11.85546875" style="302" customWidth="1"/>
    <col min="13316" max="13316" width="13.28515625" style="302" customWidth="1"/>
    <col min="13317" max="13317" width="15.85546875" style="302" customWidth="1"/>
    <col min="13318" max="13318" width="14" style="302" customWidth="1"/>
    <col min="13319" max="13319" width="14.140625" style="302" customWidth="1"/>
    <col min="13320" max="13320" width="15.140625" style="302" bestFit="1" customWidth="1"/>
    <col min="13321" max="13321" width="15.7109375" style="302" customWidth="1"/>
    <col min="13322" max="13323" width="14.140625" style="302" customWidth="1"/>
    <col min="13324" max="13568" width="9.140625" style="302"/>
    <col min="13569" max="13569" width="6" style="302" customWidth="1"/>
    <col min="13570" max="13570" width="23.5703125" style="302" customWidth="1"/>
    <col min="13571" max="13571" width="11.85546875" style="302" customWidth="1"/>
    <col min="13572" max="13572" width="13.28515625" style="302" customWidth="1"/>
    <col min="13573" max="13573" width="15.85546875" style="302" customWidth="1"/>
    <col min="13574" max="13574" width="14" style="302" customWidth="1"/>
    <col min="13575" max="13575" width="14.140625" style="302" customWidth="1"/>
    <col min="13576" max="13576" width="15.140625" style="302" bestFit="1" customWidth="1"/>
    <col min="13577" max="13577" width="15.7109375" style="302" customWidth="1"/>
    <col min="13578" max="13579" width="14.140625" style="302" customWidth="1"/>
    <col min="13580" max="13824" width="9.140625" style="302"/>
    <col min="13825" max="13825" width="6" style="302" customWidth="1"/>
    <col min="13826" max="13826" width="23.5703125" style="302" customWidth="1"/>
    <col min="13827" max="13827" width="11.85546875" style="302" customWidth="1"/>
    <col min="13828" max="13828" width="13.28515625" style="302" customWidth="1"/>
    <col min="13829" max="13829" width="15.85546875" style="302" customWidth="1"/>
    <col min="13830" max="13830" width="14" style="302" customWidth="1"/>
    <col min="13831" max="13831" width="14.140625" style="302" customWidth="1"/>
    <col min="13832" max="13832" width="15.140625" style="302" bestFit="1" customWidth="1"/>
    <col min="13833" max="13833" width="15.7109375" style="302" customWidth="1"/>
    <col min="13834" max="13835" width="14.140625" style="302" customWidth="1"/>
    <col min="13836" max="14080" width="9.140625" style="302"/>
    <col min="14081" max="14081" width="6" style="302" customWidth="1"/>
    <col min="14082" max="14082" width="23.5703125" style="302" customWidth="1"/>
    <col min="14083" max="14083" width="11.85546875" style="302" customWidth="1"/>
    <col min="14084" max="14084" width="13.28515625" style="302" customWidth="1"/>
    <col min="14085" max="14085" width="15.85546875" style="302" customWidth="1"/>
    <col min="14086" max="14086" width="14" style="302" customWidth="1"/>
    <col min="14087" max="14087" width="14.140625" style="302" customWidth="1"/>
    <col min="14088" max="14088" width="15.140625" style="302" bestFit="1" customWidth="1"/>
    <col min="14089" max="14089" width="15.7109375" style="302" customWidth="1"/>
    <col min="14090" max="14091" width="14.140625" style="302" customWidth="1"/>
    <col min="14092" max="14336" width="9.140625" style="302"/>
    <col min="14337" max="14337" width="6" style="302" customWidth="1"/>
    <col min="14338" max="14338" width="23.5703125" style="302" customWidth="1"/>
    <col min="14339" max="14339" width="11.85546875" style="302" customWidth="1"/>
    <col min="14340" max="14340" width="13.28515625" style="302" customWidth="1"/>
    <col min="14341" max="14341" width="15.85546875" style="302" customWidth="1"/>
    <col min="14342" max="14342" width="14" style="302" customWidth="1"/>
    <col min="14343" max="14343" width="14.140625" style="302" customWidth="1"/>
    <col min="14344" max="14344" width="15.140625" style="302" bestFit="1" customWidth="1"/>
    <col min="14345" max="14345" width="15.7109375" style="302" customWidth="1"/>
    <col min="14346" max="14347" width="14.140625" style="302" customWidth="1"/>
    <col min="14348" max="14592" width="9.140625" style="302"/>
    <col min="14593" max="14593" width="6" style="302" customWidth="1"/>
    <col min="14594" max="14594" width="23.5703125" style="302" customWidth="1"/>
    <col min="14595" max="14595" width="11.85546875" style="302" customWidth="1"/>
    <col min="14596" max="14596" width="13.28515625" style="302" customWidth="1"/>
    <col min="14597" max="14597" width="15.85546875" style="302" customWidth="1"/>
    <col min="14598" max="14598" width="14" style="302" customWidth="1"/>
    <col min="14599" max="14599" width="14.140625" style="302" customWidth="1"/>
    <col min="14600" max="14600" width="15.140625" style="302" bestFit="1" customWidth="1"/>
    <col min="14601" max="14601" width="15.7109375" style="302" customWidth="1"/>
    <col min="14602" max="14603" width="14.140625" style="302" customWidth="1"/>
    <col min="14604" max="14848" width="9.140625" style="302"/>
    <col min="14849" max="14849" width="6" style="302" customWidth="1"/>
    <col min="14850" max="14850" width="23.5703125" style="302" customWidth="1"/>
    <col min="14851" max="14851" width="11.85546875" style="302" customWidth="1"/>
    <col min="14852" max="14852" width="13.28515625" style="302" customWidth="1"/>
    <col min="14853" max="14853" width="15.85546875" style="302" customWidth="1"/>
    <col min="14854" max="14854" width="14" style="302" customWidth="1"/>
    <col min="14855" max="14855" width="14.140625" style="302" customWidth="1"/>
    <col min="14856" max="14856" width="15.140625" style="302" bestFit="1" customWidth="1"/>
    <col min="14857" max="14857" width="15.7109375" style="302" customWidth="1"/>
    <col min="14858" max="14859" width="14.140625" style="302" customWidth="1"/>
    <col min="14860" max="15104" width="9.140625" style="302"/>
    <col min="15105" max="15105" width="6" style="302" customWidth="1"/>
    <col min="15106" max="15106" width="23.5703125" style="302" customWidth="1"/>
    <col min="15107" max="15107" width="11.85546875" style="302" customWidth="1"/>
    <col min="15108" max="15108" width="13.28515625" style="302" customWidth="1"/>
    <col min="15109" max="15109" width="15.85546875" style="302" customWidth="1"/>
    <col min="15110" max="15110" width="14" style="302" customWidth="1"/>
    <col min="15111" max="15111" width="14.140625" style="302" customWidth="1"/>
    <col min="15112" max="15112" width="15.140625" style="302" bestFit="1" customWidth="1"/>
    <col min="15113" max="15113" width="15.7109375" style="302" customWidth="1"/>
    <col min="15114" max="15115" width="14.140625" style="302" customWidth="1"/>
    <col min="15116" max="15360" width="9.140625" style="302"/>
    <col min="15361" max="15361" width="6" style="302" customWidth="1"/>
    <col min="15362" max="15362" width="23.5703125" style="302" customWidth="1"/>
    <col min="15363" max="15363" width="11.85546875" style="302" customWidth="1"/>
    <col min="15364" max="15364" width="13.28515625" style="302" customWidth="1"/>
    <col min="15365" max="15365" width="15.85546875" style="302" customWidth="1"/>
    <col min="15366" max="15366" width="14" style="302" customWidth="1"/>
    <col min="15367" max="15367" width="14.140625" style="302" customWidth="1"/>
    <col min="15368" max="15368" width="15.140625" style="302" bestFit="1" customWidth="1"/>
    <col min="15369" max="15369" width="15.7109375" style="302" customWidth="1"/>
    <col min="15370" max="15371" width="14.140625" style="302" customWidth="1"/>
    <col min="15372" max="15616" width="9.140625" style="302"/>
    <col min="15617" max="15617" width="6" style="302" customWidth="1"/>
    <col min="15618" max="15618" width="23.5703125" style="302" customWidth="1"/>
    <col min="15619" max="15619" width="11.85546875" style="302" customWidth="1"/>
    <col min="15620" max="15620" width="13.28515625" style="302" customWidth="1"/>
    <col min="15621" max="15621" width="15.85546875" style="302" customWidth="1"/>
    <col min="15622" max="15622" width="14" style="302" customWidth="1"/>
    <col min="15623" max="15623" width="14.140625" style="302" customWidth="1"/>
    <col min="15624" max="15624" width="15.140625" style="302" bestFit="1" customWidth="1"/>
    <col min="15625" max="15625" width="15.7109375" style="302" customWidth="1"/>
    <col min="15626" max="15627" width="14.140625" style="302" customWidth="1"/>
    <col min="15628" max="15872" width="9.140625" style="302"/>
    <col min="15873" max="15873" width="6" style="302" customWidth="1"/>
    <col min="15874" max="15874" width="23.5703125" style="302" customWidth="1"/>
    <col min="15875" max="15875" width="11.85546875" style="302" customWidth="1"/>
    <col min="15876" max="15876" width="13.28515625" style="302" customWidth="1"/>
    <col min="15877" max="15877" width="15.85546875" style="302" customWidth="1"/>
    <col min="15878" max="15878" width="14" style="302" customWidth="1"/>
    <col min="15879" max="15879" width="14.140625" style="302" customWidth="1"/>
    <col min="15880" max="15880" width="15.140625" style="302" bestFit="1" customWidth="1"/>
    <col min="15881" max="15881" width="15.7109375" style="302" customWidth="1"/>
    <col min="15882" max="15883" width="14.140625" style="302" customWidth="1"/>
    <col min="15884" max="16128" width="9.140625" style="302"/>
    <col min="16129" max="16129" width="6" style="302" customWidth="1"/>
    <col min="16130" max="16130" width="23.5703125" style="302" customWidth="1"/>
    <col min="16131" max="16131" width="11.85546875" style="302" customWidth="1"/>
    <col min="16132" max="16132" width="13.28515625" style="302" customWidth="1"/>
    <col min="16133" max="16133" width="15.85546875" style="302" customWidth="1"/>
    <col min="16134" max="16134" width="14" style="302" customWidth="1"/>
    <col min="16135" max="16135" width="14.140625" style="302" customWidth="1"/>
    <col min="16136" max="16136" width="15.140625" style="302" bestFit="1" customWidth="1"/>
    <col min="16137" max="16137" width="15.7109375" style="302" customWidth="1"/>
    <col min="16138" max="16139" width="14.140625" style="302" customWidth="1"/>
    <col min="16140" max="16384" width="9.140625" style="302"/>
  </cols>
  <sheetData>
    <row r="1" spans="1:17" ht="15.75" x14ac:dyDescent="0.25">
      <c r="A1" s="690" t="s">
        <v>277</v>
      </c>
      <c r="B1" s="691"/>
      <c r="C1" s="691"/>
      <c r="D1" s="691"/>
      <c r="K1" s="197" t="s">
        <v>603</v>
      </c>
    </row>
    <row r="2" spans="1:17" ht="15.75" x14ac:dyDescent="0.25">
      <c r="A2" s="1205"/>
      <c r="B2" s="1205"/>
      <c r="C2" s="1205"/>
      <c r="D2" s="1205"/>
      <c r="I2" s="1274"/>
      <c r="J2" s="1274"/>
      <c r="K2" s="1274"/>
    </row>
    <row r="3" spans="1:17" ht="15.75" x14ac:dyDescent="0.25">
      <c r="B3" s="690"/>
      <c r="C3" s="690"/>
      <c r="D3" s="690"/>
      <c r="H3" s="643"/>
    </row>
    <row r="5" spans="1:17" s="303" customFormat="1" ht="15.75" x14ac:dyDescent="0.25">
      <c r="A5" s="1275" t="s">
        <v>717</v>
      </c>
      <c r="B5" s="1124"/>
      <c r="C5" s="1124"/>
      <c r="D5" s="1124"/>
      <c r="E5" s="1124"/>
      <c r="F5" s="1124"/>
      <c r="G5" s="1124"/>
      <c r="H5" s="1124"/>
      <c r="I5" s="1124"/>
      <c r="J5" s="1124"/>
      <c r="K5" s="1124"/>
      <c r="L5" s="312"/>
      <c r="M5" s="312"/>
      <c r="N5" s="312"/>
      <c r="O5" s="312"/>
      <c r="P5" s="312"/>
      <c r="Q5" s="312"/>
    </row>
    <row r="6" spans="1:17" s="303" customFormat="1" ht="15.75" x14ac:dyDescent="0.25">
      <c r="A6" s="1124"/>
      <c r="B6" s="1124"/>
      <c r="C6" s="1124"/>
      <c r="D6" s="1124"/>
      <c r="E6" s="1124"/>
      <c r="F6" s="1124"/>
      <c r="G6" s="1124"/>
      <c r="H6" s="1124"/>
      <c r="I6" s="1124"/>
      <c r="J6" s="1124"/>
      <c r="K6" s="1124"/>
      <c r="L6" s="312"/>
      <c r="M6" s="312"/>
      <c r="N6" s="312"/>
      <c r="O6" s="312"/>
      <c r="P6" s="312"/>
      <c r="Q6" s="312"/>
    </row>
    <row r="7" spans="1:17" s="303" customFormat="1" ht="16.5" thickBot="1" x14ac:dyDescent="0.3">
      <c r="A7" s="644"/>
      <c r="K7" s="710" t="s">
        <v>716</v>
      </c>
    </row>
    <row r="8" spans="1:17" s="303" customFormat="1" ht="110.25" x14ac:dyDescent="0.25">
      <c r="A8" s="645" t="s">
        <v>62</v>
      </c>
      <c r="B8" s="347" t="s">
        <v>718</v>
      </c>
      <c r="C8" s="347" t="s">
        <v>687</v>
      </c>
      <c r="D8" s="347" t="s">
        <v>719</v>
      </c>
      <c r="E8" s="347" t="s">
        <v>689</v>
      </c>
      <c r="F8" s="347" t="s">
        <v>720</v>
      </c>
      <c r="G8" s="347" t="s">
        <v>678</v>
      </c>
      <c r="H8" s="347" t="s">
        <v>721</v>
      </c>
      <c r="I8" s="347" t="s">
        <v>692</v>
      </c>
      <c r="J8" s="347" t="s">
        <v>722</v>
      </c>
      <c r="K8" s="348" t="s">
        <v>694</v>
      </c>
    </row>
    <row r="9" spans="1:17" s="953" customFormat="1" ht="15.75" customHeight="1" x14ac:dyDescent="0.25">
      <c r="A9" s="952">
        <v>1</v>
      </c>
      <c r="B9" s="952">
        <v>2</v>
      </c>
      <c r="C9" s="952">
        <v>3</v>
      </c>
      <c r="D9" s="952">
        <v>4</v>
      </c>
      <c r="E9" s="952">
        <v>5</v>
      </c>
      <c r="F9" s="952">
        <v>6</v>
      </c>
      <c r="G9" s="952">
        <v>7</v>
      </c>
      <c r="H9" s="952">
        <v>8</v>
      </c>
      <c r="I9" s="952">
        <v>9</v>
      </c>
      <c r="J9" s="952">
        <v>10</v>
      </c>
      <c r="K9" s="952">
        <v>11</v>
      </c>
    </row>
    <row r="10" spans="1:17" s="196" customFormat="1" ht="15.75" customHeight="1" x14ac:dyDescent="0.25">
      <c r="A10" s="646"/>
      <c r="B10" s="647"/>
      <c r="C10" s="631"/>
      <c r="D10" s="631"/>
      <c r="E10" s="648"/>
      <c r="F10" s="648"/>
      <c r="G10" s="649"/>
      <c r="H10" s="631"/>
      <c r="I10" s="631"/>
      <c r="J10" s="631"/>
      <c r="K10" s="650"/>
    </row>
    <row r="11" spans="1:17" s="196" customFormat="1" ht="15.75" customHeight="1" x14ac:dyDescent="0.25">
      <c r="A11" s="646"/>
      <c r="B11" s="647"/>
      <c r="C11" s="631"/>
      <c r="D11" s="631"/>
      <c r="E11" s="648"/>
      <c r="F11" s="648"/>
      <c r="G11" s="649"/>
      <c r="H11" s="631"/>
      <c r="I11" s="631"/>
      <c r="J11" s="631"/>
      <c r="K11" s="650"/>
    </row>
    <row r="12" spans="1:17" s="196" customFormat="1" ht="15.75" customHeight="1" x14ac:dyDescent="0.25">
      <c r="A12" s="646"/>
      <c r="B12" s="647"/>
      <c r="C12" s="631"/>
      <c r="D12" s="631"/>
      <c r="E12" s="648"/>
      <c r="F12" s="648"/>
      <c r="G12" s="649"/>
      <c r="H12" s="631"/>
      <c r="I12" s="631"/>
      <c r="J12" s="631"/>
      <c r="K12" s="650"/>
    </row>
    <row r="13" spans="1:17" s="196" customFormat="1" ht="15.75" customHeight="1" x14ac:dyDescent="0.25">
      <c r="A13" s="646"/>
      <c r="B13" s="647"/>
      <c r="C13" s="631"/>
      <c r="D13" s="631"/>
      <c r="E13" s="648"/>
      <c r="F13" s="648"/>
      <c r="G13" s="649"/>
      <c r="H13" s="631"/>
      <c r="I13" s="631"/>
      <c r="J13" s="631"/>
      <c r="K13" s="650"/>
    </row>
    <row r="14" spans="1:17" s="196" customFormat="1" ht="15.75" customHeight="1" x14ac:dyDescent="0.25">
      <c r="A14" s="646"/>
      <c r="B14" s="647"/>
      <c r="C14" s="631"/>
      <c r="D14" s="631"/>
      <c r="E14" s="648"/>
      <c r="F14" s="648"/>
      <c r="G14" s="649"/>
      <c r="H14" s="631"/>
      <c r="I14" s="631"/>
      <c r="J14" s="631"/>
      <c r="K14" s="650"/>
    </row>
    <row r="15" spans="1:17" s="196" customFormat="1" ht="15.75" customHeight="1" x14ac:dyDescent="0.25">
      <c r="A15" s="646"/>
      <c r="B15" s="647"/>
      <c r="C15" s="631"/>
      <c r="D15" s="631"/>
      <c r="E15" s="648"/>
      <c r="F15" s="648"/>
      <c r="G15" s="649"/>
      <c r="H15" s="631"/>
      <c r="I15" s="631"/>
      <c r="J15" s="631"/>
      <c r="K15" s="650"/>
    </row>
    <row r="16" spans="1:17" s="196" customFormat="1" ht="15.75" customHeight="1" x14ac:dyDescent="0.25">
      <c r="A16" s="646"/>
      <c r="B16" s="647"/>
      <c r="C16" s="631"/>
      <c r="D16" s="631"/>
      <c r="E16" s="648"/>
      <c r="F16" s="648"/>
      <c r="G16" s="649"/>
      <c r="H16" s="631"/>
      <c r="I16" s="631"/>
      <c r="J16" s="631"/>
      <c r="K16" s="650"/>
    </row>
    <row r="17" spans="1:11" s="196" customFormat="1" ht="15.75" customHeight="1" x14ac:dyDescent="0.25">
      <c r="A17" s="646"/>
      <c r="B17" s="647"/>
      <c r="C17" s="631"/>
      <c r="D17" s="631"/>
      <c r="E17" s="648"/>
      <c r="F17" s="648"/>
      <c r="G17" s="649"/>
      <c r="H17" s="631"/>
      <c r="I17" s="631"/>
      <c r="J17" s="631"/>
      <c r="K17" s="650"/>
    </row>
    <row r="18" spans="1:11" s="196" customFormat="1" ht="15.75" customHeight="1" x14ac:dyDescent="0.25">
      <c r="A18" s="646"/>
      <c r="B18" s="647"/>
      <c r="C18" s="631"/>
      <c r="D18" s="631"/>
      <c r="E18" s="648"/>
      <c r="F18" s="648"/>
      <c r="G18" s="649"/>
      <c r="H18" s="631"/>
      <c r="I18" s="631"/>
      <c r="J18" s="631"/>
      <c r="K18" s="650"/>
    </row>
    <row r="19" spans="1:11" s="196" customFormat="1" ht="15.75" customHeight="1" x14ac:dyDescent="0.25">
      <c r="A19" s="646"/>
      <c r="B19" s="647"/>
      <c r="C19" s="631"/>
      <c r="D19" s="631"/>
      <c r="E19" s="648"/>
      <c r="F19" s="648"/>
      <c r="G19" s="649"/>
      <c r="H19" s="631"/>
      <c r="I19" s="631"/>
      <c r="J19" s="631"/>
      <c r="K19" s="650"/>
    </row>
    <row r="20" spans="1:11" s="196" customFormat="1" ht="15.75" customHeight="1" x14ac:dyDescent="0.25">
      <c r="A20" s="646"/>
      <c r="B20" s="647"/>
      <c r="C20" s="631"/>
      <c r="D20" s="631"/>
      <c r="E20" s="648"/>
      <c r="F20" s="648"/>
      <c r="G20" s="649"/>
      <c r="H20" s="631"/>
      <c r="I20" s="631"/>
      <c r="J20" s="631"/>
      <c r="K20" s="650"/>
    </row>
    <row r="21" spans="1:11" s="196" customFormat="1" ht="15.75" customHeight="1" x14ac:dyDescent="0.25">
      <c r="A21" s="646"/>
      <c r="B21" s="647"/>
      <c r="C21" s="631"/>
      <c r="D21" s="631"/>
      <c r="E21" s="648"/>
      <c r="F21" s="648"/>
      <c r="G21" s="649"/>
      <c r="H21" s="631"/>
      <c r="I21" s="631"/>
      <c r="J21" s="631"/>
      <c r="K21" s="650"/>
    </row>
    <row r="22" spans="1:11" s="196" customFormat="1" ht="15.75" customHeight="1" x14ac:dyDescent="0.25">
      <c r="A22" s="646"/>
      <c r="B22" s="647"/>
      <c r="C22" s="631"/>
      <c r="D22" s="631"/>
      <c r="E22" s="648"/>
      <c r="F22" s="648"/>
      <c r="G22" s="649"/>
      <c r="H22" s="631"/>
      <c r="I22" s="631"/>
      <c r="J22" s="631"/>
      <c r="K22" s="650"/>
    </row>
    <row r="23" spans="1:11" s="196" customFormat="1" ht="15.75" customHeight="1" x14ac:dyDescent="0.25">
      <c r="A23" s="646"/>
      <c r="B23" s="647"/>
      <c r="C23" s="631"/>
      <c r="D23" s="631"/>
      <c r="E23" s="648"/>
      <c r="F23" s="648"/>
      <c r="G23" s="649"/>
      <c r="H23" s="631"/>
      <c r="I23" s="631"/>
      <c r="J23" s="631"/>
      <c r="K23" s="650"/>
    </row>
    <row r="24" spans="1:11" s="196" customFormat="1" ht="15.75" customHeight="1" x14ac:dyDescent="0.25">
      <c r="A24" s="646"/>
      <c r="B24" s="647"/>
      <c r="C24" s="631"/>
      <c r="D24" s="631"/>
      <c r="E24" s="648"/>
      <c r="F24" s="648"/>
      <c r="G24" s="649"/>
      <c r="H24" s="631"/>
      <c r="I24" s="631"/>
      <c r="J24" s="631"/>
      <c r="K24" s="650"/>
    </row>
    <row r="25" spans="1:11" s="196" customFormat="1" ht="15.75" customHeight="1" x14ac:dyDescent="0.25">
      <c r="A25" s="646"/>
      <c r="B25" s="647"/>
      <c r="C25" s="631"/>
      <c r="D25" s="631"/>
      <c r="E25" s="648"/>
      <c r="F25" s="648"/>
      <c r="G25" s="649"/>
      <c r="H25" s="631"/>
      <c r="I25" s="631"/>
      <c r="J25" s="631"/>
      <c r="K25" s="650"/>
    </row>
    <row r="26" spans="1:11" s="196" customFormat="1" ht="15.75" customHeight="1" x14ac:dyDescent="0.25">
      <c r="A26" s="646"/>
      <c r="B26" s="647"/>
      <c r="C26" s="631"/>
      <c r="D26" s="631"/>
      <c r="E26" s="648"/>
      <c r="F26" s="648"/>
      <c r="G26" s="649"/>
      <c r="H26" s="631"/>
      <c r="I26" s="631"/>
      <c r="J26" s="631"/>
      <c r="K26" s="650"/>
    </row>
    <row r="27" spans="1:11" s="196" customFormat="1" ht="15.75" customHeight="1" x14ac:dyDescent="0.25">
      <c r="A27" s="646"/>
      <c r="B27" s="647"/>
      <c r="C27" s="631"/>
      <c r="D27" s="631"/>
      <c r="E27" s="648"/>
      <c r="F27" s="648"/>
      <c r="G27" s="649"/>
      <c r="H27" s="631"/>
      <c r="I27" s="631"/>
      <c r="J27" s="631"/>
      <c r="K27" s="650"/>
    </row>
    <row r="28" spans="1:11" s="196" customFormat="1" ht="15.75" customHeight="1" x14ac:dyDescent="0.25">
      <c r="A28" s="646"/>
      <c r="B28" s="647"/>
      <c r="C28" s="631"/>
      <c r="D28" s="631"/>
      <c r="E28" s="648"/>
      <c r="F28" s="648"/>
      <c r="G28" s="649"/>
      <c r="H28" s="631"/>
      <c r="I28" s="631"/>
      <c r="J28" s="631"/>
      <c r="K28" s="650"/>
    </row>
    <row r="29" spans="1:11" s="196" customFormat="1" ht="15.75" customHeight="1" x14ac:dyDescent="0.25">
      <c r="A29" s="646"/>
      <c r="B29" s="647"/>
      <c r="C29" s="631"/>
      <c r="D29" s="631"/>
      <c r="E29" s="648"/>
      <c r="F29" s="648"/>
      <c r="G29" s="649"/>
      <c r="H29" s="631"/>
      <c r="I29" s="631"/>
      <c r="J29" s="631"/>
      <c r="K29" s="650"/>
    </row>
    <row r="30" spans="1:11" s="196" customFormat="1" ht="15.75" customHeight="1" x14ac:dyDescent="0.25">
      <c r="A30" s="646"/>
      <c r="B30" s="647"/>
      <c r="C30" s="631"/>
      <c r="D30" s="631"/>
      <c r="E30" s="648"/>
      <c r="F30" s="648"/>
      <c r="G30" s="649"/>
      <c r="H30" s="631"/>
      <c r="I30" s="631"/>
      <c r="J30" s="631"/>
      <c r="K30" s="650"/>
    </row>
    <row r="31" spans="1:11" s="196" customFormat="1" ht="15.75" customHeight="1" x14ac:dyDescent="0.25">
      <c r="A31" s="646"/>
      <c r="B31" s="647"/>
      <c r="C31" s="631"/>
      <c r="D31" s="631"/>
      <c r="E31" s="648"/>
      <c r="F31" s="648"/>
      <c r="G31" s="649"/>
      <c r="H31" s="631"/>
      <c r="I31" s="631"/>
      <c r="J31" s="631"/>
      <c r="K31" s="650"/>
    </row>
    <row r="32" spans="1:11" s="196" customFormat="1" ht="15.75" hidden="1" customHeight="1" x14ac:dyDescent="0.25">
      <c r="A32" s="646"/>
      <c r="B32" s="647"/>
      <c r="C32" s="631"/>
      <c r="D32" s="631"/>
      <c r="E32" s="648"/>
      <c r="F32" s="648"/>
      <c r="G32" s="649"/>
      <c r="H32" s="631"/>
      <c r="I32" s="631"/>
      <c r="J32" s="631"/>
      <c r="K32" s="650"/>
    </row>
    <row r="33" spans="1:11" s="196" customFormat="1" ht="15.75" hidden="1" customHeight="1" x14ac:dyDescent="0.25">
      <c r="A33" s="646"/>
      <c r="B33" s="647"/>
      <c r="C33" s="631"/>
      <c r="D33" s="631"/>
      <c r="E33" s="648"/>
      <c r="F33" s="648"/>
      <c r="G33" s="649"/>
      <c r="H33" s="631"/>
      <c r="I33" s="631"/>
      <c r="J33" s="631"/>
      <c r="K33" s="650"/>
    </row>
    <row r="34" spans="1:11" s="196" customFormat="1" ht="15.75" hidden="1" customHeight="1" x14ac:dyDescent="0.25">
      <c r="A34" s="646"/>
      <c r="B34" s="647"/>
      <c r="C34" s="631"/>
      <c r="D34" s="631"/>
      <c r="E34" s="648"/>
      <c r="F34" s="648"/>
      <c r="G34" s="649"/>
      <c r="H34" s="631"/>
      <c r="I34" s="631"/>
      <c r="J34" s="631"/>
      <c r="K34" s="650"/>
    </row>
    <row r="35" spans="1:11" s="196" customFormat="1" ht="15.75" hidden="1" customHeight="1" x14ac:dyDescent="0.25">
      <c r="A35" s="646"/>
      <c r="B35" s="647"/>
      <c r="C35" s="631"/>
      <c r="D35" s="631"/>
      <c r="E35" s="648"/>
      <c r="F35" s="648"/>
      <c r="G35" s="649"/>
      <c r="H35" s="631"/>
      <c r="I35" s="631"/>
      <c r="J35" s="631"/>
      <c r="K35" s="650"/>
    </row>
    <row r="36" spans="1:11" s="196" customFormat="1" ht="15.75" hidden="1" customHeight="1" x14ac:dyDescent="0.25">
      <c r="A36" s="646"/>
      <c r="B36" s="647"/>
      <c r="C36" s="631"/>
      <c r="D36" s="631"/>
      <c r="E36" s="648"/>
      <c r="F36" s="648"/>
      <c r="G36" s="649"/>
      <c r="H36" s="631"/>
      <c r="I36" s="631"/>
      <c r="J36" s="631"/>
      <c r="K36" s="650"/>
    </row>
    <row r="37" spans="1:11" s="196" customFormat="1" ht="15.75" hidden="1" customHeight="1" x14ac:dyDescent="0.25">
      <c r="A37" s="646"/>
      <c r="B37" s="647"/>
      <c r="C37" s="631"/>
      <c r="D37" s="631"/>
      <c r="E37" s="648"/>
      <c r="F37" s="648"/>
      <c r="G37" s="649"/>
      <c r="H37" s="631"/>
      <c r="I37" s="631"/>
      <c r="J37" s="631"/>
      <c r="K37" s="650"/>
    </row>
    <row r="38" spans="1:11" s="196" customFormat="1" ht="15.75" hidden="1" customHeight="1" x14ac:dyDescent="0.25">
      <c r="A38" s="646"/>
      <c r="B38" s="647"/>
      <c r="C38" s="631"/>
      <c r="D38" s="631"/>
      <c r="E38" s="648"/>
      <c r="F38" s="648"/>
      <c r="G38" s="649"/>
      <c r="H38" s="631"/>
      <c r="I38" s="631"/>
      <c r="J38" s="631"/>
      <c r="K38" s="650"/>
    </row>
    <row r="39" spans="1:11" s="196" customFormat="1" ht="15.75" hidden="1" customHeight="1" x14ac:dyDescent="0.25">
      <c r="A39" s="646"/>
      <c r="B39" s="647"/>
      <c r="C39" s="631"/>
      <c r="D39" s="631"/>
      <c r="E39" s="648"/>
      <c r="F39" s="648"/>
      <c r="G39" s="649"/>
      <c r="H39" s="631"/>
      <c r="I39" s="631"/>
      <c r="J39" s="631"/>
      <c r="K39" s="650"/>
    </row>
    <row r="40" spans="1:11" s="196" customFormat="1" ht="15.75" hidden="1" customHeight="1" x14ac:dyDescent="0.25">
      <c r="A40" s="646"/>
      <c r="B40" s="647"/>
      <c r="C40" s="631"/>
      <c r="D40" s="631"/>
      <c r="E40" s="648"/>
      <c r="F40" s="648"/>
      <c r="G40" s="649"/>
      <c r="H40" s="631"/>
      <c r="I40" s="631"/>
      <c r="J40" s="631"/>
      <c r="K40" s="650"/>
    </row>
    <row r="41" spans="1:11" s="196" customFormat="1" ht="15.75" hidden="1" customHeight="1" x14ac:dyDescent="0.25">
      <c r="A41" s="646"/>
      <c r="B41" s="647"/>
      <c r="C41" s="631"/>
      <c r="D41" s="631"/>
      <c r="E41" s="648"/>
      <c r="F41" s="648"/>
      <c r="G41" s="649"/>
      <c r="H41" s="631"/>
      <c r="I41" s="631"/>
      <c r="J41" s="631"/>
      <c r="K41" s="650"/>
    </row>
    <row r="42" spans="1:11" s="196" customFormat="1" ht="15.75" hidden="1" customHeight="1" x14ac:dyDescent="0.25">
      <c r="A42" s="646"/>
      <c r="B42" s="647"/>
      <c r="C42" s="631"/>
      <c r="D42" s="631"/>
      <c r="E42" s="648"/>
      <c r="F42" s="648"/>
      <c r="G42" s="649"/>
      <c r="H42" s="631"/>
      <c r="I42" s="631"/>
      <c r="J42" s="631"/>
      <c r="K42" s="650"/>
    </row>
    <row r="43" spans="1:11" s="196" customFormat="1" ht="15.75" hidden="1" customHeight="1" x14ac:dyDescent="0.25">
      <c r="A43" s="646"/>
      <c r="B43" s="647"/>
      <c r="C43" s="631"/>
      <c r="D43" s="631"/>
      <c r="E43" s="648"/>
      <c r="F43" s="648"/>
      <c r="G43" s="649"/>
      <c r="H43" s="631"/>
      <c r="I43" s="631"/>
      <c r="J43" s="631"/>
      <c r="K43" s="650"/>
    </row>
    <row r="44" spans="1:11" s="196" customFormat="1" ht="15.75" hidden="1" customHeight="1" x14ac:dyDescent="0.25">
      <c r="A44" s="646"/>
      <c r="B44" s="647"/>
      <c r="C44" s="631"/>
      <c r="D44" s="631"/>
      <c r="E44" s="648"/>
      <c r="F44" s="648"/>
      <c r="G44" s="649"/>
      <c r="H44" s="631"/>
      <c r="I44" s="631"/>
      <c r="J44" s="631"/>
      <c r="K44" s="650"/>
    </row>
    <row r="45" spans="1:11" s="196" customFormat="1" ht="15.75" hidden="1" customHeight="1" x14ac:dyDescent="0.25">
      <c r="A45" s="646"/>
      <c r="B45" s="647"/>
      <c r="C45" s="631"/>
      <c r="D45" s="631"/>
      <c r="E45" s="648"/>
      <c r="F45" s="648"/>
      <c r="G45" s="649"/>
      <c r="H45" s="631"/>
      <c r="I45" s="631"/>
      <c r="J45" s="631"/>
      <c r="K45" s="650"/>
    </row>
    <row r="46" spans="1:11" s="196" customFormat="1" ht="15.75" hidden="1" customHeight="1" x14ac:dyDescent="0.25">
      <c r="A46" s="646"/>
      <c r="B46" s="647"/>
      <c r="C46" s="631"/>
      <c r="D46" s="631"/>
      <c r="E46" s="648"/>
      <c r="F46" s="648"/>
      <c r="G46" s="649"/>
      <c r="H46" s="631"/>
      <c r="I46" s="631"/>
      <c r="J46" s="631"/>
      <c r="K46" s="650"/>
    </row>
    <row r="47" spans="1:11" s="196" customFormat="1" ht="15.75" hidden="1" customHeight="1" x14ac:dyDescent="0.25">
      <c r="A47" s="646"/>
      <c r="B47" s="647"/>
      <c r="C47" s="631"/>
      <c r="D47" s="631"/>
      <c r="E47" s="648"/>
      <c r="F47" s="648"/>
      <c r="G47" s="649"/>
      <c r="H47" s="631"/>
      <c r="I47" s="631"/>
      <c r="J47" s="631"/>
      <c r="K47" s="650"/>
    </row>
    <row r="48" spans="1:11" s="196" customFormat="1" ht="15.75" hidden="1" customHeight="1" x14ac:dyDescent="0.25">
      <c r="A48" s="646"/>
      <c r="B48" s="647"/>
      <c r="C48" s="631"/>
      <c r="D48" s="631"/>
      <c r="E48" s="648"/>
      <c r="F48" s="648"/>
      <c r="G48" s="649"/>
      <c r="H48" s="631"/>
      <c r="I48" s="631"/>
      <c r="J48" s="631"/>
      <c r="K48" s="650"/>
    </row>
    <row r="49" spans="1:11" s="196" customFormat="1" ht="15.75" hidden="1" customHeight="1" x14ac:dyDescent="0.25">
      <c r="A49" s="646"/>
      <c r="B49" s="647"/>
      <c r="C49" s="631"/>
      <c r="D49" s="631"/>
      <c r="E49" s="648"/>
      <c r="F49" s="648"/>
      <c r="G49" s="649"/>
      <c r="H49" s="631"/>
      <c r="I49" s="631"/>
      <c r="J49" s="631"/>
      <c r="K49" s="650"/>
    </row>
    <row r="50" spans="1:11" s="196" customFormat="1" ht="15.75" hidden="1" customHeight="1" x14ac:dyDescent="0.25">
      <c r="A50" s="646"/>
      <c r="B50" s="647"/>
      <c r="C50" s="631"/>
      <c r="D50" s="631"/>
      <c r="E50" s="648"/>
      <c r="F50" s="648"/>
      <c r="G50" s="649"/>
      <c r="H50" s="631"/>
      <c r="I50" s="631"/>
      <c r="J50" s="631"/>
      <c r="K50" s="650"/>
    </row>
    <row r="51" spans="1:11" s="196" customFormat="1" ht="15.75" hidden="1" customHeight="1" x14ac:dyDescent="0.25">
      <c r="A51" s="646"/>
      <c r="B51" s="647"/>
      <c r="C51" s="631"/>
      <c r="D51" s="631"/>
      <c r="E51" s="648"/>
      <c r="F51" s="648"/>
      <c r="G51" s="649"/>
      <c r="H51" s="631"/>
      <c r="I51" s="631"/>
      <c r="J51" s="631"/>
      <c r="K51" s="650"/>
    </row>
    <row r="52" spans="1:11" s="196" customFormat="1" ht="15.75" hidden="1" customHeight="1" x14ac:dyDescent="0.25">
      <c r="A52" s="646"/>
      <c r="B52" s="647"/>
      <c r="C52" s="631"/>
      <c r="D52" s="631"/>
      <c r="E52" s="648"/>
      <c r="F52" s="648"/>
      <c r="G52" s="649"/>
      <c r="H52" s="631"/>
      <c r="I52" s="631"/>
      <c r="J52" s="631"/>
      <c r="K52" s="650"/>
    </row>
    <row r="53" spans="1:11" s="196" customFormat="1" ht="15.75" hidden="1" customHeight="1" x14ac:dyDescent="0.25">
      <c r="A53" s="646"/>
      <c r="B53" s="647"/>
      <c r="C53" s="631"/>
      <c r="D53" s="631"/>
      <c r="E53" s="648"/>
      <c r="F53" s="648"/>
      <c r="G53" s="649"/>
      <c r="H53" s="631"/>
      <c r="I53" s="631"/>
      <c r="J53" s="631"/>
      <c r="K53" s="650"/>
    </row>
    <row r="54" spans="1:11" s="196" customFormat="1" ht="15.75" hidden="1" customHeight="1" x14ac:dyDescent="0.25">
      <c r="A54" s="646"/>
      <c r="B54" s="647"/>
      <c r="C54" s="631"/>
      <c r="D54" s="631"/>
      <c r="E54" s="648"/>
      <c r="F54" s="648"/>
      <c r="G54" s="649"/>
      <c r="H54" s="631"/>
      <c r="I54" s="631"/>
      <c r="J54" s="631"/>
      <c r="K54" s="650"/>
    </row>
    <row r="55" spans="1:11" s="196" customFormat="1" ht="15.75" hidden="1" customHeight="1" x14ac:dyDescent="0.25">
      <c r="A55" s="646"/>
      <c r="B55" s="647"/>
      <c r="C55" s="631"/>
      <c r="D55" s="631"/>
      <c r="E55" s="648"/>
      <c r="F55" s="648"/>
      <c r="G55" s="649"/>
      <c r="H55" s="631"/>
      <c r="I55" s="631"/>
      <c r="J55" s="631"/>
      <c r="K55" s="650"/>
    </row>
    <row r="56" spans="1:11" s="196" customFormat="1" ht="15.75" hidden="1" customHeight="1" x14ac:dyDescent="0.25">
      <c r="A56" s="646"/>
      <c r="B56" s="647"/>
      <c r="C56" s="631"/>
      <c r="D56" s="631"/>
      <c r="E56" s="648"/>
      <c r="F56" s="648"/>
      <c r="G56" s="649"/>
      <c r="H56" s="631"/>
      <c r="I56" s="631"/>
      <c r="J56" s="631"/>
      <c r="K56" s="650"/>
    </row>
    <row r="57" spans="1:11" s="196" customFormat="1" ht="15.75" hidden="1" customHeight="1" x14ac:dyDescent="0.25">
      <c r="A57" s="646"/>
      <c r="B57" s="647"/>
      <c r="C57" s="631"/>
      <c r="D57" s="631"/>
      <c r="E57" s="648"/>
      <c r="F57" s="648"/>
      <c r="G57" s="649"/>
      <c r="H57" s="631"/>
      <c r="I57" s="631"/>
      <c r="J57" s="631"/>
      <c r="K57" s="650"/>
    </row>
    <row r="58" spans="1:11" s="196" customFormat="1" ht="15.75" hidden="1" customHeight="1" x14ac:dyDescent="0.25">
      <c r="A58" s="646"/>
      <c r="B58" s="647"/>
      <c r="C58" s="631"/>
      <c r="D58" s="631"/>
      <c r="E58" s="648"/>
      <c r="F58" s="648"/>
      <c r="G58" s="649"/>
      <c r="H58" s="631"/>
      <c r="I58" s="631"/>
      <c r="J58" s="631"/>
      <c r="K58" s="650"/>
    </row>
    <row r="59" spans="1:11" s="196" customFormat="1" ht="15.75" hidden="1" customHeight="1" x14ac:dyDescent="0.25">
      <c r="A59" s="646"/>
      <c r="B59" s="647"/>
      <c r="C59" s="631"/>
      <c r="D59" s="631"/>
      <c r="E59" s="648"/>
      <c r="F59" s="648"/>
      <c r="G59" s="649"/>
      <c r="H59" s="631"/>
      <c r="I59" s="631"/>
      <c r="J59" s="631"/>
      <c r="K59" s="650"/>
    </row>
    <row r="60" spans="1:11" s="196" customFormat="1" ht="15.75" hidden="1" customHeight="1" x14ac:dyDescent="0.25">
      <c r="A60" s="646"/>
      <c r="B60" s="647"/>
      <c r="C60" s="631"/>
      <c r="D60" s="631"/>
      <c r="E60" s="648"/>
      <c r="F60" s="648"/>
      <c r="G60" s="649"/>
      <c r="H60" s="631"/>
      <c r="I60" s="631"/>
      <c r="J60" s="631"/>
      <c r="K60" s="650"/>
    </row>
    <row r="61" spans="1:11" s="196" customFormat="1" ht="15.75" hidden="1" customHeight="1" x14ac:dyDescent="0.25">
      <c r="A61" s="646"/>
      <c r="B61" s="647"/>
      <c r="C61" s="631"/>
      <c r="D61" s="631"/>
      <c r="E61" s="648"/>
      <c r="F61" s="648"/>
      <c r="G61" s="649"/>
      <c r="H61" s="631"/>
      <c r="I61" s="631"/>
      <c r="J61" s="631"/>
      <c r="K61" s="650"/>
    </row>
    <row r="62" spans="1:11" s="196" customFormat="1" ht="15.75" hidden="1" customHeight="1" x14ac:dyDescent="0.25">
      <c r="A62" s="646"/>
      <c r="B62" s="647"/>
      <c r="C62" s="631"/>
      <c r="D62" s="631"/>
      <c r="E62" s="648"/>
      <c r="F62" s="648"/>
      <c r="G62" s="649"/>
      <c r="H62" s="631"/>
      <c r="I62" s="631"/>
      <c r="J62" s="631"/>
      <c r="K62" s="650"/>
    </row>
    <row r="63" spans="1:11" s="196" customFormat="1" ht="15.75" hidden="1" customHeight="1" x14ac:dyDescent="0.25">
      <c r="A63" s="646"/>
      <c r="B63" s="647"/>
      <c r="C63" s="631"/>
      <c r="D63" s="631"/>
      <c r="E63" s="648"/>
      <c r="F63" s="648"/>
      <c r="G63" s="649"/>
      <c r="H63" s="631"/>
      <c r="I63" s="631"/>
      <c r="J63" s="631"/>
      <c r="K63" s="650"/>
    </row>
    <row r="64" spans="1:11" s="196" customFormat="1" ht="15.75" hidden="1" customHeight="1" x14ac:dyDescent="0.25">
      <c r="A64" s="646"/>
      <c r="B64" s="647"/>
      <c r="C64" s="631"/>
      <c r="D64" s="631"/>
      <c r="E64" s="648"/>
      <c r="F64" s="648"/>
      <c r="G64" s="649"/>
      <c r="H64" s="631"/>
      <c r="I64" s="631"/>
      <c r="J64" s="631"/>
      <c r="K64" s="650"/>
    </row>
    <row r="65" spans="1:11" s="196" customFormat="1" ht="15.75" hidden="1" customHeight="1" x14ac:dyDescent="0.25">
      <c r="A65" s="646"/>
      <c r="B65" s="647"/>
      <c r="C65" s="631"/>
      <c r="D65" s="631"/>
      <c r="E65" s="648"/>
      <c r="F65" s="648"/>
      <c r="G65" s="649"/>
      <c r="H65" s="631"/>
      <c r="I65" s="631"/>
      <c r="J65" s="631"/>
      <c r="K65" s="650"/>
    </row>
    <row r="66" spans="1:11" s="196" customFormat="1" ht="15.75" hidden="1" customHeight="1" x14ac:dyDescent="0.25">
      <c r="A66" s="646"/>
      <c r="B66" s="647"/>
      <c r="C66" s="631"/>
      <c r="D66" s="631"/>
      <c r="E66" s="648"/>
      <c r="F66" s="648"/>
      <c r="G66" s="649"/>
      <c r="H66" s="631"/>
      <c r="I66" s="631"/>
      <c r="J66" s="631"/>
      <c r="K66" s="650"/>
    </row>
    <row r="67" spans="1:11" s="196" customFormat="1" ht="15.75" hidden="1" customHeight="1" x14ac:dyDescent="0.25">
      <c r="A67" s="646"/>
      <c r="B67" s="647"/>
      <c r="C67" s="631"/>
      <c r="D67" s="631"/>
      <c r="E67" s="648"/>
      <c r="F67" s="648"/>
      <c r="G67" s="649"/>
      <c r="H67" s="631"/>
      <c r="I67" s="631"/>
      <c r="J67" s="631"/>
      <c r="K67" s="650"/>
    </row>
    <row r="68" spans="1:11" s="196" customFormat="1" ht="15.75" hidden="1" customHeight="1" x14ac:dyDescent="0.25">
      <c r="A68" s="646"/>
      <c r="B68" s="647"/>
      <c r="C68" s="631"/>
      <c r="D68" s="631"/>
      <c r="E68" s="648"/>
      <c r="F68" s="648"/>
      <c r="G68" s="649"/>
      <c r="H68" s="631"/>
      <c r="I68" s="631"/>
      <c r="J68" s="631"/>
      <c r="K68" s="650"/>
    </row>
    <row r="69" spans="1:11" s="196" customFormat="1" ht="15.75" hidden="1" customHeight="1" x14ac:dyDescent="0.25">
      <c r="A69" s="646"/>
      <c r="B69" s="647"/>
      <c r="C69" s="631"/>
      <c r="D69" s="631"/>
      <c r="E69" s="648"/>
      <c r="F69" s="648"/>
      <c r="G69" s="649"/>
      <c r="H69" s="631"/>
      <c r="I69" s="631"/>
      <c r="J69" s="631"/>
      <c r="K69" s="650"/>
    </row>
    <row r="70" spans="1:11" s="196" customFormat="1" ht="15.75" hidden="1" customHeight="1" x14ac:dyDescent="0.25">
      <c r="A70" s="646"/>
      <c r="B70" s="647"/>
      <c r="C70" s="631"/>
      <c r="D70" s="631"/>
      <c r="E70" s="648"/>
      <c r="F70" s="648"/>
      <c r="G70" s="649"/>
      <c r="H70" s="631"/>
      <c r="I70" s="631"/>
      <c r="J70" s="631"/>
      <c r="K70" s="650"/>
    </row>
    <row r="71" spans="1:11" s="196" customFormat="1" ht="15.75" hidden="1" customHeight="1" x14ac:dyDescent="0.25">
      <c r="A71" s="646"/>
      <c r="B71" s="647"/>
      <c r="C71" s="631"/>
      <c r="D71" s="631"/>
      <c r="E71" s="648"/>
      <c r="F71" s="648"/>
      <c r="G71" s="649"/>
      <c r="H71" s="631"/>
      <c r="I71" s="631"/>
      <c r="J71" s="631"/>
      <c r="K71" s="650"/>
    </row>
    <row r="72" spans="1:11" s="196" customFormat="1" ht="15.75" hidden="1" customHeight="1" x14ac:dyDescent="0.25">
      <c r="A72" s="646"/>
      <c r="B72" s="647"/>
      <c r="C72" s="631"/>
      <c r="D72" s="631"/>
      <c r="E72" s="648"/>
      <c r="F72" s="648"/>
      <c r="G72" s="649"/>
      <c r="H72" s="631"/>
      <c r="I72" s="631"/>
      <c r="J72" s="631"/>
      <c r="K72" s="650"/>
    </row>
    <row r="73" spans="1:11" s="196" customFormat="1" ht="15.75" hidden="1" customHeight="1" x14ac:dyDescent="0.25">
      <c r="A73" s="646"/>
      <c r="B73" s="647"/>
      <c r="C73" s="631"/>
      <c r="D73" s="631"/>
      <c r="E73" s="648"/>
      <c r="F73" s="648"/>
      <c r="G73" s="649"/>
      <c r="H73" s="631"/>
      <c r="I73" s="631"/>
      <c r="J73" s="631"/>
      <c r="K73" s="650"/>
    </row>
    <row r="74" spans="1:11" s="196" customFormat="1" ht="15.75" hidden="1" customHeight="1" x14ac:dyDescent="0.25">
      <c r="A74" s="646"/>
      <c r="B74" s="647"/>
      <c r="C74" s="631"/>
      <c r="D74" s="631"/>
      <c r="E74" s="648"/>
      <c r="F74" s="648"/>
      <c r="G74" s="649"/>
      <c r="H74" s="631"/>
      <c r="I74" s="631"/>
      <c r="J74" s="631"/>
      <c r="K74" s="650"/>
    </row>
    <row r="75" spans="1:11" s="196" customFormat="1" ht="15.75" hidden="1" customHeight="1" x14ac:dyDescent="0.25">
      <c r="A75" s="646"/>
      <c r="B75" s="647"/>
      <c r="C75" s="631"/>
      <c r="D75" s="631"/>
      <c r="E75" s="648"/>
      <c r="F75" s="648"/>
      <c r="G75" s="649"/>
      <c r="H75" s="631"/>
      <c r="I75" s="631"/>
      <c r="J75" s="631"/>
      <c r="K75" s="650"/>
    </row>
    <row r="76" spans="1:11" s="196" customFormat="1" ht="15.75" hidden="1" customHeight="1" x14ac:dyDescent="0.25">
      <c r="A76" s="646"/>
      <c r="B76" s="647"/>
      <c r="C76" s="631"/>
      <c r="D76" s="631"/>
      <c r="E76" s="648"/>
      <c r="F76" s="648"/>
      <c r="G76" s="649"/>
      <c r="H76" s="631"/>
      <c r="I76" s="631"/>
      <c r="J76" s="631"/>
      <c r="K76" s="650"/>
    </row>
    <row r="77" spans="1:11" s="196" customFormat="1" ht="15.75" hidden="1" customHeight="1" x14ac:dyDescent="0.25">
      <c r="A77" s="646"/>
      <c r="B77" s="647"/>
      <c r="C77" s="631"/>
      <c r="D77" s="631"/>
      <c r="E77" s="648"/>
      <c r="F77" s="648"/>
      <c r="G77" s="649"/>
      <c r="H77" s="631"/>
      <c r="I77" s="631"/>
      <c r="J77" s="631"/>
      <c r="K77" s="650"/>
    </row>
    <row r="78" spans="1:11" s="196" customFormat="1" ht="15.75" hidden="1" customHeight="1" x14ac:dyDescent="0.25">
      <c r="A78" s="646"/>
      <c r="B78" s="647"/>
      <c r="C78" s="631"/>
      <c r="D78" s="631"/>
      <c r="E78" s="648"/>
      <c r="F78" s="648"/>
      <c r="G78" s="649"/>
      <c r="H78" s="631"/>
      <c r="I78" s="631"/>
      <c r="J78" s="631"/>
      <c r="K78" s="650"/>
    </row>
    <row r="79" spans="1:11" s="196" customFormat="1" ht="15.75" hidden="1" customHeight="1" x14ac:dyDescent="0.25">
      <c r="A79" s="646"/>
      <c r="B79" s="647"/>
      <c r="C79" s="631"/>
      <c r="D79" s="631"/>
      <c r="E79" s="648"/>
      <c r="F79" s="648"/>
      <c r="G79" s="649"/>
      <c r="H79" s="631"/>
      <c r="I79" s="631"/>
      <c r="J79" s="631"/>
      <c r="K79" s="650"/>
    </row>
    <row r="80" spans="1:11" s="196" customFormat="1" ht="15.75" hidden="1" customHeight="1" x14ac:dyDescent="0.25">
      <c r="A80" s="646"/>
      <c r="B80" s="647"/>
      <c r="C80" s="631"/>
      <c r="D80" s="631"/>
      <c r="E80" s="648"/>
      <c r="F80" s="648"/>
      <c r="G80" s="649"/>
      <c r="H80" s="631"/>
      <c r="I80" s="631"/>
      <c r="J80" s="631"/>
      <c r="K80" s="650"/>
    </row>
    <row r="81" spans="1:11" s="196" customFormat="1" ht="15.75" hidden="1" customHeight="1" x14ac:dyDescent="0.25">
      <c r="A81" s="646"/>
      <c r="B81" s="647"/>
      <c r="C81" s="631"/>
      <c r="D81" s="631"/>
      <c r="E81" s="648"/>
      <c r="F81" s="648"/>
      <c r="G81" s="649"/>
      <c r="H81" s="631"/>
      <c r="I81" s="631"/>
      <c r="J81" s="631"/>
      <c r="K81" s="650"/>
    </row>
    <row r="82" spans="1:11" s="196" customFormat="1" ht="15.75" hidden="1" customHeight="1" x14ac:dyDescent="0.25">
      <c r="A82" s="646"/>
      <c r="B82" s="647"/>
      <c r="C82" s="631"/>
      <c r="D82" s="631"/>
      <c r="E82" s="648"/>
      <c r="F82" s="648"/>
      <c r="G82" s="649"/>
      <c r="H82" s="631"/>
      <c r="I82" s="631"/>
      <c r="J82" s="631"/>
      <c r="K82" s="650"/>
    </row>
    <row r="83" spans="1:11" s="196" customFormat="1" ht="15.75" hidden="1" customHeight="1" x14ac:dyDescent="0.25">
      <c r="A83" s="646"/>
      <c r="B83" s="647"/>
      <c r="C83" s="631"/>
      <c r="D83" s="631"/>
      <c r="E83" s="648"/>
      <c r="F83" s="648"/>
      <c r="G83" s="649"/>
      <c r="H83" s="631"/>
      <c r="I83" s="631"/>
      <c r="J83" s="631"/>
      <c r="K83" s="650"/>
    </row>
    <row r="84" spans="1:11" s="196" customFormat="1" ht="15.75" hidden="1" customHeight="1" x14ac:dyDescent="0.25">
      <c r="A84" s="646"/>
      <c r="B84" s="647"/>
      <c r="C84" s="631"/>
      <c r="D84" s="631"/>
      <c r="E84" s="648"/>
      <c r="F84" s="648"/>
      <c r="G84" s="649"/>
      <c r="H84" s="631"/>
      <c r="I84" s="631"/>
      <c r="J84" s="631"/>
      <c r="K84" s="650"/>
    </row>
    <row r="85" spans="1:11" s="196" customFormat="1" ht="15.75" hidden="1" customHeight="1" x14ac:dyDescent="0.25">
      <c r="A85" s="646"/>
      <c r="B85" s="647"/>
      <c r="C85" s="631"/>
      <c r="D85" s="631"/>
      <c r="E85" s="648"/>
      <c r="F85" s="648"/>
      <c r="G85" s="649"/>
      <c r="H85" s="631"/>
      <c r="I85" s="631"/>
      <c r="J85" s="631"/>
      <c r="K85" s="650"/>
    </row>
    <row r="86" spans="1:11" s="196" customFormat="1" ht="15.75" hidden="1" customHeight="1" x14ac:dyDescent="0.25">
      <c r="A86" s="646"/>
      <c r="B86" s="647"/>
      <c r="C86" s="631"/>
      <c r="D86" s="631"/>
      <c r="E86" s="648"/>
      <c r="F86" s="648"/>
      <c r="G86" s="649"/>
      <c r="H86" s="631"/>
      <c r="I86" s="631"/>
      <c r="J86" s="631"/>
      <c r="K86" s="650"/>
    </row>
    <row r="87" spans="1:11" s="196" customFormat="1" ht="15.75" hidden="1" customHeight="1" x14ac:dyDescent="0.25">
      <c r="A87" s="646"/>
      <c r="B87" s="647"/>
      <c r="C87" s="631"/>
      <c r="D87" s="631"/>
      <c r="E87" s="648"/>
      <c r="F87" s="648"/>
      <c r="G87" s="649"/>
      <c r="H87" s="631"/>
      <c r="I87" s="631"/>
      <c r="J87" s="631"/>
      <c r="K87" s="650"/>
    </row>
    <row r="88" spans="1:11" s="196" customFormat="1" ht="15.75" hidden="1" customHeight="1" x14ac:dyDescent="0.25">
      <c r="A88" s="646"/>
      <c r="B88" s="647"/>
      <c r="C88" s="631"/>
      <c r="D88" s="631"/>
      <c r="E88" s="648"/>
      <c r="F88" s="648"/>
      <c r="G88" s="649"/>
      <c r="H88" s="631"/>
      <c r="I88" s="631"/>
      <c r="J88" s="631"/>
      <c r="K88" s="650"/>
    </row>
    <row r="89" spans="1:11" s="196" customFormat="1" ht="15.75" hidden="1" customHeight="1" x14ac:dyDescent="0.25">
      <c r="A89" s="646"/>
      <c r="B89" s="647"/>
      <c r="C89" s="631"/>
      <c r="D89" s="631"/>
      <c r="E89" s="648"/>
      <c r="F89" s="648"/>
      <c r="G89" s="649"/>
      <c r="H89" s="631"/>
      <c r="I89" s="631"/>
      <c r="J89" s="631"/>
      <c r="K89" s="650"/>
    </row>
    <row r="90" spans="1:11" s="196" customFormat="1" ht="15.75" hidden="1" customHeight="1" x14ac:dyDescent="0.25">
      <c r="A90" s="646"/>
      <c r="B90" s="647"/>
      <c r="C90" s="631"/>
      <c r="D90" s="631"/>
      <c r="E90" s="648"/>
      <c r="F90" s="648"/>
      <c r="G90" s="649"/>
      <c r="H90" s="631"/>
      <c r="I90" s="631"/>
      <c r="J90" s="631"/>
      <c r="K90" s="650"/>
    </row>
    <row r="91" spans="1:11" s="196" customFormat="1" ht="15.75" hidden="1" customHeight="1" x14ac:dyDescent="0.25">
      <c r="A91" s="646"/>
      <c r="B91" s="647"/>
      <c r="C91" s="631"/>
      <c r="D91" s="631"/>
      <c r="E91" s="648"/>
      <c r="F91" s="648"/>
      <c r="G91" s="649"/>
      <c r="H91" s="631"/>
      <c r="I91" s="631"/>
      <c r="J91" s="631"/>
      <c r="K91" s="650"/>
    </row>
    <row r="92" spans="1:11" s="196" customFormat="1" ht="15.75" hidden="1" customHeight="1" x14ac:dyDescent="0.25">
      <c r="A92" s="646"/>
      <c r="B92" s="647"/>
      <c r="C92" s="631"/>
      <c r="D92" s="631"/>
      <c r="E92" s="648"/>
      <c r="F92" s="648"/>
      <c r="G92" s="649"/>
      <c r="H92" s="631"/>
      <c r="I92" s="631"/>
      <c r="J92" s="631"/>
      <c r="K92" s="650"/>
    </row>
    <row r="93" spans="1:11" s="196" customFormat="1" ht="15.75" hidden="1" customHeight="1" x14ac:dyDescent="0.25">
      <c r="A93" s="646"/>
      <c r="B93" s="647"/>
      <c r="C93" s="631"/>
      <c r="D93" s="631"/>
      <c r="E93" s="648"/>
      <c r="F93" s="648"/>
      <c r="G93" s="649"/>
      <c r="H93" s="631"/>
      <c r="I93" s="631"/>
      <c r="J93" s="631"/>
      <c r="K93" s="650"/>
    </row>
    <row r="94" spans="1:11" s="196" customFormat="1" ht="15.75" hidden="1" customHeight="1" x14ac:dyDescent="0.25">
      <c r="A94" s="646"/>
      <c r="B94" s="647"/>
      <c r="C94" s="631"/>
      <c r="D94" s="631"/>
      <c r="E94" s="648"/>
      <c r="F94" s="648"/>
      <c r="G94" s="649"/>
      <c r="H94" s="631"/>
      <c r="I94" s="631"/>
      <c r="J94" s="631"/>
      <c r="K94" s="650"/>
    </row>
    <row r="95" spans="1:11" s="196" customFormat="1" ht="15.75" hidden="1" customHeight="1" x14ac:dyDescent="0.25">
      <c r="A95" s="646"/>
      <c r="B95" s="647"/>
      <c r="C95" s="631"/>
      <c r="D95" s="631"/>
      <c r="E95" s="648"/>
      <c r="F95" s="648"/>
      <c r="G95" s="649"/>
      <c r="H95" s="631"/>
      <c r="I95" s="631"/>
      <c r="J95" s="631"/>
      <c r="K95" s="650"/>
    </row>
    <row r="96" spans="1:11" s="196" customFormat="1" ht="15.75" hidden="1" customHeight="1" x14ac:dyDescent="0.25">
      <c r="A96" s="646"/>
      <c r="B96" s="647"/>
      <c r="C96" s="631"/>
      <c r="D96" s="631"/>
      <c r="E96" s="648"/>
      <c r="F96" s="648"/>
      <c r="G96" s="649"/>
      <c r="H96" s="631"/>
      <c r="I96" s="631"/>
      <c r="J96" s="631"/>
      <c r="K96" s="650"/>
    </row>
    <row r="97" spans="1:11" s="196" customFormat="1" ht="15.75" hidden="1" customHeight="1" x14ac:dyDescent="0.25">
      <c r="A97" s="646"/>
      <c r="B97" s="647"/>
      <c r="C97" s="631"/>
      <c r="D97" s="631"/>
      <c r="E97" s="648"/>
      <c r="F97" s="648"/>
      <c r="G97" s="649"/>
      <c r="H97" s="631"/>
      <c r="I97" s="631"/>
      <c r="J97" s="631"/>
      <c r="K97" s="650"/>
    </row>
    <row r="98" spans="1:11" s="196" customFormat="1" ht="15.75" hidden="1" customHeight="1" x14ac:dyDescent="0.25">
      <c r="A98" s="646"/>
      <c r="B98" s="647"/>
      <c r="C98" s="631"/>
      <c r="D98" s="631"/>
      <c r="E98" s="648"/>
      <c r="F98" s="648"/>
      <c r="G98" s="649"/>
      <c r="H98" s="631"/>
      <c r="I98" s="631"/>
      <c r="J98" s="631"/>
      <c r="K98" s="650"/>
    </row>
    <row r="99" spans="1:11" s="196" customFormat="1" ht="15.75" hidden="1" customHeight="1" x14ac:dyDescent="0.25">
      <c r="A99" s="646"/>
      <c r="B99" s="647"/>
      <c r="C99" s="631"/>
      <c r="D99" s="631"/>
      <c r="E99" s="648"/>
      <c r="F99" s="648"/>
      <c r="G99" s="649"/>
      <c r="H99" s="631"/>
      <c r="I99" s="631"/>
      <c r="J99" s="631"/>
      <c r="K99" s="650"/>
    </row>
    <row r="100" spans="1:11" s="196" customFormat="1" ht="15.75" hidden="1" customHeight="1" x14ac:dyDescent="0.25">
      <c r="A100" s="646"/>
      <c r="B100" s="647"/>
      <c r="C100" s="631"/>
      <c r="D100" s="631"/>
      <c r="E100" s="648"/>
      <c r="F100" s="648"/>
      <c r="G100" s="649"/>
      <c r="H100" s="631"/>
      <c r="I100" s="631"/>
      <c r="J100" s="631"/>
      <c r="K100" s="650"/>
    </row>
    <row r="101" spans="1:11" s="196" customFormat="1" ht="15.75" hidden="1" customHeight="1" x14ac:dyDescent="0.25">
      <c r="A101" s="646"/>
      <c r="B101" s="647"/>
      <c r="C101" s="631"/>
      <c r="D101" s="631"/>
      <c r="E101" s="648"/>
      <c r="F101" s="648"/>
      <c r="G101" s="649"/>
      <c r="H101" s="631"/>
      <c r="I101" s="631"/>
      <c r="J101" s="631"/>
      <c r="K101" s="650"/>
    </row>
    <row r="102" spans="1:11" s="196" customFormat="1" ht="15.75" hidden="1" customHeight="1" x14ac:dyDescent="0.25">
      <c r="A102" s="646"/>
      <c r="B102" s="647"/>
      <c r="C102" s="631"/>
      <c r="D102" s="631"/>
      <c r="E102" s="648"/>
      <c r="F102" s="648"/>
      <c r="G102" s="649"/>
      <c r="H102" s="631"/>
      <c r="I102" s="631"/>
      <c r="J102" s="631"/>
      <c r="K102" s="650"/>
    </row>
    <row r="103" spans="1:11" s="196" customFormat="1" ht="15.75" hidden="1" customHeight="1" x14ac:dyDescent="0.25">
      <c r="A103" s="646"/>
      <c r="B103" s="647"/>
      <c r="C103" s="631"/>
      <c r="D103" s="631"/>
      <c r="E103" s="648"/>
      <c r="F103" s="648"/>
      <c r="G103" s="649"/>
      <c r="H103" s="631"/>
      <c r="I103" s="631"/>
      <c r="J103" s="631"/>
      <c r="K103" s="650"/>
    </row>
    <row r="104" spans="1:11" s="196" customFormat="1" ht="15.75" hidden="1" customHeight="1" x14ac:dyDescent="0.25">
      <c r="A104" s="646"/>
      <c r="B104" s="647"/>
      <c r="C104" s="631"/>
      <c r="D104" s="631"/>
      <c r="E104" s="648"/>
      <c r="F104" s="648"/>
      <c r="G104" s="649"/>
      <c r="H104" s="631"/>
      <c r="I104" s="631"/>
      <c r="J104" s="631"/>
      <c r="K104" s="650"/>
    </row>
    <row r="105" spans="1:11" s="196" customFormat="1" ht="15.75" hidden="1" customHeight="1" x14ac:dyDescent="0.25">
      <c r="A105" s="646"/>
      <c r="B105" s="647"/>
      <c r="C105" s="631"/>
      <c r="D105" s="631"/>
      <c r="E105" s="648"/>
      <c r="F105" s="648"/>
      <c r="G105" s="649"/>
      <c r="H105" s="631"/>
      <c r="I105" s="631"/>
      <c r="J105" s="631"/>
      <c r="K105" s="650"/>
    </row>
    <row r="106" spans="1:11" s="196" customFormat="1" ht="15.75" hidden="1" customHeight="1" x14ac:dyDescent="0.25">
      <c r="A106" s="646"/>
      <c r="B106" s="647"/>
      <c r="C106" s="631"/>
      <c r="D106" s="631"/>
      <c r="E106" s="648"/>
      <c r="F106" s="648"/>
      <c r="G106" s="649"/>
      <c r="H106" s="631"/>
      <c r="I106" s="631"/>
      <c r="J106" s="631"/>
      <c r="K106" s="650"/>
    </row>
    <row r="107" spans="1:11" s="196" customFormat="1" ht="15.75" hidden="1" customHeight="1" x14ac:dyDescent="0.25">
      <c r="A107" s="646"/>
      <c r="B107" s="647"/>
      <c r="C107" s="631"/>
      <c r="D107" s="631"/>
      <c r="E107" s="648"/>
      <c r="F107" s="648"/>
      <c r="G107" s="649"/>
      <c r="H107" s="631"/>
      <c r="I107" s="631"/>
      <c r="J107" s="631"/>
      <c r="K107" s="650"/>
    </row>
    <row r="108" spans="1:11" s="196" customFormat="1" ht="15.75" hidden="1" customHeight="1" x14ac:dyDescent="0.25">
      <c r="A108" s="646"/>
      <c r="B108" s="647"/>
      <c r="C108" s="631"/>
      <c r="D108" s="631"/>
      <c r="E108" s="648"/>
      <c r="F108" s="648"/>
      <c r="G108" s="649"/>
      <c r="H108" s="631"/>
      <c r="I108" s="631"/>
      <c r="J108" s="631"/>
      <c r="K108" s="650"/>
    </row>
    <row r="109" spans="1:11" s="196" customFormat="1" ht="15.75" hidden="1" customHeight="1" x14ac:dyDescent="0.25">
      <c r="A109" s="646"/>
      <c r="B109" s="647"/>
      <c r="C109" s="631"/>
      <c r="D109" s="631"/>
      <c r="E109" s="648"/>
      <c r="F109" s="648"/>
      <c r="G109" s="649"/>
      <c r="H109" s="631"/>
      <c r="I109" s="631"/>
      <c r="J109" s="631"/>
      <c r="K109" s="650"/>
    </row>
    <row r="110" spans="1:11" s="196" customFormat="1" ht="15.75" hidden="1" customHeight="1" x14ac:dyDescent="0.25">
      <c r="A110" s="646"/>
      <c r="B110" s="647"/>
      <c r="C110" s="631"/>
      <c r="D110" s="631"/>
      <c r="E110" s="648"/>
      <c r="F110" s="648"/>
      <c r="G110" s="649"/>
      <c r="H110" s="631"/>
      <c r="I110" s="631"/>
      <c r="J110" s="631"/>
      <c r="K110" s="650"/>
    </row>
    <row r="111" spans="1:11" s="196" customFormat="1" ht="15.75" hidden="1" customHeight="1" x14ac:dyDescent="0.25">
      <c r="A111" s="646"/>
      <c r="B111" s="647"/>
      <c r="C111" s="631"/>
      <c r="D111" s="631"/>
      <c r="E111" s="648"/>
      <c r="F111" s="648"/>
      <c r="G111" s="649"/>
      <c r="H111" s="631"/>
      <c r="I111" s="631"/>
      <c r="J111" s="631"/>
      <c r="K111" s="650"/>
    </row>
    <row r="112" spans="1:11" s="196" customFormat="1" ht="15.75" hidden="1" customHeight="1" x14ac:dyDescent="0.25">
      <c r="A112" s="646"/>
      <c r="B112" s="647"/>
      <c r="C112" s="631"/>
      <c r="D112" s="631"/>
      <c r="E112" s="648"/>
      <c r="F112" s="648"/>
      <c r="G112" s="649"/>
      <c r="H112" s="631"/>
      <c r="I112" s="631"/>
      <c r="J112" s="631"/>
      <c r="K112" s="650"/>
    </row>
    <row r="113" spans="1:11" s="196" customFormat="1" ht="15.75" hidden="1" customHeight="1" x14ac:dyDescent="0.25">
      <c r="A113" s="646"/>
      <c r="B113" s="647"/>
      <c r="C113" s="631"/>
      <c r="D113" s="631"/>
      <c r="E113" s="648"/>
      <c r="F113" s="648"/>
      <c r="G113" s="649"/>
      <c r="H113" s="631"/>
      <c r="I113" s="631"/>
      <c r="J113" s="631"/>
      <c r="K113" s="650"/>
    </row>
    <row r="114" spans="1:11" s="196" customFormat="1" ht="15.75" hidden="1" customHeight="1" x14ac:dyDescent="0.25">
      <c r="A114" s="646"/>
      <c r="B114" s="647"/>
      <c r="C114" s="631"/>
      <c r="D114" s="631"/>
      <c r="E114" s="648"/>
      <c r="F114" s="648"/>
      <c r="G114" s="649"/>
      <c r="H114" s="631"/>
      <c r="I114" s="631"/>
      <c r="J114" s="631"/>
      <c r="K114" s="650"/>
    </row>
    <row r="115" spans="1:11" s="196" customFormat="1" ht="15.75" hidden="1" customHeight="1" x14ac:dyDescent="0.25">
      <c r="A115" s="646"/>
      <c r="B115" s="647"/>
      <c r="C115" s="631"/>
      <c r="D115" s="631"/>
      <c r="E115" s="648"/>
      <c r="F115" s="648"/>
      <c r="G115" s="649"/>
      <c r="H115" s="631"/>
      <c r="I115" s="631"/>
      <c r="J115" s="631"/>
      <c r="K115" s="650"/>
    </row>
    <row r="116" spans="1:11" s="196" customFormat="1" ht="15.75" hidden="1" customHeight="1" x14ac:dyDescent="0.25">
      <c r="A116" s="646"/>
      <c r="B116" s="647"/>
      <c r="C116" s="631"/>
      <c r="D116" s="631"/>
      <c r="E116" s="648"/>
      <c r="F116" s="648"/>
      <c r="G116" s="649"/>
      <c r="H116" s="631"/>
      <c r="I116" s="631"/>
      <c r="J116" s="631"/>
      <c r="K116" s="650"/>
    </row>
    <row r="117" spans="1:11" s="196" customFormat="1" ht="15.75" hidden="1" customHeight="1" x14ac:dyDescent="0.25">
      <c r="A117" s="646"/>
      <c r="B117" s="647"/>
      <c r="C117" s="631"/>
      <c r="D117" s="631"/>
      <c r="E117" s="648"/>
      <c r="F117" s="648"/>
      <c r="G117" s="649"/>
      <c r="H117" s="631"/>
      <c r="I117" s="631"/>
      <c r="J117" s="631"/>
      <c r="K117" s="650"/>
    </row>
    <row r="118" spans="1:11" s="196" customFormat="1" ht="15.75" hidden="1" customHeight="1" x14ac:dyDescent="0.25">
      <c r="A118" s="646"/>
      <c r="B118" s="647"/>
      <c r="C118" s="631"/>
      <c r="D118" s="631"/>
      <c r="E118" s="648"/>
      <c r="F118" s="648"/>
      <c r="G118" s="649"/>
      <c r="H118" s="631"/>
      <c r="I118" s="631"/>
      <c r="J118" s="631"/>
      <c r="K118" s="650"/>
    </row>
    <row r="119" spans="1:11" s="196" customFormat="1" ht="15.75" hidden="1" customHeight="1" x14ac:dyDescent="0.25">
      <c r="A119" s="646"/>
      <c r="B119" s="647"/>
      <c r="C119" s="631"/>
      <c r="D119" s="631"/>
      <c r="E119" s="648"/>
      <c r="F119" s="648"/>
      <c r="G119" s="649"/>
      <c r="H119" s="631"/>
      <c r="I119" s="631"/>
      <c r="J119" s="631"/>
      <c r="K119" s="650"/>
    </row>
    <row r="120" spans="1:11" s="196" customFormat="1" ht="15.75" hidden="1" customHeight="1" x14ac:dyDescent="0.25">
      <c r="A120" s="646"/>
      <c r="B120" s="647"/>
      <c r="C120" s="631"/>
      <c r="D120" s="631"/>
      <c r="E120" s="648"/>
      <c r="F120" s="648"/>
      <c r="G120" s="649"/>
      <c r="H120" s="631"/>
      <c r="I120" s="631"/>
      <c r="J120" s="631"/>
      <c r="K120" s="650"/>
    </row>
    <row r="121" spans="1:11" s="196" customFormat="1" ht="15.75" hidden="1" customHeight="1" x14ac:dyDescent="0.25">
      <c r="A121" s="646"/>
      <c r="B121" s="647"/>
      <c r="C121" s="631"/>
      <c r="D121" s="631"/>
      <c r="E121" s="648"/>
      <c r="F121" s="648"/>
      <c r="G121" s="649"/>
      <c r="H121" s="631"/>
      <c r="I121" s="631"/>
      <c r="J121" s="631"/>
      <c r="K121" s="650"/>
    </row>
    <row r="122" spans="1:11" s="196" customFormat="1" ht="15.75" hidden="1" customHeight="1" x14ac:dyDescent="0.25">
      <c r="A122" s="646"/>
      <c r="B122" s="647"/>
      <c r="C122" s="631"/>
      <c r="D122" s="631"/>
      <c r="E122" s="648"/>
      <c r="F122" s="648"/>
      <c r="G122" s="649"/>
      <c r="H122" s="631"/>
      <c r="I122" s="631"/>
      <c r="J122" s="631"/>
      <c r="K122" s="650"/>
    </row>
    <row r="123" spans="1:11" s="196" customFormat="1" ht="15.75" hidden="1" customHeight="1" x14ac:dyDescent="0.25">
      <c r="A123" s="646"/>
      <c r="B123" s="647"/>
      <c r="C123" s="631"/>
      <c r="D123" s="631"/>
      <c r="E123" s="648"/>
      <c r="F123" s="648"/>
      <c r="G123" s="649"/>
      <c r="H123" s="631"/>
      <c r="I123" s="631"/>
      <c r="J123" s="631"/>
      <c r="K123" s="650"/>
    </row>
    <row r="124" spans="1:11" s="196" customFormat="1" ht="15.75" hidden="1" customHeight="1" x14ac:dyDescent="0.25">
      <c r="A124" s="646"/>
      <c r="B124" s="647"/>
      <c r="C124" s="631"/>
      <c r="D124" s="631"/>
      <c r="E124" s="648"/>
      <c r="F124" s="648"/>
      <c r="G124" s="649"/>
      <c r="H124" s="631"/>
      <c r="I124" s="631"/>
      <c r="J124" s="631"/>
      <c r="K124" s="650"/>
    </row>
    <row r="125" spans="1:11" s="196" customFormat="1" ht="15.75" hidden="1" customHeight="1" x14ac:dyDescent="0.25">
      <c r="A125" s="646"/>
      <c r="B125" s="647"/>
      <c r="C125" s="631"/>
      <c r="D125" s="631"/>
      <c r="E125" s="648"/>
      <c r="F125" s="648"/>
      <c r="G125" s="649"/>
      <c r="H125" s="631"/>
      <c r="I125" s="631"/>
      <c r="J125" s="631"/>
      <c r="K125" s="650"/>
    </row>
    <row r="126" spans="1:11" s="196" customFormat="1" ht="15.75" hidden="1" customHeight="1" x14ac:dyDescent="0.25">
      <c r="A126" s="646"/>
      <c r="B126" s="647"/>
      <c r="C126" s="631"/>
      <c r="D126" s="631"/>
      <c r="E126" s="648"/>
      <c r="F126" s="648"/>
      <c r="G126" s="649"/>
      <c r="H126" s="631"/>
      <c r="I126" s="631"/>
      <c r="J126" s="631"/>
      <c r="K126" s="650"/>
    </row>
    <row r="127" spans="1:11" s="196" customFormat="1" ht="15.75" hidden="1" customHeight="1" x14ac:dyDescent="0.25">
      <c r="A127" s="646"/>
      <c r="B127" s="647"/>
      <c r="C127" s="631"/>
      <c r="D127" s="631"/>
      <c r="E127" s="648"/>
      <c r="F127" s="648"/>
      <c r="G127" s="649"/>
      <c r="H127" s="631"/>
      <c r="I127" s="631"/>
      <c r="J127" s="631"/>
      <c r="K127" s="650"/>
    </row>
    <row r="128" spans="1:11" s="196" customFormat="1" ht="15.75" hidden="1" customHeight="1" x14ac:dyDescent="0.25">
      <c r="A128" s="646"/>
      <c r="B128" s="647"/>
      <c r="C128" s="631"/>
      <c r="D128" s="631"/>
      <c r="E128" s="648"/>
      <c r="F128" s="648"/>
      <c r="G128" s="649"/>
      <c r="H128" s="631"/>
      <c r="I128" s="631"/>
      <c r="J128" s="631"/>
      <c r="K128" s="650"/>
    </row>
    <row r="129" spans="1:11" s="196" customFormat="1" ht="15.75" hidden="1" customHeight="1" x14ac:dyDescent="0.25">
      <c r="A129" s="646"/>
      <c r="B129" s="647"/>
      <c r="C129" s="631"/>
      <c r="D129" s="631"/>
      <c r="E129" s="648"/>
      <c r="F129" s="648"/>
      <c r="G129" s="649"/>
      <c r="H129" s="631"/>
      <c r="I129" s="631"/>
      <c r="J129" s="631"/>
      <c r="K129" s="650"/>
    </row>
    <row r="130" spans="1:11" s="196" customFormat="1" ht="15.75" hidden="1" customHeight="1" x14ac:dyDescent="0.25">
      <c r="A130" s="646"/>
      <c r="B130" s="647"/>
      <c r="C130" s="631"/>
      <c r="D130" s="631"/>
      <c r="E130" s="648"/>
      <c r="F130" s="648"/>
      <c r="G130" s="649"/>
      <c r="H130" s="631"/>
      <c r="I130" s="631"/>
      <c r="J130" s="631"/>
      <c r="K130" s="650"/>
    </row>
    <row r="131" spans="1:11" s="196" customFormat="1" ht="15.75" hidden="1" customHeight="1" x14ac:dyDescent="0.25">
      <c r="A131" s="646"/>
      <c r="B131" s="647"/>
      <c r="C131" s="631"/>
      <c r="D131" s="631"/>
      <c r="E131" s="648"/>
      <c r="F131" s="648"/>
      <c r="G131" s="649"/>
      <c r="H131" s="631"/>
      <c r="I131" s="631"/>
      <c r="J131" s="631"/>
      <c r="K131" s="650"/>
    </row>
    <row r="132" spans="1:11" s="196" customFormat="1" ht="15.75" hidden="1" customHeight="1" x14ac:dyDescent="0.25">
      <c r="A132" s="646"/>
      <c r="B132" s="647"/>
      <c r="C132" s="631"/>
      <c r="D132" s="631"/>
      <c r="E132" s="648"/>
      <c r="F132" s="648"/>
      <c r="G132" s="649"/>
      <c r="H132" s="631"/>
      <c r="I132" s="631"/>
      <c r="J132" s="631"/>
      <c r="K132" s="650"/>
    </row>
    <row r="133" spans="1:11" s="196" customFormat="1" ht="15.75" hidden="1" customHeight="1" x14ac:dyDescent="0.25">
      <c r="A133" s="646"/>
      <c r="B133" s="647"/>
      <c r="C133" s="631"/>
      <c r="D133" s="631"/>
      <c r="E133" s="648"/>
      <c r="F133" s="648"/>
      <c r="G133" s="649"/>
      <c r="H133" s="631"/>
      <c r="I133" s="631"/>
      <c r="J133" s="631"/>
      <c r="K133" s="650"/>
    </row>
    <row r="134" spans="1:11" s="196" customFormat="1" ht="15.75" hidden="1" customHeight="1" x14ac:dyDescent="0.25">
      <c r="A134" s="646"/>
      <c r="B134" s="647"/>
      <c r="C134" s="631"/>
      <c r="D134" s="631"/>
      <c r="E134" s="648"/>
      <c r="F134" s="648"/>
      <c r="G134" s="649"/>
      <c r="H134" s="631"/>
      <c r="I134" s="631"/>
      <c r="J134" s="631"/>
      <c r="K134" s="650"/>
    </row>
    <row r="135" spans="1:11" s="196" customFormat="1" ht="15.75" hidden="1" customHeight="1" x14ac:dyDescent="0.25">
      <c r="A135" s="646"/>
      <c r="B135" s="647"/>
      <c r="C135" s="631"/>
      <c r="D135" s="631"/>
      <c r="E135" s="648"/>
      <c r="F135" s="648"/>
      <c r="G135" s="649"/>
      <c r="H135" s="631"/>
      <c r="I135" s="631"/>
      <c r="J135" s="631"/>
      <c r="K135" s="650"/>
    </row>
    <row r="136" spans="1:11" s="196" customFormat="1" ht="15.75" hidden="1" customHeight="1" x14ac:dyDescent="0.25">
      <c r="A136" s="646"/>
      <c r="B136" s="647"/>
      <c r="C136" s="631"/>
      <c r="D136" s="631"/>
      <c r="E136" s="648"/>
      <c r="F136" s="648"/>
      <c r="G136" s="649"/>
      <c r="H136" s="631"/>
      <c r="I136" s="631"/>
      <c r="J136" s="631"/>
      <c r="K136" s="650"/>
    </row>
    <row r="137" spans="1:11" s="196" customFormat="1" ht="15.75" hidden="1" customHeight="1" x14ac:dyDescent="0.25">
      <c r="A137" s="646"/>
      <c r="B137" s="647"/>
      <c r="C137" s="631"/>
      <c r="D137" s="631"/>
      <c r="E137" s="648"/>
      <c r="F137" s="648"/>
      <c r="G137" s="649"/>
      <c r="H137" s="631"/>
      <c r="I137" s="631"/>
      <c r="J137" s="631"/>
      <c r="K137" s="650"/>
    </row>
    <row r="138" spans="1:11" s="196" customFormat="1" ht="15.75" hidden="1" customHeight="1" x14ac:dyDescent="0.25">
      <c r="A138" s="646"/>
      <c r="B138" s="647"/>
      <c r="C138" s="631"/>
      <c r="D138" s="631"/>
      <c r="E138" s="648"/>
      <c r="F138" s="648"/>
      <c r="G138" s="649"/>
      <c r="H138" s="631"/>
      <c r="I138" s="631"/>
      <c r="J138" s="631"/>
      <c r="K138" s="650"/>
    </row>
    <row r="139" spans="1:11" s="196" customFormat="1" ht="15.75" hidden="1" customHeight="1" x14ac:dyDescent="0.25">
      <c r="A139" s="646"/>
      <c r="B139" s="647"/>
      <c r="C139" s="631"/>
      <c r="D139" s="631"/>
      <c r="E139" s="648"/>
      <c r="F139" s="648"/>
      <c r="G139" s="649"/>
      <c r="H139" s="631"/>
      <c r="I139" s="631"/>
      <c r="J139" s="631"/>
      <c r="K139" s="650"/>
    </row>
    <row r="140" spans="1:11" s="196" customFormat="1" ht="15.75" hidden="1" customHeight="1" x14ac:dyDescent="0.25">
      <c r="A140" s="646"/>
      <c r="B140" s="647"/>
      <c r="C140" s="631"/>
      <c r="D140" s="631"/>
      <c r="E140" s="648"/>
      <c r="F140" s="648"/>
      <c r="G140" s="649"/>
      <c r="H140" s="631"/>
      <c r="I140" s="631"/>
      <c r="J140" s="631"/>
      <c r="K140" s="650"/>
    </row>
    <row r="141" spans="1:11" s="196" customFormat="1" ht="15.75" hidden="1" customHeight="1" x14ac:dyDescent="0.25">
      <c r="A141" s="646"/>
      <c r="B141" s="647"/>
      <c r="C141" s="631"/>
      <c r="D141" s="631"/>
      <c r="E141" s="648"/>
      <c r="F141" s="648"/>
      <c r="G141" s="649"/>
      <c r="H141" s="631"/>
      <c r="I141" s="631"/>
      <c r="J141" s="631"/>
      <c r="K141" s="650"/>
    </row>
    <row r="142" spans="1:11" s="196" customFormat="1" ht="15.75" hidden="1" customHeight="1" x14ac:dyDescent="0.25">
      <c r="A142" s="646"/>
      <c r="B142" s="647"/>
      <c r="C142" s="631"/>
      <c r="D142" s="631"/>
      <c r="E142" s="648"/>
      <c r="F142" s="648"/>
      <c r="G142" s="649"/>
      <c r="H142" s="631"/>
      <c r="I142" s="631"/>
      <c r="J142" s="631"/>
      <c r="K142" s="650"/>
    </row>
    <row r="143" spans="1:11" s="196" customFormat="1" ht="15.75" hidden="1" customHeight="1" x14ac:dyDescent="0.25">
      <c r="A143" s="646"/>
      <c r="B143" s="647"/>
      <c r="C143" s="631"/>
      <c r="D143" s="631"/>
      <c r="E143" s="648"/>
      <c r="F143" s="648"/>
      <c r="G143" s="649"/>
      <c r="H143" s="631"/>
      <c r="I143" s="631"/>
      <c r="J143" s="631"/>
      <c r="K143" s="650"/>
    </row>
    <row r="144" spans="1:11" s="196" customFormat="1" ht="15.75" hidden="1" customHeight="1" x14ac:dyDescent="0.25">
      <c r="A144" s="646"/>
      <c r="B144" s="647"/>
      <c r="C144" s="631"/>
      <c r="D144" s="631"/>
      <c r="E144" s="648"/>
      <c r="F144" s="648"/>
      <c r="G144" s="649"/>
      <c r="H144" s="631"/>
      <c r="I144" s="631"/>
      <c r="J144" s="631"/>
      <c r="K144" s="650"/>
    </row>
    <row r="145" spans="1:11" s="196" customFormat="1" ht="15.75" hidden="1" customHeight="1" x14ac:dyDescent="0.25">
      <c r="A145" s="646"/>
      <c r="B145" s="647"/>
      <c r="C145" s="631"/>
      <c r="D145" s="631"/>
      <c r="E145" s="648"/>
      <c r="F145" s="648"/>
      <c r="G145" s="649"/>
      <c r="H145" s="631"/>
      <c r="I145" s="631"/>
      <c r="J145" s="631"/>
      <c r="K145" s="650"/>
    </row>
    <row r="146" spans="1:11" s="196" customFormat="1" ht="15.75" hidden="1" customHeight="1" x14ac:dyDescent="0.25">
      <c r="A146" s="646"/>
      <c r="B146" s="647"/>
      <c r="C146" s="631"/>
      <c r="D146" s="631"/>
      <c r="E146" s="648"/>
      <c r="F146" s="648"/>
      <c r="G146" s="649"/>
      <c r="H146" s="631"/>
      <c r="I146" s="631"/>
      <c r="J146" s="631"/>
      <c r="K146" s="650"/>
    </row>
    <row r="147" spans="1:11" s="196" customFormat="1" ht="15.75" hidden="1" customHeight="1" x14ac:dyDescent="0.25">
      <c r="A147" s="646"/>
      <c r="B147" s="647"/>
      <c r="C147" s="631"/>
      <c r="D147" s="631"/>
      <c r="E147" s="648"/>
      <c r="F147" s="648"/>
      <c r="G147" s="649"/>
      <c r="H147" s="631"/>
      <c r="I147" s="631"/>
      <c r="J147" s="631"/>
      <c r="K147" s="650"/>
    </row>
    <row r="148" spans="1:11" s="196" customFormat="1" ht="15.75" hidden="1" customHeight="1" x14ac:dyDescent="0.25">
      <c r="A148" s="646"/>
      <c r="B148" s="647"/>
      <c r="C148" s="631"/>
      <c r="D148" s="631"/>
      <c r="E148" s="648"/>
      <c r="F148" s="648"/>
      <c r="G148" s="649"/>
      <c r="H148" s="631"/>
      <c r="I148" s="631"/>
      <c r="J148" s="631"/>
      <c r="K148" s="650"/>
    </row>
    <row r="149" spans="1:11" s="196" customFormat="1" ht="15.75" hidden="1" customHeight="1" x14ac:dyDescent="0.25">
      <c r="A149" s="646"/>
      <c r="B149" s="647"/>
      <c r="C149" s="631"/>
      <c r="D149" s="631"/>
      <c r="E149" s="648"/>
      <c r="F149" s="648"/>
      <c r="G149" s="649"/>
      <c r="H149" s="631"/>
      <c r="I149" s="631"/>
      <c r="J149" s="631"/>
      <c r="K149" s="650"/>
    </row>
    <row r="150" spans="1:11" s="196" customFormat="1" ht="15.75" hidden="1" customHeight="1" x14ac:dyDescent="0.25">
      <c r="A150" s="646"/>
      <c r="B150" s="647"/>
      <c r="C150" s="631"/>
      <c r="D150" s="631"/>
      <c r="E150" s="648"/>
      <c r="F150" s="648"/>
      <c r="G150" s="649"/>
      <c r="H150" s="631"/>
      <c r="I150" s="631"/>
      <c r="J150" s="631"/>
      <c r="K150" s="650"/>
    </row>
    <row r="151" spans="1:11" s="196" customFormat="1" ht="15.75" hidden="1" customHeight="1" x14ac:dyDescent="0.25">
      <c r="A151" s="646"/>
      <c r="B151" s="647"/>
      <c r="C151" s="631"/>
      <c r="D151" s="631"/>
      <c r="E151" s="648"/>
      <c r="F151" s="648"/>
      <c r="G151" s="649"/>
      <c r="H151" s="631"/>
      <c r="I151" s="631"/>
      <c r="J151" s="631"/>
      <c r="K151" s="650"/>
    </row>
    <row r="152" spans="1:11" s="196" customFormat="1" ht="15.75" hidden="1" customHeight="1" x14ac:dyDescent="0.25">
      <c r="A152" s="646"/>
      <c r="B152" s="647"/>
      <c r="C152" s="631"/>
      <c r="D152" s="631"/>
      <c r="E152" s="648"/>
      <c r="F152" s="648"/>
      <c r="G152" s="649"/>
      <c r="H152" s="631"/>
      <c r="I152" s="631"/>
      <c r="J152" s="631"/>
      <c r="K152" s="650"/>
    </row>
    <row r="153" spans="1:11" s="196" customFormat="1" ht="15.75" hidden="1" customHeight="1" x14ac:dyDescent="0.25">
      <c r="A153" s="646"/>
      <c r="B153" s="647"/>
      <c r="C153" s="631"/>
      <c r="D153" s="631"/>
      <c r="E153" s="648"/>
      <c r="F153" s="648"/>
      <c r="G153" s="649"/>
      <c r="H153" s="631"/>
      <c r="I153" s="631"/>
      <c r="J153" s="631"/>
      <c r="K153" s="650"/>
    </row>
    <row r="154" spans="1:11" s="196" customFormat="1" ht="15.75" hidden="1" customHeight="1" x14ac:dyDescent="0.25">
      <c r="A154" s="646"/>
      <c r="B154" s="647"/>
      <c r="C154" s="631"/>
      <c r="D154" s="631"/>
      <c r="E154" s="648"/>
      <c r="F154" s="648"/>
      <c r="G154" s="649"/>
      <c r="H154" s="631"/>
      <c r="I154" s="631"/>
      <c r="J154" s="631"/>
      <c r="K154" s="650"/>
    </row>
    <row r="155" spans="1:11" s="196" customFormat="1" ht="15.75" hidden="1" customHeight="1" x14ac:dyDescent="0.25">
      <c r="A155" s="646"/>
      <c r="B155" s="647"/>
      <c r="C155" s="631"/>
      <c r="D155" s="631"/>
      <c r="E155" s="648"/>
      <c r="F155" s="648"/>
      <c r="G155" s="649"/>
      <c r="H155" s="631"/>
      <c r="I155" s="631"/>
      <c r="J155" s="631"/>
      <c r="K155" s="650"/>
    </row>
    <row r="156" spans="1:11" s="196" customFormat="1" ht="15.75" hidden="1" customHeight="1" x14ac:dyDescent="0.25">
      <c r="A156" s="646"/>
      <c r="B156" s="647"/>
      <c r="C156" s="631"/>
      <c r="D156" s="631"/>
      <c r="E156" s="648"/>
      <c r="F156" s="648"/>
      <c r="G156" s="649"/>
      <c r="H156" s="631"/>
      <c r="I156" s="631"/>
      <c r="J156" s="631"/>
      <c r="K156" s="650"/>
    </row>
    <row r="157" spans="1:11" s="196" customFormat="1" ht="15.75" hidden="1" customHeight="1" x14ac:dyDescent="0.25">
      <c r="A157" s="646"/>
      <c r="B157" s="647"/>
      <c r="C157" s="631"/>
      <c r="D157" s="631"/>
      <c r="E157" s="648"/>
      <c r="F157" s="648"/>
      <c r="G157" s="649"/>
      <c r="H157" s="631"/>
      <c r="I157" s="631"/>
      <c r="J157" s="631"/>
      <c r="K157" s="650"/>
    </row>
    <row r="158" spans="1:11" s="196" customFormat="1" ht="15.75" hidden="1" customHeight="1" x14ac:dyDescent="0.25">
      <c r="A158" s="646"/>
      <c r="B158" s="647"/>
      <c r="C158" s="631"/>
      <c r="D158" s="631"/>
      <c r="E158" s="648"/>
      <c r="F158" s="648"/>
      <c r="G158" s="649"/>
      <c r="H158" s="631"/>
      <c r="I158" s="631"/>
      <c r="J158" s="631"/>
      <c r="K158" s="650"/>
    </row>
    <row r="159" spans="1:11" s="196" customFormat="1" ht="15.75" hidden="1" customHeight="1" x14ac:dyDescent="0.25">
      <c r="A159" s="646"/>
      <c r="B159" s="647"/>
      <c r="C159" s="631"/>
      <c r="D159" s="631"/>
      <c r="E159" s="648"/>
      <c r="F159" s="648"/>
      <c r="G159" s="649"/>
      <c r="H159" s="631"/>
      <c r="I159" s="631"/>
      <c r="J159" s="631"/>
      <c r="K159" s="650"/>
    </row>
    <row r="160" spans="1:11" s="196" customFormat="1" ht="15.75" hidden="1" customHeight="1" x14ac:dyDescent="0.25">
      <c r="A160" s="646"/>
      <c r="B160" s="647"/>
      <c r="C160" s="631"/>
      <c r="D160" s="631"/>
      <c r="E160" s="648"/>
      <c r="F160" s="648"/>
      <c r="G160" s="649"/>
      <c r="H160" s="631"/>
      <c r="I160" s="631"/>
      <c r="J160" s="631"/>
      <c r="K160" s="650"/>
    </row>
    <row r="161" spans="1:11" s="196" customFormat="1" ht="15.75" hidden="1" customHeight="1" x14ac:dyDescent="0.25">
      <c r="A161" s="646"/>
      <c r="B161" s="647"/>
      <c r="C161" s="631"/>
      <c r="D161" s="631"/>
      <c r="E161" s="648"/>
      <c r="F161" s="648"/>
      <c r="G161" s="649"/>
      <c r="H161" s="631"/>
      <c r="I161" s="631"/>
      <c r="J161" s="631"/>
      <c r="K161" s="650"/>
    </row>
    <row r="162" spans="1:11" s="196" customFormat="1" ht="15.75" hidden="1" customHeight="1" x14ac:dyDescent="0.25">
      <c r="A162" s="646"/>
      <c r="B162" s="647"/>
      <c r="C162" s="631"/>
      <c r="D162" s="631"/>
      <c r="E162" s="648"/>
      <c r="F162" s="648"/>
      <c r="G162" s="649"/>
      <c r="H162" s="631"/>
      <c r="I162" s="631"/>
      <c r="J162" s="631"/>
      <c r="K162" s="650"/>
    </row>
    <row r="163" spans="1:11" s="196" customFormat="1" ht="15.75" hidden="1" customHeight="1" x14ac:dyDescent="0.25">
      <c r="A163" s="646"/>
      <c r="B163" s="647"/>
      <c r="C163" s="631"/>
      <c r="D163" s="631"/>
      <c r="E163" s="648"/>
      <c r="F163" s="648"/>
      <c r="G163" s="649"/>
      <c r="H163" s="631"/>
      <c r="I163" s="631"/>
      <c r="J163" s="631"/>
      <c r="K163" s="650"/>
    </row>
    <row r="164" spans="1:11" s="196" customFormat="1" ht="15.75" hidden="1" customHeight="1" x14ac:dyDescent="0.25">
      <c r="A164" s="646"/>
      <c r="B164" s="647"/>
      <c r="C164" s="631"/>
      <c r="D164" s="631"/>
      <c r="E164" s="648"/>
      <c r="F164" s="648"/>
      <c r="G164" s="649"/>
      <c r="H164" s="631"/>
      <c r="I164" s="631"/>
      <c r="J164" s="631"/>
      <c r="K164" s="650"/>
    </row>
    <row r="165" spans="1:11" s="196" customFormat="1" ht="15.75" hidden="1" customHeight="1" x14ac:dyDescent="0.25">
      <c r="A165" s="646"/>
      <c r="B165" s="647"/>
      <c r="C165" s="631"/>
      <c r="D165" s="631"/>
      <c r="E165" s="648"/>
      <c r="F165" s="648"/>
      <c r="G165" s="649"/>
      <c r="H165" s="631"/>
      <c r="I165" s="631"/>
      <c r="J165" s="631"/>
      <c r="K165" s="650"/>
    </row>
    <row r="166" spans="1:11" s="196" customFormat="1" ht="15.75" hidden="1" customHeight="1" x14ac:dyDescent="0.25">
      <c r="A166" s="646"/>
      <c r="B166" s="647"/>
      <c r="C166" s="631"/>
      <c r="D166" s="631"/>
      <c r="E166" s="648"/>
      <c r="F166" s="648"/>
      <c r="G166" s="649"/>
      <c r="H166" s="631"/>
      <c r="I166" s="631"/>
      <c r="J166" s="631"/>
      <c r="K166" s="650"/>
    </row>
    <row r="167" spans="1:11" s="196" customFormat="1" ht="15.75" hidden="1" customHeight="1" x14ac:dyDescent="0.25">
      <c r="A167" s="646"/>
      <c r="B167" s="647"/>
      <c r="C167" s="631"/>
      <c r="D167" s="631"/>
      <c r="E167" s="648"/>
      <c r="F167" s="648"/>
      <c r="G167" s="649"/>
      <c r="H167" s="631"/>
      <c r="I167" s="631"/>
      <c r="J167" s="631"/>
      <c r="K167" s="650"/>
    </row>
    <row r="168" spans="1:11" s="196" customFormat="1" ht="15.75" hidden="1" customHeight="1" x14ac:dyDescent="0.25">
      <c r="A168" s="646"/>
      <c r="B168" s="647"/>
      <c r="C168" s="631"/>
      <c r="D168" s="631"/>
      <c r="E168" s="648"/>
      <c r="F168" s="648"/>
      <c r="G168" s="649"/>
      <c r="H168" s="631"/>
      <c r="I168" s="631"/>
      <c r="J168" s="631"/>
      <c r="K168" s="650"/>
    </row>
    <row r="169" spans="1:11" s="196" customFormat="1" ht="15.75" hidden="1" customHeight="1" x14ac:dyDescent="0.25">
      <c r="A169" s="646"/>
      <c r="B169" s="647"/>
      <c r="C169" s="631"/>
      <c r="D169" s="631"/>
      <c r="E169" s="648"/>
      <c r="F169" s="648"/>
      <c r="G169" s="649"/>
      <c r="H169" s="631"/>
      <c r="I169" s="631"/>
      <c r="J169" s="631"/>
      <c r="K169" s="650"/>
    </row>
    <row r="170" spans="1:11" s="196" customFormat="1" ht="15.75" hidden="1" customHeight="1" x14ac:dyDescent="0.25">
      <c r="A170" s="646"/>
      <c r="B170" s="647"/>
      <c r="C170" s="631"/>
      <c r="D170" s="631"/>
      <c r="E170" s="648"/>
      <c r="F170" s="648"/>
      <c r="G170" s="649"/>
      <c r="H170" s="631"/>
      <c r="I170" s="631"/>
      <c r="J170" s="631"/>
      <c r="K170" s="650"/>
    </row>
    <row r="171" spans="1:11" s="196" customFormat="1" ht="15.75" hidden="1" customHeight="1" x14ac:dyDescent="0.25">
      <c r="A171" s="646"/>
      <c r="B171" s="647"/>
      <c r="C171" s="631"/>
      <c r="D171" s="631"/>
      <c r="E171" s="648"/>
      <c r="F171" s="648"/>
      <c r="G171" s="649"/>
      <c r="H171" s="631"/>
      <c r="I171" s="631"/>
      <c r="J171" s="631"/>
      <c r="K171" s="650"/>
    </row>
    <row r="172" spans="1:11" s="196" customFormat="1" ht="15.75" hidden="1" customHeight="1" x14ac:dyDescent="0.25">
      <c r="A172" s="646"/>
      <c r="B172" s="647"/>
      <c r="C172" s="631"/>
      <c r="D172" s="631"/>
      <c r="E172" s="648"/>
      <c r="F172" s="648"/>
      <c r="G172" s="649"/>
      <c r="H172" s="631"/>
      <c r="I172" s="631"/>
      <c r="J172" s="631"/>
      <c r="K172" s="650"/>
    </row>
    <row r="173" spans="1:11" s="196" customFormat="1" ht="15.75" hidden="1" customHeight="1" x14ac:dyDescent="0.25">
      <c r="A173" s="646"/>
      <c r="B173" s="647"/>
      <c r="C173" s="631"/>
      <c r="D173" s="631"/>
      <c r="E173" s="648"/>
      <c r="F173" s="648"/>
      <c r="G173" s="649"/>
      <c r="H173" s="631"/>
      <c r="I173" s="631"/>
      <c r="J173" s="631"/>
      <c r="K173" s="650"/>
    </row>
    <row r="174" spans="1:11" s="196" customFormat="1" ht="15.75" hidden="1" customHeight="1" x14ac:dyDescent="0.25">
      <c r="A174" s="646"/>
      <c r="B174" s="647"/>
      <c r="C174" s="631"/>
      <c r="D174" s="631"/>
      <c r="E174" s="648"/>
      <c r="F174" s="648"/>
      <c r="G174" s="649"/>
      <c r="H174" s="631"/>
      <c r="I174" s="631"/>
      <c r="J174" s="631"/>
      <c r="K174" s="650"/>
    </row>
    <row r="175" spans="1:11" s="196" customFormat="1" ht="15.75" hidden="1" customHeight="1" x14ac:dyDescent="0.25">
      <c r="A175" s="646"/>
      <c r="B175" s="647"/>
      <c r="C175" s="631"/>
      <c r="D175" s="631"/>
      <c r="E175" s="648"/>
      <c r="F175" s="648"/>
      <c r="G175" s="649"/>
      <c r="H175" s="631"/>
      <c r="I175" s="631"/>
      <c r="J175" s="631"/>
      <c r="K175" s="650"/>
    </row>
    <row r="176" spans="1:11" s="196" customFormat="1" ht="15.75" hidden="1" customHeight="1" x14ac:dyDescent="0.25">
      <c r="A176" s="646"/>
      <c r="B176" s="647"/>
      <c r="C176" s="631"/>
      <c r="D176" s="631"/>
      <c r="E176" s="648"/>
      <c r="F176" s="648"/>
      <c r="G176" s="649"/>
      <c r="H176" s="631"/>
      <c r="I176" s="631"/>
      <c r="J176" s="631"/>
      <c r="K176" s="650"/>
    </row>
    <row r="177" spans="1:11" s="196" customFormat="1" ht="15.75" hidden="1" customHeight="1" x14ac:dyDescent="0.25">
      <c r="A177" s="646"/>
      <c r="B177" s="647"/>
      <c r="C177" s="631"/>
      <c r="D177" s="631"/>
      <c r="E177" s="648"/>
      <c r="F177" s="648"/>
      <c r="G177" s="649"/>
      <c r="H177" s="631"/>
      <c r="I177" s="631"/>
      <c r="J177" s="631"/>
      <c r="K177" s="650"/>
    </row>
    <row r="178" spans="1:11" s="196" customFormat="1" ht="15.75" hidden="1" customHeight="1" x14ac:dyDescent="0.25">
      <c r="A178" s="646"/>
      <c r="B178" s="647"/>
      <c r="C178" s="631"/>
      <c r="D178" s="631"/>
      <c r="E178" s="648"/>
      <c r="F178" s="648"/>
      <c r="G178" s="649"/>
      <c r="H178" s="631"/>
      <c r="I178" s="631"/>
      <c r="J178" s="631"/>
      <c r="K178" s="650"/>
    </row>
    <row r="179" spans="1:11" s="196" customFormat="1" ht="15.75" hidden="1" customHeight="1" x14ac:dyDescent="0.25">
      <c r="A179" s="646"/>
      <c r="B179" s="647"/>
      <c r="C179" s="631"/>
      <c r="D179" s="631"/>
      <c r="E179" s="648"/>
      <c r="F179" s="648"/>
      <c r="G179" s="649"/>
      <c r="H179" s="631"/>
      <c r="I179" s="631"/>
      <c r="J179" s="631"/>
      <c r="K179" s="650"/>
    </row>
    <row r="180" spans="1:11" s="196" customFormat="1" ht="15.75" hidden="1" customHeight="1" x14ac:dyDescent="0.25">
      <c r="A180" s="646"/>
      <c r="B180" s="647"/>
      <c r="C180" s="631"/>
      <c r="D180" s="631"/>
      <c r="E180" s="648"/>
      <c r="F180" s="648"/>
      <c r="G180" s="649"/>
      <c r="H180" s="631"/>
      <c r="I180" s="631"/>
      <c r="J180" s="631"/>
      <c r="K180" s="650"/>
    </row>
    <row r="181" spans="1:11" s="196" customFormat="1" ht="15.75" hidden="1" customHeight="1" x14ac:dyDescent="0.25">
      <c r="A181" s="646"/>
      <c r="B181" s="647"/>
      <c r="C181" s="631"/>
      <c r="D181" s="631"/>
      <c r="E181" s="648"/>
      <c r="F181" s="648"/>
      <c r="G181" s="649"/>
      <c r="H181" s="631"/>
      <c r="I181" s="631"/>
      <c r="J181" s="631"/>
      <c r="K181" s="650"/>
    </row>
    <row r="182" spans="1:11" s="196" customFormat="1" ht="15.75" hidden="1" customHeight="1" x14ac:dyDescent="0.25">
      <c r="A182" s="646"/>
      <c r="B182" s="647"/>
      <c r="C182" s="631"/>
      <c r="D182" s="631"/>
      <c r="E182" s="648"/>
      <c r="F182" s="648"/>
      <c r="G182" s="649"/>
      <c r="H182" s="631"/>
      <c r="I182" s="631"/>
      <c r="J182" s="631"/>
      <c r="K182" s="650"/>
    </row>
    <row r="183" spans="1:11" s="196" customFormat="1" ht="15.75" hidden="1" customHeight="1" x14ac:dyDescent="0.25">
      <c r="A183" s="646"/>
      <c r="B183" s="647"/>
      <c r="C183" s="631"/>
      <c r="D183" s="631"/>
      <c r="E183" s="648"/>
      <c r="F183" s="648"/>
      <c r="G183" s="649"/>
      <c r="H183" s="631"/>
      <c r="I183" s="631"/>
      <c r="J183" s="631"/>
      <c r="K183" s="650"/>
    </row>
    <row r="184" spans="1:11" s="196" customFormat="1" ht="15.75" hidden="1" customHeight="1" x14ac:dyDescent="0.25">
      <c r="A184" s="646"/>
      <c r="B184" s="647"/>
      <c r="C184" s="631"/>
      <c r="D184" s="631"/>
      <c r="E184" s="648"/>
      <c r="F184" s="648"/>
      <c r="G184" s="649"/>
      <c r="H184" s="631"/>
      <c r="I184" s="631"/>
      <c r="J184" s="631"/>
      <c r="K184" s="650"/>
    </row>
    <row r="185" spans="1:11" s="196" customFormat="1" ht="15.75" hidden="1" customHeight="1" x14ac:dyDescent="0.25">
      <c r="A185" s="646"/>
      <c r="B185" s="647"/>
      <c r="C185" s="631"/>
      <c r="D185" s="631"/>
      <c r="E185" s="648"/>
      <c r="F185" s="648"/>
      <c r="G185" s="649"/>
      <c r="H185" s="631"/>
      <c r="I185" s="631"/>
      <c r="J185" s="631"/>
      <c r="K185" s="650"/>
    </row>
    <row r="186" spans="1:11" s="196" customFormat="1" ht="15.75" hidden="1" customHeight="1" x14ac:dyDescent="0.25">
      <c r="A186" s="646"/>
      <c r="B186" s="647"/>
      <c r="C186" s="631"/>
      <c r="D186" s="631"/>
      <c r="E186" s="648"/>
      <c r="F186" s="648"/>
      <c r="G186" s="649"/>
      <c r="H186" s="631"/>
      <c r="I186" s="631"/>
      <c r="J186" s="631"/>
      <c r="K186" s="650"/>
    </row>
    <row r="187" spans="1:11" s="196" customFormat="1" ht="15.75" hidden="1" customHeight="1" x14ac:dyDescent="0.25">
      <c r="A187" s="646"/>
      <c r="B187" s="647"/>
      <c r="C187" s="631"/>
      <c r="D187" s="631"/>
      <c r="E187" s="648"/>
      <c r="F187" s="648"/>
      <c r="G187" s="649"/>
      <c r="H187" s="631"/>
      <c r="I187" s="631"/>
      <c r="J187" s="631"/>
      <c r="K187" s="650"/>
    </row>
    <row r="188" spans="1:11" s="196" customFormat="1" ht="15.75" hidden="1" customHeight="1" x14ac:dyDescent="0.25">
      <c r="A188" s="646"/>
      <c r="B188" s="647"/>
      <c r="C188" s="631"/>
      <c r="D188" s="631"/>
      <c r="E188" s="648"/>
      <c r="F188" s="648"/>
      <c r="G188" s="649"/>
      <c r="H188" s="631"/>
      <c r="I188" s="631"/>
      <c r="J188" s="631"/>
      <c r="K188" s="650"/>
    </row>
    <row r="189" spans="1:11" s="196" customFormat="1" ht="15.75" hidden="1" customHeight="1" x14ac:dyDescent="0.25">
      <c r="A189" s="646"/>
      <c r="B189" s="647"/>
      <c r="C189" s="631"/>
      <c r="D189" s="631"/>
      <c r="E189" s="648"/>
      <c r="F189" s="648"/>
      <c r="G189" s="649"/>
      <c r="H189" s="631"/>
      <c r="I189" s="631"/>
      <c r="J189" s="631"/>
      <c r="K189" s="650"/>
    </row>
    <row r="190" spans="1:11" s="196" customFormat="1" ht="15.75" hidden="1" customHeight="1" x14ac:dyDescent="0.25">
      <c r="A190" s="646"/>
      <c r="B190" s="647"/>
      <c r="C190" s="631"/>
      <c r="D190" s="631"/>
      <c r="E190" s="648"/>
      <c r="F190" s="648"/>
      <c r="G190" s="649"/>
      <c r="H190" s="631"/>
      <c r="I190" s="631"/>
      <c r="J190" s="631"/>
      <c r="K190" s="650"/>
    </row>
    <row r="191" spans="1:11" s="196" customFormat="1" ht="15.75" hidden="1" customHeight="1" x14ac:dyDescent="0.25">
      <c r="A191" s="646"/>
      <c r="B191" s="647"/>
      <c r="C191" s="631"/>
      <c r="D191" s="631"/>
      <c r="E191" s="648"/>
      <c r="F191" s="648"/>
      <c r="G191" s="649"/>
      <c r="H191" s="631"/>
      <c r="I191" s="631"/>
      <c r="J191" s="631"/>
      <c r="K191" s="650"/>
    </row>
    <row r="192" spans="1:11" s="196" customFormat="1" ht="15.75" hidden="1" customHeight="1" x14ac:dyDescent="0.25">
      <c r="A192" s="646"/>
      <c r="B192" s="647"/>
      <c r="C192" s="631"/>
      <c r="D192" s="631"/>
      <c r="E192" s="648"/>
      <c r="F192" s="648"/>
      <c r="G192" s="649"/>
      <c r="H192" s="631"/>
      <c r="I192" s="631"/>
      <c r="J192" s="631"/>
      <c r="K192" s="650"/>
    </row>
    <row r="193" spans="1:11" s="196" customFormat="1" ht="15.75" hidden="1" customHeight="1" x14ac:dyDescent="0.25">
      <c r="A193" s="646"/>
      <c r="B193" s="647"/>
      <c r="C193" s="631"/>
      <c r="D193" s="631"/>
      <c r="E193" s="648"/>
      <c r="F193" s="648"/>
      <c r="G193" s="649"/>
      <c r="H193" s="631"/>
      <c r="I193" s="631"/>
      <c r="J193" s="631"/>
      <c r="K193" s="650"/>
    </row>
    <row r="194" spans="1:11" s="196" customFormat="1" ht="15.75" hidden="1" customHeight="1" x14ac:dyDescent="0.25">
      <c r="A194" s="646"/>
      <c r="B194" s="647"/>
      <c r="C194" s="631"/>
      <c r="D194" s="631"/>
      <c r="E194" s="648"/>
      <c r="F194" s="648"/>
      <c r="G194" s="649"/>
      <c r="H194" s="631"/>
      <c r="I194" s="631"/>
      <c r="J194" s="631"/>
      <c r="K194" s="650"/>
    </row>
    <row r="195" spans="1:11" s="196" customFormat="1" ht="15.75" hidden="1" customHeight="1" x14ac:dyDescent="0.25">
      <c r="A195" s="646"/>
      <c r="B195" s="647"/>
      <c r="C195" s="631"/>
      <c r="D195" s="631"/>
      <c r="E195" s="648"/>
      <c r="F195" s="648"/>
      <c r="G195" s="649"/>
      <c r="H195" s="631"/>
      <c r="I195" s="631"/>
      <c r="J195" s="631"/>
      <c r="K195" s="650"/>
    </row>
    <row r="196" spans="1:11" s="196" customFormat="1" ht="15.75" hidden="1" customHeight="1" x14ac:dyDescent="0.25">
      <c r="A196" s="646"/>
      <c r="B196" s="647"/>
      <c r="C196" s="631"/>
      <c r="D196" s="631"/>
      <c r="E196" s="648"/>
      <c r="F196" s="648"/>
      <c r="G196" s="649"/>
      <c r="H196" s="631"/>
      <c r="I196" s="631"/>
      <c r="J196" s="631"/>
      <c r="K196" s="650"/>
    </row>
    <row r="197" spans="1:11" s="196" customFormat="1" ht="15.75" hidden="1" customHeight="1" x14ac:dyDescent="0.25">
      <c r="A197" s="646"/>
      <c r="B197" s="647"/>
      <c r="C197" s="631"/>
      <c r="D197" s="631"/>
      <c r="E197" s="648"/>
      <c r="F197" s="648"/>
      <c r="G197" s="649"/>
      <c r="H197" s="631"/>
      <c r="I197" s="631"/>
      <c r="J197" s="631"/>
      <c r="K197" s="650"/>
    </row>
    <row r="198" spans="1:11" s="196" customFormat="1" ht="15.75" hidden="1" customHeight="1" x14ac:dyDescent="0.25">
      <c r="A198" s="646"/>
      <c r="B198" s="647"/>
      <c r="C198" s="631"/>
      <c r="D198" s="631"/>
      <c r="E198" s="648"/>
      <c r="F198" s="648"/>
      <c r="G198" s="649"/>
      <c r="H198" s="631"/>
      <c r="I198" s="631"/>
      <c r="J198" s="631"/>
      <c r="K198" s="650"/>
    </row>
    <row r="199" spans="1:11" s="196" customFormat="1" ht="15.75" hidden="1" customHeight="1" x14ac:dyDescent="0.25">
      <c r="A199" s="646"/>
      <c r="B199" s="647"/>
      <c r="C199" s="631"/>
      <c r="D199" s="631"/>
      <c r="E199" s="648"/>
      <c r="F199" s="648"/>
      <c r="G199" s="649"/>
      <c r="H199" s="631"/>
      <c r="I199" s="631"/>
      <c r="J199" s="631"/>
      <c r="K199" s="650"/>
    </row>
    <row r="200" spans="1:11" s="196" customFormat="1" ht="15.75" hidden="1" customHeight="1" x14ac:dyDescent="0.25">
      <c r="A200" s="646"/>
      <c r="B200" s="647"/>
      <c r="C200" s="631"/>
      <c r="D200" s="631"/>
      <c r="E200" s="648"/>
      <c r="F200" s="648"/>
      <c r="G200" s="649"/>
      <c r="H200" s="631"/>
      <c r="I200" s="631"/>
      <c r="J200" s="631"/>
      <c r="K200" s="650"/>
    </row>
    <row r="201" spans="1:11" s="196" customFormat="1" ht="15.75" hidden="1" customHeight="1" x14ac:dyDescent="0.25">
      <c r="A201" s="646"/>
      <c r="B201" s="647"/>
      <c r="C201" s="631"/>
      <c r="D201" s="631"/>
      <c r="E201" s="648"/>
      <c r="F201" s="648"/>
      <c r="G201" s="649"/>
      <c r="H201" s="631"/>
      <c r="I201" s="631"/>
      <c r="J201" s="631"/>
      <c r="K201" s="650"/>
    </row>
    <row r="202" spans="1:11" s="196" customFormat="1" ht="15.75" hidden="1" customHeight="1" x14ac:dyDescent="0.25">
      <c r="A202" s="646"/>
      <c r="B202" s="647"/>
      <c r="C202" s="631"/>
      <c r="D202" s="631"/>
      <c r="E202" s="648"/>
      <c r="F202" s="648"/>
      <c r="G202" s="649"/>
      <c r="H202" s="631"/>
      <c r="I202" s="631"/>
      <c r="J202" s="631"/>
      <c r="K202" s="650"/>
    </row>
    <row r="203" spans="1:11" s="196" customFormat="1" ht="15.75" hidden="1" customHeight="1" x14ac:dyDescent="0.25">
      <c r="A203" s="646"/>
      <c r="B203" s="647"/>
      <c r="C203" s="631"/>
      <c r="D203" s="631"/>
      <c r="E203" s="648"/>
      <c r="F203" s="648"/>
      <c r="G203" s="649"/>
      <c r="H203" s="631"/>
      <c r="I203" s="631"/>
      <c r="J203" s="631"/>
      <c r="K203" s="650"/>
    </row>
    <row r="204" spans="1:11" s="196" customFormat="1" ht="15.75" hidden="1" customHeight="1" x14ac:dyDescent="0.25">
      <c r="A204" s="646"/>
      <c r="B204" s="647"/>
      <c r="C204" s="631"/>
      <c r="D204" s="631"/>
      <c r="E204" s="648"/>
      <c r="F204" s="648"/>
      <c r="G204" s="649"/>
      <c r="H204" s="631"/>
      <c r="I204" s="631"/>
      <c r="J204" s="631"/>
      <c r="K204" s="650"/>
    </row>
    <row r="205" spans="1:11" s="196" customFormat="1" ht="15.75" hidden="1" customHeight="1" x14ac:dyDescent="0.25">
      <c r="A205" s="646"/>
      <c r="B205" s="647"/>
      <c r="C205" s="631"/>
      <c r="D205" s="631"/>
      <c r="E205" s="648"/>
      <c r="F205" s="648"/>
      <c r="G205" s="649"/>
      <c r="H205" s="631"/>
      <c r="I205" s="631"/>
      <c r="J205" s="631"/>
      <c r="K205" s="650"/>
    </row>
    <row r="206" spans="1:11" s="196" customFormat="1" ht="15.75" hidden="1" customHeight="1" x14ac:dyDescent="0.25">
      <c r="A206" s="646"/>
      <c r="B206" s="647"/>
      <c r="C206" s="631"/>
      <c r="D206" s="631"/>
      <c r="E206" s="648"/>
      <c r="F206" s="648"/>
      <c r="G206" s="649"/>
      <c r="H206" s="631"/>
      <c r="I206" s="631"/>
      <c r="J206" s="631"/>
      <c r="K206" s="650"/>
    </row>
    <row r="207" spans="1:11" s="196" customFormat="1" ht="15.75" hidden="1" customHeight="1" x14ac:dyDescent="0.25">
      <c r="A207" s="646"/>
      <c r="B207" s="647"/>
      <c r="C207" s="631"/>
      <c r="D207" s="631"/>
      <c r="E207" s="648"/>
      <c r="F207" s="648"/>
      <c r="G207" s="649"/>
      <c r="H207" s="631"/>
      <c r="I207" s="631"/>
      <c r="J207" s="631"/>
      <c r="K207" s="650"/>
    </row>
    <row r="208" spans="1:11" s="196" customFormat="1" ht="15.75" hidden="1" customHeight="1" x14ac:dyDescent="0.25">
      <c r="A208" s="646"/>
      <c r="B208" s="647"/>
      <c r="C208" s="631"/>
      <c r="D208" s="631"/>
      <c r="E208" s="648"/>
      <c r="F208" s="648"/>
      <c r="G208" s="649"/>
      <c r="H208" s="631"/>
      <c r="I208" s="631"/>
      <c r="J208" s="631"/>
      <c r="K208" s="650"/>
    </row>
    <row r="209" spans="1:11" s="196" customFormat="1" ht="15.75" hidden="1" customHeight="1" x14ac:dyDescent="0.25">
      <c r="A209" s="646"/>
      <c r="B209" s="647"/>
      <c r="C209" s="631"/>
      <c r="D209" s="631"/>
      <c r="E209" s="648"/>
      <c r="F209" s="648"/>
      <c r="G209" s="649"/>
      <c r="H209" s="631"/>
      <c r="I209" s="631"/>
      <c r="J209" s="631"/>
      <c r="K209" s="650"/>
    </row>
    <row r="210" spans="1:11" s="196" customFormat="1" ht="15.75" hidden="1" customHeight="1" x14ac:dyDescent="0.25">
      <c r="A210" s="646"/>
      <c r="B210" s="647"/>
      <c r="C210" s="631"/>
      <c r="D210" s="631"/>
      <c r="E210" s="648"/>
      <c r="F210" s="648"/>
      <c r="G210" s="649"/>
      <c r="H210" s="631"/>
      <c r="I210" s="631"/>
      <c r="J210" s="631"/>
      <c r="K210" s="650"/>
    </row>
    <row r="211" spans="1:11" s="196" customFormat="1" ht="15.75" hidden="1" customHeight="1" x14ac:dyDescent="0.25">
      <c r="A211" s="646"/>
      <c r="B211" s="647"/>
      <c r="C211" s="631"/>
      <c r="D211" s="631"/>
      <c r="E211" s="648"/>
      <c r="F211" s="648"/>
      <c r="G211" s="649"/>
      <c r="H211" s="631"/>
      <c r="I211" s="631"/>
      <c r="J211" s="631"/>
      <c r="K211" s="650"/>
    </row>
    <row r="212" spans="1:11" s="196" customFormat="1" ht="15.75" hidden="1" customHeight="1" x14ac:dyDescent="0.25">
      <c r="A212" s="646"/>
      <c r="B212" s="647"/>
      <c r="C212" s="631"/>
      <c r="D212" s="631"/>
      <c r="E212" s="648"/>
      <c r="F212" s="648"/>
      <c r="G212" s="649"/>
      <c r="H212" s="631"/>
      <c r="I212" s="631"/>
      <c r="J212" s="631"/>
      <c r="K212" s="650"/>
    </row>
    <row r="213" spans="1:11" s="196" customFormat="1" ht="15.75" hidden="1" customHeight="1" x14ac:dyDescent="0.25">
      <c r="A213" s="646"/>
      <c r="B213" s="647"/>
      <c r="C213" s="631"/>
      <c r="D213" s="631"/>
      <c r="E213" s="648"/>
      <c r="F213" s="648"/>
      <c r="G213" s="649"/>
      <c r="H213" s="631"/>
      <c r="I213" s="631"/>
      <c r="J213" s="631"/>
      <c r="K213" s="650"/>
    </row>
    <row r="214" spans="1:11" s="196" customFormat="1" ht="15.75" hidden="1" customHeight="1" x14ac:dyDescent="0.25">
      <c r="A214" s="646"/>
      <c r="B214" s="647"/>
      <c r="C214" s="631"/>
      <c r="D214" s="631"/>
      <c r="E214" s="648"/>
      <c r="F214" s="648"/>
      <c r="G214" s="649"/>
      <c r="H214" s="631"/>
      <c r="I214" s="631"/>
      <c r="J214" s="631"/>
      <c r="K214" s="650"/>
    </row>
    <row r="215" spans="1:11" s="196" customFormat="1" ht="15.75" hidden="1" customHeight="1" x14ac:dyDescent="0.25">
      <c r="A215" s="646"/>
      <c r="B215" s="647"/>
      <c r="C215" s="631"/>
      <c r="D215" s="631"/>
      <c r="E215" s="648"/>
      <c r="F215" s="648"/>
      <c r="G215" s="649"/>
      <c r="H215" s="631"/>
      <c r="I215" s="631"/>
      <c r="J215" s="631"/>
      <c r="K215" s="650"/>
    </row>
    <row r="216" spans="1:11" s="196" customFormat="1" ht="15.75" hidden="1" customHeight="1" x14ac:dyDescent="0.25">
      <c r="A216" s="646"/>
      <c r="B216" s="647"/>
      <c r="C216" s="631"/>
      <c r="D216" s="631"/>
      <c r="E216" s="648"/>
      <c r="F216" s="648"/>
      <c r="G216" s="649"/>
      <c r="H216" s="631"/>
      <c r="I216" s="631"/>
      <c r="J216" s="631"/>
      <c r="K216" s="650"/>
    </row>
    <row r="217" spans="1:11" s="196" customFormat="1" ht="15.75" hidden="1" customHeight="1" x14ac:dyDescent="0.25">
      <c r="A217" s="646"/>
      <c r="B217" s="647"/>
      <c r="C217" s="631"/>
      <c r="D217" s="631"/>
      <c r="E217" s="648"/>
      <c r="F217" s="648"/>
      <c r="G217" s="649"/>
      <c r="H217" s="631"/>
      <c r="I217" s="631"/>
      <c r="J217" s="631"/>
      <c r="K217" s="650"/>
    </row>
    <row r="218" spans="1:11" s="196" customFormat="1" ht="15.75" hidden="1" customHeight="1" x14ac:dyDescent="0.25">
      <c r="A218" s="646"/>
      <c r="B218" s="647"/>
      <c r="C218" s="631"/>
      <c r="D218" s="631"/>
      <c r="E218" s="648"/>
      <c r="F218" s="648"/>
      <c r="G218" s="649"/>
      <c r="H218" s="631"/>
      <c r="I218" s="631"/>
      <c r="J218" s="631"/>
      <c r="K218" s="650"/>
    </row>
    <row r="219" spans="1:11" s="196" customFormat="1" ht="15.75" hidden="1" customHeight="1" x14ac:dyDescent="0.25">
      <c r="A219" s="646"/>
      <c r="B219" s="647"/>
      <c r="C219" s="631"/>
      <c r="D219" s="631"/>
      <c r="E219" s="648"/>
      <c r="F219" s="648"/>
      <c r="G219" s="649"/>
      <c r="H219" s="631"/>
      <c r="I219" s="631"/>
      <c r="J219" s="631"/>
      <c r="K219" s="650"/>
    </row>
    <row r="220" spans="1:11" s="196" customFormat="1" ht="15.75" hidden="1" customHeight="1" x14ac:dyDescent="0.25">
      <c r="A220" s="646"/>
      <c r="B220" s="647"/>
      <c r="C220" s="631"/>
      <c r="D220" s="631"/>
      <c r="E220" s="648"/>
      <c r="F220" s="648"/>
      <c r="G220" s="649"/>
      <c r="H220" s="631"/>
      <c r="I220" s="631"/>
      <c r="J220" s="631"/>
      <c r="K220" s="650"/>
    </row>
    <row r="221" spans="1:11" s="196" customFormat="1" ht="15.75" hidden="1" customHeight="1" x14ac:dyDescent="0.25">
      <c r="A221" s="646"/>
      <c r="B221" s="647"/>
      <c r="C221" s="631"/>
      <c r="D221" s="631"/>
      <c r="E221" s="648"/>
      <c r="F221" s="648"/>
      <c r="G221" s="649"/>
      <c r="H221" s="631"/>
      <c r="I221" s="631"/>
      <c r="J221" s="631"/>
      <c r="K221" s="650"/>
    </row>
    <row r="222" spans="1:11" s="196" customFormat="1" ht="15.75" hidden="1" customHeight="1" x14ac:dyDescent="0.25">
      <c r="A222" s="646"/>
      <c r="B222" s="647"/>
      <c r="C222" s="631"/>
      <c r="D222" s="631"/>
      <c r="E222" s="648"/>
      <c r="F222" s="648"/>
      <c r="G222" s="649"/>
      <c r="H222" s="631"/>
      <c r="I222" s="631"/>
      <c r="J222" s="631"/>
      <c r="K222" s="650"/>
    </row>
    <row r="223" spans="1:11" s="196" customFormat="1" ht="15.75" hidden="1" customHeight="1" x14ac:dyDescent="0.25">
      <c r="A223" s="646"/>
      <c r="B223" s="647"/>
      <c r="C223" s="631"/>
      <c r="D223" s="631"/>
      <c r="E223" s="648"/>
      <c r="F223" s="648"/>
      <c r="G223" s="649"/>
      <c r="H223" s="631"/>
      <c r="I223" s="631"/>
      <c r="J223" s="631"/>
      <c r="K223" s="650"/>
    </row>
    <row r="224" spans="1:11" s="196" customFormat="1" ht="15.75" hidden="1" customHeight="1" x14ac:dyDescent="0.25">
      <c r="A224" s="646"/>
      <c r="B224" s="647"/>
      <c r="C224" s="631"/>
      <c r="D224" s="631"/>
      <c r="E224" s="648"/>
      <c r="F224" s="648"/>
      <c r="G224" s="649"/>
      <c r="H224" s="631"/>
      <c r="I224" s="631"/>
      <c r="J224" s="631"/>
      <c r="K224" s="650"/>
    </row>
    <row r="225" spans="1:11" s="196" customFormat="1" ht="15.75" hidden="1" customHeight="1" x14ac:dyDescent="0.25">
      <c r="A225" s="646"/>
      <c r="B225" s="647"/>
      <c r="C225" s="631"/>
      <c r="D225" s="631"/>
      <c r="E225" s="648"/>
      <c r="F225" s="648"/>
      <c r="G225" s="649"/>
      <c r="H225" s="631"/>
      <c r="I225" s="631"/>
      <c r="J225" s="631"/>
      <c r="K225" s="650"/>
    </row>
    <row r="226" spans="1:11" s="196" customFormat="1" ht="15.75" hidden="1" customHeight="1" x14ac:dyDescent="0.25">
      <c r="A226" s="646"/>
      <c r="B226" s="647"/>
      <c r="C226" s="631"/>
      <c r="D226" s="631"/>
      <c r="E226" s="648"/>
      <c r="F226" s="648"/>
      <c r="G226" s="649"/>
      <c r="H226" s="631"/>
      <c r="I226" s="631"/>
      <c r="J226" s="631"/>
      <c r="K226" s="650"/>
    </row>
    <row r="227" spans="1:11" s="196" customFormat="1" ht="15.75" hidden="1" customHeight="1" x14ac:dyDescent="0.25">
      <c r="A227" s="646"/>
      <c r="B227" s="647"/>
      <c r="C227" s="631"/>
      <c r="D227" s="631"/>
      <c r="E227" s="648"/>
      <c r="F227" s="648"/>
      <c r="G227" s="649"/>
      <c r="H227" s="631"/>
      <c r="I227" s="631"/>
      <c r="J227" s="631"/>
      <c r="K227" s="650"/>
    </row>
    <row r="228" spans="1:11" s="196" customFormat="1" ht="15.75" hidden="1" customHeight="1" x14ac:dyDescent="0.25">
      <c r="A228" s="646"/>
      <c r="B228" s="647"/>
      <c r="C228" s="631"/>
      <c r="D228" s="631"/>
      <c r="E228" s="648"/>
      <c r="F228" s="648"/>
      <c r="G228" s="649"/>
      <c r="H228" s="631"/>
      <c r="I228" s="631"/>
      <c r="J228" s="631"/>
      <c r="K228" s="650"/>
    </row>
    <row r="229" spans="1:11" s="196" customFormat="1" ht="15.75" hidden="1" customHeight="1" x14ac:dyDescent="0.25">
      <c r="A229" s="646"/>
      <c r="B229" s="647"/>
      <c r="C229" s="631"/>
      <c r="D229" s="631"/>
      <c r="E229" s="648"/>
      <c r="F229" s="648"/>
      <c r="G229" s="649"/>
      <c r="H229" s="631"/>
      <c r="I229" s="631"/>
      <c r="J229" s="631"/>
      <c r="K229" s="650"/>
    </row>
    <row r="230" spans="1:11" s="196" customFormat="1" ht="15.75" hidden="1" customHeight="1" x14ac:dyDescent="0.25">
      <c r="A230" s="646"/>
      <c r="B230" s="647"/>
      <c r="C230" s="631"/>
      <c r="D230" s="631"/>
      <c r="E230" s="648"/>
      <c r="F230" s="648"/>
      <c r="G230" s="649"/>
      <c r="H230" s="631"/>
      <c r="I230" s="631"/>
      <c r="J230" s="631"/>
      <c r="K230" s="650"/>
    </row>
    <row r="231" spans="1:11" s="196" customFormat="1" ht="15.75" hidden="1" customHeight="1" x14ac:dyDescent="0.25">
      <c r="A231" s="646"/>
      <c r="B231" s="647"/>
      <c r="C231" s="631"/>
      <c r="D231" s="631"/>
      <c r="E231" s="648"/>
      <c r="F231" s="648"/>
      <c r="G231" s="649"/>
      <c r="H231" s="631"/>
      <c r="I231" s="631"/>
      <c r="J231" s="631"/>
      <c r="K231" s="650"/>
    </row>
    <row r="232" spans="1:11" s="196" customFormat="1" ht="15.75" hidden="1" customHeight="1" x14ac:dyDescent="0.25">
      <c r="A232" s="646"/>
      <c r="B232" s="647"/>
      <c r="C232" s="631"/>
      <c r="D232" s="631"/>
      <c r="E232" s="648"/>
      <c r="F232" s="648"/>
      <c r="G232" s="649"/>
      <c r="H232" s="631"/>
      <c r="I232" s="631"/>
      <c r="J232" s="631"/>
      <c r="K232" s="650"/>
    </row>
    <row r="233" spans="1:11" s="196" customFormat="1" ht="15.75" hidden="1" customHeight="1" x14ac:dyDescent="0.25">
      <c r="A233" s="646"/>
      <c r="B233" s="647"/>
      <c r="C233" s="631"/>
      <c r="D233" s="631"/>
      <c r="E233" s="648"/>
      <c r="F233" s="648"/>
      <c r="G233" s="649"/>
      <c r="H233" s="631"/>
      <c r="I233" s="631"/>
      <c r="J233" s="631"/>
      <c r="K233" s="650"/>
    </row>
    <row r="234" spans="1:11" s="196" customFormat="1" ht="15.75" hidden="1" customHeight="1" x14ac:dyDescent="0.25">
      <c r="A234" s="646"/>
      <c r="B234" s="647"/>
      <c r="C234" s="631"/>
      <c r="D234" s="631"/>
      <c r="E234" s="648"/>
      <c r="F234" s="648"/>
      <c r="G234" s="649"/>
      <c r="H234" s="631"/>
      <c r="I234" s="631"/>
      <c r="J234" s="631"/>
      <c r="K234" s="650"/>
    </row>
    <row r="235" spans="1:11" s="196" customFormat="1" ht="15.75" hidden="1" customHeight="1" x14ac:dyDescent="0.25">
      <c r="A235" s="646"/>
      <c r="B235" s="647"/>
      <c r="C235" s="631"/>
      <c r="D235" s="631"/>
      <c r="E235" s="648"/>
      <c r="F235" s="648"/>
      <c r="G235" s="649"/>
      <c r="H235" s="631"/>
      <c r="I235" s="631"/>
      <c r="J235" s="631"/>
      <c r="K235" s="650"/>
    </row>
    <row r="236" spans="1:11" s="196" customFormat="1" ht="15.75" hidden="1" customHeight="1" x14ac:dyDescent="0.25">
      <c r="A236" s="646"/>
      <c r="B236" s="647"/>
      <c r="C236" s="631"/>
      <c r="D236" s="631"/>
      <c r="E236" s="648"/>
      <c r="F236" s="648"/>
      <c r="G236" s="649"/>
      <c r="H236" s="631"/>
      <c r="I236" s="631"/>
      <c r="J236" s="631"/>
      <c r="K236" s="650"/>
    </row>
    <row r="237" spans="1:11" s="196" customFormat="1" ht="15.75" hidden="1" customHeight="1" x14ac:dyDescent="0.25">
      <c r="A237" s="646"/>
      <c r="B237" s="647"/>
      <c r="C237" s="631"/>
      <c r="D237" s="631"/>
      <c r="E237" s="648"/>
      <c r="F237" s="648"/>
      <c r="G237" s="649"/>
      <c r="H237" s="631"/>
      <c r="I237" s="631"/>
      <c r="J237" s="631"/>
      <c r="K237" s="650"/>
    </row>
    <row r="238" spans="1:11" s="196" customFormat="1" ht="15.75" hidden="1" customHeight="1" x14ac:dyDescent="0.25">
      <c r="A238" s="646"/>
      <c r="B238" s="647"/>
      <c r="C238" s="631"/>
      <c r="D238" s="631"/>
      <c r="E238" s="648"/>
      <c r="F238" s="648"/>
      <c r="G238" s="649"/>
      <c r="H238" s="631"/>
      <c r="I238" s="631"/>
      <c r="J238" s="631"/>
      <c r="K238" s="650"/>
    </row>
    <row r="239" spans="1:11" s="196" customFormat="1" ht="15.75" hidden="1" customHeight="1" x14ac:dyDescent="0.25">
      <c r="A239" s="646"/>
      <c r="B239" s="647"/>
      <c r="C239" s="631"/>
      <c r="D239" s="631"/>
      <c r="E239" s="648"/>
      <c r="F239" s="648"/>
      <c r="G239" s="649"/>
      <c r="H239" s="631"/>
      <c r="I239" s="631"/>
      <c r="J239" s="631"/>
      <c r="K239" s="650"/>
    </row>
    <row r="240" spans="1:11" s="196" customFormat="1" ht="15.75" hidden="1" customHeight="1" x14ac:dyDescent="0.25">
      <c r="A240" s="646"/>
      <c r="B240" s="647"/>
      <c r="C240" s="631"/>
      <c r="D240" s="631"/>
      <c r="E240" s="648"/>
      <c r="F240" s="648"/>
      <c r="G240" s="649"/>
      <c r="H240" s="631"/>
      <c r="I240" s="631"/>
      <c r="J240" s="631"/>
      <c r="K240" s="650"/>
    </row>
    <row r="241" spans="1:11" s="196" customFormat="1" ht="15.75" hidden="1" customHeight="1" x14ac:dyDescent="0.25">
      <c r="A241" s="646"/>
      <c r="B241" s="647"/>
      <c r="C241" s="631"/>
      <c r="D241" s="631"/>
      <c r="E241" s="648"/>
      <c r="F241" s="648"/>
      <c r="G241" s="649"/>
      <c r="H241" s="631"/>
      <c r="I241" s="631"/>
      <c r="J241" s="631"/>
      <c r="K241" s="650"/>
    </row>
    <row r="242" spans="1:11" s="196" customFormat="1" ht="15.75" hidden="1" customHeight="1" x14ac:dyDescent="0.25">
      <c r="A242" s="646"/>
      <c r="B242" s="647"/>
      <c r="C242" s="631"/>
      <c r="D242" s="631"/>
      <c r="E242" s="648"/>
      <c r="F242" s="648"/>
      <c r="G242" s="649"/>
      <c r="H242" s="631"/>
      <c r="I242" s="631"/>
      <c r="J242" s="631"/>
      <c r="K242" s="650"/>
    </row>
    <row r="243" spans="1:11" s="196" customFormat="1" ht="15.75" hidden="1" customHeight="1" x14ac:dyDescent="0.25">
      <c r="A243" s="646"/>
      <c r="B243" s="647"/>
      <c r="C243" s="631"/>
      <c r="D243" s="631"/>
      <c r="E243" s="648"/>
      <c r="F243" s="648"/>
      <c r="G243" s="649"/>
      <c r="H243" s="631"/>
      <c r="I243" s="631"/>
      <c r="J243" s="631"/>
      <c r="K243" s="650"/>
    </row>
    <row r="244" spans="1:11" s="196" customFormat="1" ht="15.75" hidden="1" customHeight="1" x14ac:dyDescent="0.25">
      <c r="A244" s="646"/>
      <c r="B244" s="647"/>
      <c r="C244" s="631"/>
      <c r="D244" s="631"/>
      <c r="E244" s="648"/>
      <c r="F244" s="648"/>
      <c r="G244" s="649"/>
      <c r="H244" s="631"/>
      <c r="I244" s="631"/>
      <c r="J244" s="631"/>
      <c r="K244" s="650"/>
    </row>
    <row r="245" spans="1:11" s="196" customFormat="1" ht="15.75" hidden="1" customHeight="1" x14ac:dyDescent="0.25">
      <c r="A245" s="646"/>
      <c r="B245" s="647"/>
      <c r="C245" s="631"/>
      <c r="D245" s="631"/>
      <c r="E245" s="648"/>
      <c r="F245" s="648"/>
      <c r="G245" s="649"/>
      <c r="H245" s="631"/>
      <c r="I245" s="631"/>
      <c r="J245" s="631"/>
      <c r="K245" s="650"/>
    </row>
    <row r="246" spans="1:11" s="196" customFormat="1" ht="15.75" hidden="1" customHeight="1" x14ac:dyDescent="0.25">
      <c r="A246" s="646"/>
      <c r="B246" s="647"/>
      <c r="C246" s="631"/>
      <c r="D246" s="631"/>
      <c r="E246" s="648"/>
      <c r="F246" s="648"/>
      <c r="G246" s="649"/>
      <c r="H246" s="631"/>
      <c r="I246" s="631"/>
      <c r="J246" s="631"/>
      <c r="K246" s="650"/>
    </row>
    <row r="247" spans="1:11" s="196" customFormat="1" ht="15.75" hidden="1" customHeight="1" x14ac:dyDescent="0.25">
      <c r="A247" s="646"/>
      <c r="B247" s="647"/>
      <c r="C247" s="631"/>
      <c r="D247" s="631"/>
      <c r="E247" s="648"/>
      <c r="F247" s="648"/>
      <c r="G247" s="649"/>
      <c r="H247" s="631"/>
      <c r="I247" s="631"/>
      <c r="J247" s="631"/>
      <c r="K247" s="650"/>
    </row>
    <row r="248" spans="1:11" s="196" customFormat="1" ht="15.75" hidden="1" customHeight="1" x14ac:dyDescent="0.25">
      <c r="A248" s="646"/>
      <c r="B248" s="647"/>
      <c r="C248" s="631"/>
      <c r="D248" s="631"/>
      <c r="E248" s="648"/>
      <c r="F248" s="648"/>
      <c r="G248" s="649"/>
      <c r="H248" s="631"/>
      <c r="I248" s="631"/>
      <c r="J248" s="631"/>
      <c r="K248" s="650"/>
    </row>
    <row r="249" spans="1:11" s="196" customFormat="1" ht="15.75" hidden="1" customHeight="1" x14ac:dyDescent="0.25">
      <c r="A249" s="646"/>
      <c r="B249" s="647"/>
      <c r="C249" s="631"/>
      <c r="D249" s="631"/>
      <c r="E249" s="648"/>
      <c r="F249" s="648"/>
      <c r="G249" s="649"/>
      <c r="H249" s="631"/>
      <c r="I249" s="631"/>
      <c r="J249" s="631"/>
      <c r="K249" s="650"/>
    </row>
    <row r="250" spans="1:11" s="196" customFormat="1" ht="15.75" hidden="1" customHeight="1" x14ac:dyDescent="0.25">
      <c r="A250" s="646"/>
      <c r="B250" s="647"/>
      <c r="C250" s="631"/>
      <c r="D250" s="631"/>
      <c r="E250" s="648"/>
      <c r="F250" s="648"/>
      <c r="G250" s="649"/>
      <c r="H250" s="631"/>
      <c r="I250" s="631"/>
      <c r="J250" s="631"/>
      <c r="K250" s="650"/>
    </row>
    <row r="251" spans="1:11" s="196" customFormat="1" ht="15.75" hidden="1" customHeight="1" x14ac:dyDescent="0.25">
      <c r="A251" s="646"/>
      <c r="B251" s="647"/>
      <c r="C251" s="631"/>
      <c r="D251" s="631"/>
      <c r="E251" s="648"/>
      <c r="F251" s="648"/>
      <c r="G251" s="649"/>
      <c r="H251" s="631"/>
      <c r="I251" s="631"/>
      <c r="J251" s="631"/>
      <c r="K251" s="650"/>
    </row>
    <row r="252" spans="1:11" s="196" customFormat="1" ht="15.75" hidden="1" customHeight="1" x14ac:dyDescent="0.25">
      <c r="A252" s="646"/>
      <c r="B252" s="647"/>
      <c r="C252" s="631"/>
      <c r="D252" s="631"/>
      <c r="E252" s="648"/>
      <c r="F252" s="648"/>
      <c r="G252" s="649"/>
      <c r="H252" s="631"/>
      <c r="I252" s="631"/>
      <c r="J252" s="631"/>
      <c r="K252" s="650"/>
    </row>
    <row r="253" spans="1:11" s="196" customFormat="1" ht="15.75" hidden="1" customHeight="1" x14ac:dyDescent="0.25">
      <c r="A253" s="646"/>
      <c r="B253" s="647"/>
      <c r="C253" s="631"/>
      <c r="D253" s="631"/>
      <c r="E253" s="648"/>
      <c r="F253" s="648"/>
      <c r="G253" s="649"/>
      <c r="H253" s="631"/>
      <c r="I253" s="631"/>
      <c r="J253" s="631"/>
      <c r="K253" s="650"/>
    </row>
    <row r="254" spans="1:11" s="196" customFormat="1" ht="15.75" hidden="1" customHeight="1" x14ac:dyDescent="0.25">
      <c r="A254" s="646"/>
      <c r="B254" s="647"/>
      <c r="C254" s="631"/>
      <c r="D254" s="631"/>
      <c r="E254" s="648"/>
      <c r="F254" s="648"/>
      <c r="G254" s="649"/>
      <c r="H254" s="631"/>
      <c r="I254" s="631"/>
      <c r="J254" s="631"/>
      <c r="K254" s="650"/>
    </row>
    <row r="255" spans="1:11" s="196" customFormat="1" ht="15.75" hidden="1" customHeight="1" x14ac:dyDescent="0.25">
      <c r="A255" s="646"/>
      <c r="B255" s="647"/>
      <c r="C255" s="631"/>
      <c r="D255" s="631"/>
      <c r="E255" s="648"/>
      <c r="F255" s="648"/>
      <c r="G255" s="649"/>
      <c r="H255" s="631"/>
      <c r="I255" s="631"/>
      <c r="J255" s="631"/>
      <c r="K255" s="650"/>
    </row>
    <row r="256" spans="1:11" s="196" customFormat="1" ht="15.75" hidden="1" customHeight="1" x14ac:dyDescent="0.25">
      <c r="A256" s="646"/>
      <c r="B256" s="647"/>
      <c r="C256" s="631"/>
      <c r="D256" s="631"/>
      <c r="E256" s="648"/>
      <c r="F256" s="648"/>
      <c r="G256" s="649"/>
      <c r="H256" s="631"/>
      <c r="I256" s="631"/>
      <c r="J256" s="631"/>
      <c r="K256" s="650"/>
    </row>
    <row r="257" spans="1:11" s="196" customFormat="1" ht="15.75" hidden="1" customHeight="1" x14ac:dyDescent="0.25">
      <c r="A257" s="646"/>
      <c r="B257" s="647"/>
      <c r="C257" s="631"/>
      <c r="D257" s="631"/>
      <c r="E257" s="648"/>
      <c r="F257" s="648"/>
      <c r="G257" s="649"/>
      <c r="H257" s="631"/>
      <c r="I257" s="631"/>
      <c r="J257" s="631"/>
      <c r="K257" s="650"/>
    </row>
    <row r="258" spans="1:11" s="196" customFormat="1" ht="15.75" hidden="1" customHeight="1" x14ac:dyDescent="0.25">
      <c r="A258" s="646"/>
      <c r="B258" s="647"/>
      <c r="C258" s="631"/>
      <c r="D258" s="631"/>
      <c r="E258" s="648"/>
      <c r="F258" s="648"/>
      <c r="G258" s="649"/>
      <c r="H258" s="631"/>
      <c r="I258" s="631"/>
      <c r="J258" s="631"/>
      <c r="K258" s="650"/>
    </row>
    <row r="259" spans="1:11" s="196" customFormat="1" ht="15.75" hidden="1" customHeight="1" x14ac:dyDescent="0.25">
      <c r="A259" s="646"/>
      <c r="B259" s="647"/>
      <c r="C259" s="631"/>
      <c r="D259" s="631"/>
      <c r="E259" s="648"/>
      <c r="F259" s="648"/>
      <c r="G259" s="649"/>
      <c r="H259" s="631"/>
      <c r="I259" s="631"/>
      <c r="J259" s="631"/>
      <c r="K259" s="650"/>
    </row>
    <row r="260" spans="1:11" s="196" customFormat="1" ht="15.75" hidden="1" customHeight="1" x14ac:dyDescent="0.25">
      <c r="A260" s="646"/>
      <c r="B260" s="647"/>
      <c r="C260" s="631"/>
      <c r="D260" s="631"/>
      <c r="E260" s="648"/>
      <c r="F260" s="648"/>
      <c r="G260" s="649"/>
      <c r="H260" s="631"/>
      <c r="I260" s="631"/>
      <c r="J260" s="631"/>
      <c r="K260" s="650"/>
    </row>
    <row r="261" spans="1:11" s="196" customFormat="1" ht="15.75" hidden="1" customHeight="1" x14ac:dyDescent="0.25">
      <c r="A261" s="646"/>
      <c r="B261" s="647"/>
      <c r="C261" s="631"/>
      <c r="D261" s="631"/>
      <c r="E261" s="648"/>
      <c r="F261" s="648"/>
      <c r="G261" s="649"/>
      <c r="H261" s="631"/>
      <c r="I261" s="631"/>
      <c r="J261" s="631"/>
      <c r="K261" s="650"/>
    </row>
    <row r="262" spans="1:11" s="196" customFormat="1" ht="15.75" hidden="1" customHeight="1" x14ac:dyDescent="0.25">
      <c r="A262" s="646"/>
      <c r="B262" s="647"/>
      <c r="C262" s="631"/>
      <c r="D262" s="631"/>
      <c r="E262" s="648"/>
      <c r="F262" s="648"/>
      <c r="G262" s="649"/>
      <c r="H262" s="631"/>
      <c r="I262" s="631"/>
      <c r="J262" s="631"/>
      <c r="K262" s="650"/>
    </row>
    <row r="263" spans="1:11" s="196" customFormat="1" ht="15.75" hidden="1" customHeight="1" x14ac:dyDescent="0.25">
      <c r="A263" s="646"/>
      <c r="B263" s="647"/>
      <c r="C263" s="631"/>
      <c r="D263" s="631"/>
      <c r="E263" s="648"/>
      <c r="F263" s="648"/>
      <c r="G263" s="649"/>
      <c r="H263" s="631"/>
      <c r="I263" s="631"/>
      <c r="J263" s="631"/>
      <c r="K263" s="650"/>
    </row>
    <row r="264" spans="1:11" s="196" customFormat="1" ht="15.75" hidden="1" customHeight="1" x14ac:dyDescent="0.25">
      <c r="A264" s="646"/>
      <c r="B264" s="647"/>
      <c r="C264" s="631"/>
      <c r="D264" s="631"/>
      <c r="E264" s="648"/>
      <c r="F264" s="648"/>
      <c r="G264" s="649"/>
      <c r="H264" s="631"/>
      <c r="I264" s="631"/>
      <c r="J264" s="631"/>
      <c r="K264" s="650"/>
    </row>
    <row r="265" spans="1:11" s="196" customFormat="1" ht="15.75" hidden="1" customHeight="1" x14ac:dyDescent="0.25">
      <c r="A265" s="646"/>
      <c r="B265" s="647"/>
      <c r="C265" s="631"/>
      <c r="D265" s="631"/>
      <c r="E265" s="648"/>
      <c r="F265" s="648"/>
      <c r="G265" s="649"/>
      <c r="H265" s="631"/>
      <c r="I265" s="631"/>
      <c r="J265" s="631"/>
      <c r="K265" s="650"/>
    </row>
    <row r="266" spans="1:11" s="196" customFormat="1" ht="15.75" hidden="1" customHeight="1" x14ac:dyDescent="0.25">
      <c r="A266" s="646"/>
      <c r="B266" s="647"/>
      <c r="C266" s="631"/>
      <c r="D266" s="631"/>
      <c r="E266" s="648"/>
      <c r="F266" s="648"/>
      <c r="G266" s="649"/>
      <c r="H266" s="631"/>
      <c r="I266" s="631"/>
      <c r="J266" s="631"/>
      <c r="K266" s="650"/>
    </row>
    <row r="267" spans="1:11" s="196" customFormat="1" ht="15.75" hidden="1" customHeight="1" x14ac:dyDescent="0.25">
      <c r="A267" s="646"/>
      <c r="B267" s="647"/>
      <c r="C267" s="631"/>
      <c r="D267" s="631"/>
      <c r="E267" s="648"/>
      <c r="F267" s="648"/>
      <c r="G267" s="649"/>
      <c r="H267" s="631"/>
      <c r="I267" s="631"/>
      <c r="J267" s="631"/>
      <c r="K267" s="650"/>
    </row>
    <row r="268" spans="1:11" s="196" customFormat="1" ht="15.75" hidden="1" customHeight="1" x14ac:dyDescent="0.25">
      <c r="A268" s="646"/>
      <c r="B268" s="647"/>
      <c r="C268" s="631"/>
      <c r="D268" s="631"/>
      <c r="E268" s="648"/>
      <c r="F268" s="648"/>
      <c r="G268" s="649"/>
      <c r="H268" s="631"/>
      <c r="I268" s="631"/>
      <c r="J268" s="631"/>
      <c r="K268" s="650"/>
    </row>
    <row r="269" spans="1:11" s="196" customFormat="1" ht="15.75" hidden="1" customHeight="1" x14ac:dyDescent="0.25">
      <c r="A269" s="646"/>
      <c r="B269" s="647"/>
      <c r="C269" s="631"/>
      <c r="D269" s="631"/>
      <c r="E269" s="648"/>
      <c r="F269" s="648"/>
      <c r="G269" s="649"/>
      <c r="H269" s="631"/>
      <c r="I269" s="631"/>
      <c r="J269" s="631"/>
      <c r="K269" s="650"/>
    </row>
    <row r="270" spans="1:11" s="196" customFormat="1" ht="15.75" hidden="1" customHeight="1" x14ac:dyDescent="0.25">
      <c r="A270" s="646"/>
      <c r="B270" s="647"/>
      <c r="C270" s="631"/>
      <c r="D270" s="631"/>
      <c r="E270" s="648"/>
      <c r="F270" s="648"/>
      <c r="G270" s="649"/>
      <c r="H270" s="631"/>
      <c r="I270" s="631"/>
      <c r="J270" s="631"/>
      <c r="K270" s="650"/>
    </row>
    <row r="271" spans="1:11" s="196" customFormat="1" ht="15.75" hidden="1" customHeight="1" x14ac:dyDescent="0.25">
      <c r="A271" s="646"/>
      <c r="B271" s="647"/>
      <c r="C271" s="631"/>
      <c r="D271" s="631"/>
      <c r="E271" s="648"/>
      <c r="F271" s="648"/>
      <c r="G271" s="649"/>
      <c r="H271" s="631"/>
      <c r="I271" s="631"/>
      <c r="J271" s="631"/>
      <c r="K271" s="650"/>
    </row>
    <row r="272" spans="1:11" s="196" customFormat="1" ht="15.75" hidden="1" customHeight="1" x14ac:dyDescent="0.25">
      <c r="A272" s="646"/>
      <c r="B272" s="647"/>
      <c r="C272" s="631"/>
      <c r="D272" s="631"/>
      <c r="E272" s="648"/>
      <c r="F272" s="648"/>
      <c r="G272" s="649"/>
      <c r="H272" s="631"/>
      <c r="I272" s="631"/>
      <c r="J272" s="631"/>
      <c r="K272" s="650"/>
    </row>
    <row r="273" spans="1:11" s="196" customFormat="1" ht="15.75" hidden="1" customHeight="1" x14ac:dyDescent="0.25">
      <c r="A273" s="646"/>
      <c r="B273" s="647"/>
      <c r="C273" s="631"/>
      <c r="D273" s="631"/>
      <c r="E273" s="648"/>
      <c r="F273" s="648"/>
      <c r="G273" s="649"/>
      <c r="H273" s="631"/>
      <c r="I273" s="631"/>
      <c r="J273" s="631"/>
      <c r="K273" s="650"/>
    </row>
    <row r="274" spans="1:11" s="196" customFormat="1" ht="15.75" hidden="1" customHeight="1" x14ac:dyDescent="0.25">
      <c r="A274" s="646"/>
      <c r="B274" s="647"/>
      <c r="C274" s="631"/>
      <c r="D274" s="631"/>
      <c r="E274" s="648"/>
      <c r="F274" s="648"/>
      <c r="G274" s="649"/>
      <c r="H274" s="631"/>
      <c r="I274" s="631"/>
      <c r="J274" s="631"/>
      <c r="K274" s="650"/>
    </row>
    <row r="275" spans="1:11" s="196" customFormat="1" ht="15.75" hidden="1" customHeight="1" x14ac:dyDescent="0.25">
      <c r="A275" s="646"/>
      <c r="B275" s="647"/>
      <c r="C275" s="631"/>
      <c r="D275" s="631"/>
      <c r="E275" s="648"/>
      <c r="F275" s="648"/>
      <c r="G275" s="649"/>
      <c r="H275" s="631"/>
      <c r="I275" s="631"/>
      <c r="J275" s="631"/>
      <c r="K275" s="650"/>
    </row>
    <row r="276" spans="1:11" s="196" customFormat="1" ht="15.75" hidden="1" customHeight="1" x14ac:dyDescent="0.25">
      <c r="A276" s="646"/>
      <c r="B276" s="647"/>
      <c r="C276" s="631"/>
      <c r="D276" s="631"/>
      <c r="E276" s="648"/>
      <c r="F276" s="648"/>
      <c r="G276" s="649"/>
      <c r="H276" s="631"/>
      <c r="I276" s="631"/>
      <c r="J276" s="631"/>
      <c r="K276" s="650"/>
    </row>
    <row r="277" spans="1:11" s="196" customFormat="1" ht="15.75" hidden="1" customHeight="1" x14ac:dyDescent="0.25">
      <c r="A277" s="646"/>
      <c r="B277" s="647"/>
      <c r="C277" s="631"/>
      <c r="D277" s="631"/>
      <c r="E277" s="648"/>
      <c r="F277" s="648"/>
      <c r="G277" s="649"/>
      <c r="H277" s="631"/>
      <c r="I277" s="631"/>
      <c r="J277" s="631"/>
      <c r="K277" s="650"/>
    </row>
    <row r="278" spans="1:11" s="196" customFormat="1" ht="15.75" hidden="1" customHeight="1" x14ac:dyDescent="0.25">
      <c r="A278" s="646"/>
      <c r="B278" s="647"/>
      <c r="C278" s="631"/>
      <c r="D278" s="631"/>
      <c r="E278" s="648"/>
      <c r="F278" s="648"/>
      <c r="G278" s="649"/>
      <c r="H278" s="631"/>
      <c r="I278" s="631"/>
      <c r="J278" s="631"/>
      <c r="K278" s="650"/>
    </row>
    <row r="279" spans="1:11" s="196" customFormat="1" ht="15.75" hidden="1" customHeight="1" x14ac:dyDescent="0.25">
      <c r="A279" s="646"/>
      <c r="B279" s="647"/>
      <c r="C279" s="631"/>
      <c r="D279" s="631"/>
      <c r="E279" s="648"/>
      <c r="F279" s="648"/>
      <c r="G279" s="649"/>
      <c r="H279" s="631"/>
      <c r="I279" s="631"/>
      <c r="J279" s="631"/>
      <c r="K279" s="650"/>
    </row>
    <row r="280" spans="1:11" s="196" customFormat="1" ht="15.75" hidden="1" customHeight="1" x14ac:dyDescent="0.25">
      <c r="A280" s="646"/>
      <c r="B280" s="647"/>
      <c r="C280" s="631"/>
      <c r="D280" s="631"/>
      <c r="E280" s="648"/>
      <c r="F280" s="648"/>
      <c r="G280" s="649"/>
      <c r="H280" s="631"/>
      <c r="I280" s="631"/>
      <c r="J280" s="631"/>
      <c r="K280" s="650"/>
    </row>
    <row r="281" spans="1:11" s="196" customFormat="1" ht="15.75" hidden="1" customHeight="1" x14ac:dyDescent="0.25">
      <c r="A281" s="646"/>
      <c r="B281" s="647"/>
      <c r="C281" s="631"/>
      <c r="D281" s="631"/>
      <c r="E281" s="648"/>
      <c r="F281" s="648"/>
      <c r="G281" s="649"/>
      <c r="H281" s="631"/>
      <c r="I281" s="631"/>
      <c r="J281" s="631"/>
      <c r="K281" s="650"/>
    </row>
    <row r="282" spans="1:11" s="196" customFormat="1" ht="15.75" hidden="1" customHeight="1" x14ac:dyDescent="0.25">
      <c r="A282" s="646"/>
      <c r="B282" s="647"/>
      <c r="C282" s="631"/>
      <c r="D282" s="631"/>
      <c r="E282" s="648"/>
      <c r="F282" s="648"/>
      <c r="G282" s="649"/>
      <c r="H282" s="631"/>
      <c r="I282" s="631"/>
      <c r="J282" s="631"/>
      <c r="K282" s="650"/>
    </row>
    <row r="283" spans="1:11" s="196" customFormat="1" ht="15.75" hidden="1" customHeight="1" x14ac:dyDescent="0.25">
      <c r="A283" s="646"/>
      <c r="B283" s="647"/>
      <c r="C283" s="631"/>
      <c r="D283" s="631"/>
      <c r="E283" s="648"/>
      <c r="F283" s="648"/>
      <c r="G283" s="649"/>
      <c r="H283" s="631"/>
      <c r="I283" s="631"/>
      <c r="J283" s="631"/>
      <c r="K283" s="650"/>
    </row>
    <row r="284" spans="1:11" s="196" customFormat="1" ht="15.75" hidden="1" customHeight="1" x14ac:dyDescent="0.25">
      <c r="A284" s="646"/>
      <c r="B284" s="647"/>
      <c r="C284" s="631"/>
      <c r="D284" s="631"/>
      <c r="E284" s="648"/>
      <c r="F284" s="648"/>
      <c r="G284" s="649"/>
      <c r="H284" s="631"/>
      <c r="I284" s="631"/>
      <c r="J284" s="631"/>
      <c r="K284" s="650"/>
    </row>
    <row r="285" spans="1:11" s="196" customFormat="1" ht="15.75" hidden="1" customHeight="1" x14ac:dyDescent="0.25">
      <c r="A285" s="646"/>
      <c r="B285" s="647"/>
      <c r="C285" s="631"/>
      <c r="D285" s="631"/>
      <c r="E285" s="648"/>
      <c r="F285" s="648"/>
      <c r="G285" s="649"/>
      <c r="H285" s="631"/>
      <c r="I285" s="631"/>
      <c r="J285" s="631"/>
      <c r="K285" s="650"/>
    </row>
    <row r="286" spans="1:11" s="196" customFormat="1" ht="15.75" hidden="1" customHeight="1" x14ac:dyDescent="0.25">
      <c r="A286" s="646"/>
      <c r="B286" s="647"/>
      <c r="C286" s="631"/>
      <c r="D286" s="631"/>
      <c r="E286" s="648"/>
      <c r="F286" s="648"/>
      <c r="G286" s="649"/>
      <c r="H286" s="631"/>
      <c r="I286" s="631"/>
      <c r="J286" s="631"/>
      <c r="K286" s="650"/>
    </row>
    <row r="287" spans="1:11" s="196" customFormat="1" ht="15.75" hidden="1" customHeight="1" x14ac:dyDescent="0.25">
      <c r="A287" s="646"/>
      <c r="B287" s="647"/>
      <c r="C287" s="631"/>
      <c r="D287" s="631"/>
      <c r="E287" s="648"/>
      <c r="F287" s="648"/>
      <c r="G287" s="649"/>
      <c r="H287" s="631"/>
      <c r="I287" s="631"/>
      <c r="J287" s="631"/>
      <c r="K287" s="650"/>
    </row>
    <row r="288" spans="1:11" s="196" customFormat="1" ht="15.75" hidden="1" customHeight="1" x14ac:dyDescent="0.25">
      <c r="A288" s="646"/>
      <c r="B288" s="647"/>
      <c r="C288" s="631"/>
      <c r="D288" s="631"/>
      <c r="E288" s="648"/>
      <c r="F288" s="648"/>
      <c r="G288" s="649"/>
      <c r="H288" s="631"/>
      <c r="I288" s="631"/>
      <c r="J288" s="631"/>
      <c r="K288" s="650"/>
    </row>
    <row r="289" spans="1:11" s="196" customFormat="1" ht="15.75" hidden="1" customHeight="1" x14ac:dyDescent="0.25">
      <c r="A289" s="646"/>
      <c r="B289" s="647"/>
      <c r="C289" s="631"/>
      <c r="D289" s="631"/>
      <c r="E289" s="648"/>
      <c r="F289" s="648"/>
      <c r="G289" s="649"/>
      <c r="H289" s="631"/>
      <c r="I289" s="631"/>
      <c r="J289" s="631"/>
      <c r="K289" s="650"/>
    </row>
    <row r="290" spans="1:11" s="196" customFormat="1" ht="15.75" hidden="1" customHeight="1" x14ac:dyDescent="0.25">
      <c r="A290" s="646"/>
      <c r="B290" s="647"/>
      <c r="C290" s="631"/>
      <c r="D290" s="631"/>
      <c r="E290" s="648"/>
      <c r="F290" s="648"/>
      <c r="G290" s="649"/>
      <c r="H290" s="631"/>
      <c r="I290" s="631"/>
      <c r="J290" s="631"/>
      <c r="K290" s="650"/>
    </row>
    <row r="291" spans="1:11" s="196" customFormat="1" ht="15.75" hidden="1" customHeight="1" x14ac:dyDescent="0.25">
      <c r="A291" s="646"/>
      <c r="B291" s="647"/>
      <c r="C291" s="631"/>
      <c r="D291" s="631"/>
      <c r="E291" s="648"/>
      <c r="F291" s="648"/>
      <c r="G291" s="649"/>
      <c r="H291" s="631"/>
      <c r="I291" s="631"/>
      <c r="J291" s="631"/>
      <c r="K291" s="650"/>
    </row>
    <row r="292" spans="1:11" s="196" customFormat="1" ht="15.75" hidden="1" customHeight="1" x14ac:dyDescent="0.25">
      <c r="A292" s="646"/>
      <c r="B292" s="647"/>
      <c r="C292" s="631"/>
      <c r="D292" s="631"/>
      <c r="E292" s="648"/>
      <c r="F292" s="648"/>
      <c r="G292" s="649"/>
      <c r="H292" s="631"/>
      <c r="I292" s="631"/>
      <c r="J292" s="631"/>
      <c r="K292" s="650"/>
    </row>
    <row r="293" spans="1:11" s="196" customFormat="1" ht="15.75" hidden="1" customHeight="1" x14ac:dyDescent="0.25">
      <c r="A293" s="646"/>
      <c r="B293" s="647"/>
      <c r="C293" s="631"/>
      <c r="D293" s="631"/>
      <c r="E293" s="648"/>
      <c r="F293" s="648"/>
      <c r="G293" s="649"/>
      <c r="H293" s="631"/>
      <c r="I293" s="631"/>
      <c r="J293" s="631"/>
      <c r="K293" s="650"/>
    </row>
    <row r="294" spans="1:11" s="196" customFormat="1" ht="15.75" hidden="1" customHeight="1" x14ac:dyDescent="0.25">
      <c r="A294" s="646"/>
      <c r="B294" s="647"/>
      <c r="C294" s="631"/>
      <c r="D294" s="631"/>
      <c r="E294" s="648"/>
      <c r="F294" s="648"/>
      <c r="G294" s="649"/>
      <c r="H294" s="631"/>
      <c r="I294" s="631"/>
      <c r="J294" s="631"/>
      <c r="K294" s="650"/>
    </row>
    <row r="295" spans="1:11" s="196" customFormat="1" ht="15.75" hidden="1" customHeight="1" x14ac:dyDescent="0.25">
      <c r="A295" s="646"/>
      <c r="B295" s="647"/>
      <c r="C295" s="631"/>
      <c r="D295" s="631"/>
      <c r="E295" s="648"/>
      <c r="F295" s="648"/>
      <c r="G295" s="649"/>
      <c r="H295" s="631"/>
      <c r="I295" s="631"/>
      <c r="J295" s="631"/>
      <c r="K295" s="650"/>
    </row>
    <row r="296" spans="1:11" s="196" customFormat="1" ht="15.75" hidden="1" customHeight="1" x14ac:dyDescent="0.25">
      <c r="A296" s="646"/>
      <c r="B296" s="647"/>
      <c r="C296" s="631"/>
      <c r="D296" s="631"/>
      <c r="E296" s="648"/>
      <c r="F296" s="648"/>
      <c r="G296" s="649"/>
      <c r="H296" s="631"/>
      <c r="I296" s="631"/>
      <c r="J296" s="631"/>
      <c r="K296" s="650"/>
    </row>
    <row r="297" spans="1:11" s="196" customFormat="1" ht="15.75" hidden="1" customHeight="1" x14ac:dyDescent="0.25">
      <c r="A297" s="646"/>
      <c r="B297" s="647"/>
      <c r="C297" s="631"/>
      <c r="D297" s="631"/>
      <c r="E297" s="648"/>
      <c r="F297" s="648"/>
      <c r="G297" s="649"/>
      <c r="H297" s="631"/>
      <c r="I297" s="631"/>
      <c r="J297" s="631"/>
      <c r="K297" s="650"/>
    </row>
    <row r="298" spans="1:11" s="196" customFormat="1" ht="15.75" hidden="1" customHeight="1" x14ac:dyDescent="0.25">
      <c r="A298" s="646"/>
      <c r="B298" s="647"/>
      <c r="C298" s="631"/>
      <c r="D298" s="631"/>
      <c r="E298" s="648"/>
      <c r="F298" s="648"/>
      <c r="G298" s="649"/>
      <c r="H298" s="631"/>
      <c r="I298" s="631"/>
      <c r="J298" s="631"/>
      <c r="K298" s="650"/>
    </row>
    <row r="299" spans="1:11" s="196" customFormat="1" ht="15.75" hidden="1" customHeight="1" x14ac:dyDescent="0.25">
      <c r="A299" s="646"/>
      <c r="B299" s="647"/>
      <c r="C299" s="631"/>
      <c r="D299" s="631"/>
      <c r="E299" s="648"/>
      <c r="F299" s="648"/>
      <c r="G299" s="649"/>
      <c r="H299" s="631"/>
      <c r="I299" s="631"/>
      <c r="J299" s="631"/>
      <c r="K299" s="650"/>
    </row>
    <row r="300" spans="1:11" s="196" customFormat="1" ht="15.75" hidden="1" customHeight="1" x14ac:dyDescent="0.25">
      <c r="A300" s="646"/>
      <c r="B300" s="647"/>
      <c r="C300" s="631"/>
      <c r="D300" s="631"/>
      <c r="E300" s="648"/>
      <c r="F300" s="648"/>
      <c r="G300" s="649"/>
      <c r="H300" s="631"/>
      <c r="I300" s="631"/>
      <c r="J300" s="631"/>
      <c r="K300" s="650"/>
    </row>
    <row r="301" spans="1:11" s="196" customFormat="1" ht="15.75" hidden="1" customHeight="1" x14ac:dyDescent="0.25">
      <c r="A301" s="646"/>
      <c r="B301" s="647"/>
      <c r="C301" s="631"/>
      <c r="D301" s="631"/>
      <c r="E301" s="648"/>
      <c r="F301" s="648"/>
      <c r="G301" s="649"/>
      <c r="H301" s="631"/>
      <c r="I301" s="631"/>
      <c r="J301" s="631"/>
      <c r="K301" s="650"/>
    </row>
    <row r="302" spans="1:11" s="196" customFormat="1" ht="15.75" hidden="1" customHeight="1" x14ac:dyDescent="0.25">
      <c r="A302" s="646"/>
      <c r="B302" s="647"/>
      <c r="C302" s="631"/>
      <c r="D302" s="631"/>
      <c r="E302" s="648"/>
      <c r="F302" s="648"/>
      <c r="G302" s="649"/>
      <c r="H302" s="631"/>
      <c r="I302" s="631"/>
      <c r="J302" s="631"/>
      <c r="K302" s="650"/>
    </row>
    <row r="303" spans="1:11" s="196" customFormat="1" ht="15.75" hidden="1" customHeight="1" x14ac:dyDescent="0.25">
      <c r="A303" s="646"/>
      <c r="B303" s="647"/>
      <c r="C303" s="631"/>
      <c r="D303" s="631"/>
      <c r="E303" s="648"/>
      <c r="F303" s="648"/>
      <c r="G303" s="649"/>
      <c r="H303" s="631"/>
      <c r="I303" s="631"/>
      <c r="J303" s="631"/>
      <c r="K303" s="650"/>
    </row>
    <row r="304" spans="1:11" s="196" customFormat="1" ht="15.75" hidden="1" customHeight="1" x14ac:dyDescent="0.25">
      <c r="A304" s="646"/>
      <c r="B304" s="647"/>
      <c r="C304" s="631"/>
      <c r="D304" s="631"/>
      <c r="E304" s="648"/>
      <c r="F304" s="648"/>
      <c r="G304" s="649"/>
      <c r="H304" s="631"/>
      <c r="I304" s="631"/>
      <c r="J304" s="631"/>
      <c r="K304" s="650"/>
    </row>
    <row r="305" spans="1:11" s="196" customFormat="1" ht="15.75" hidden="1" customHeight="1" x14ac:dyDescent="0.25">
      <c r="A305" s="646"/>
      <c r="B305" s="647"/>
      <c r="C305" s="631"/>
      <c r="D305" s="631"/>
      <c r="E305" s="648"/>
      <c r="F305" s="648"/>
      <c r="G305" s="649"/>
      <c r="H305" s="631"/>
      <c r="I305" s="631"/>
      <c r="J305" s="631"/>
      <c r="K305" s="650"/>
    </row>
    <row r="306" spans="1:11" s="196" customFormat="1" ht="15.75" hidden="1" customHeight="1" x14ac:dyDescent="0.25">
      <c r="A306" s="646"/>
      <c r="B306" s="647"/>
      <c r="C306" s="631"/>
      <c r="D306" s="631"/>
      <c r="E306" s="648"/>
      <c r="F306" s="648"/>
      <c r="G306" s="649"/>
      <c r="H306" s="631"/>
      <c r="I306" s="631"/>
      <c r="J306" s="631"/>
      <c r="K306" s="650"/>
    </row>
    <row r="307" spans="1:11" s="196" customFormat="1" ht="15.75" hidden="1" customHeight="1" x14ac:dyDescent="0.25">
      <c r="A307" s="646"/>
      <c r="B307" s="647"/>
      <c r="C307" s="631"/>
      <c r="D307" s="631"/>
      <c r="E307" s="648"/>
      <c r="F307" s="648"/>
      <c r="G307" s="649"/>
      <c r="H307" s="631"/>
      <c r="I307" s="631"/>
      <c r="J307" s="631"/>
      <c r="K307" s="650"/>
    </row>
    <row r="308" spans="1:11" s="196" customFormat="1" ht="15.75" hidden="1" customHeight="1" x14ac:dyDescent="0.25">
      <c r="A308" s="646"/>
      <c r="B308" s="647"/>
      <c r="C308" s="631"/>
      <c r="D308" s="631"/>
      <c r="E308" s="648"/>
      <c r="F308" s="648"/>
      <c r="G308" s="649"/>
      <c r="H308" s="631"/>
      <c r="I308" s="631"/>
      <c r="J308" s="631"/>
      <c r="K308" s="650"/>
    </row>
    <row r="309" spans="1:11" s="196" customFormat="1" ht="15.75" hidden="1" customHeight="1" x14ac:dyDescent="0.25">
      <c r="A309" s="646"/>
      <c r="B309" s="647"/>
      <c r="C309" s="631"/>
      <c r="D309" s="631"/>
      <c r="E309" s="648"/>
      <c r="F309" s="648"/>
      <c r="G309" s="649"/>
      <c r="H309" s="631"/>
      <c r="I309" s="631"/>
      <c r="J309" s="631"/>
      <c r="K309" s="650"/>
    </row>
    <row r="310" spans="1:11" s="196" customFormat="1" ht="15.75" hidden="1" customHeight="1" x14ac:dyDescent="0.25">
      <c r="A310" s="646"/>
      <c r="B310" s="647"/>
      <c r="C310" s="631"/>
      <c r="D310" s="631"/>
      <c r="E310" s="648"/>
      <c r="F310" s="648"/>
      <c r="G310" s="649"/>
      <c r="H310" s="631"/>
      <c r="I310" s="631"/>
      <c r="J310" s="631"/>
      <c r="K310" s="650"/>
    </row>
    <row r="311" spans="1:11" s="196" customFormat="1" ht="15.75" hidden="1" customHeight="1" x14ac:dyDescent="0.25">
      <c r="A311" s="646"/>
      <c r="B311" s="647"/>
      <c r="C311" s="631"/>
      <c r="D311" s="631"/>
      <c r="E311" s="648"/>
      <c r="F311" s="648"/>
      <c r="G311" s="649"/>
      <c r="H311" s="631"/>
      <c r="I311" s="631"/>
      <c r="J311" s="631"/>
      <c r="K311" s="650"/>
    </row>
    <row r="312" spans="1:11" s="196" customFormat="1" ht="15.75" hidden="1" customHeight="1" x14ac:dyDescent="0.25">
      <c r="A312" s="646"/>
      <c r="B312" s="647"/>
      <c r="C312" s="631"/>
      <c r="D312" s="631"/>
      <c r="E312" s="648"/>
      <c r="F312" s="648"/>
      <c r="G312" s="649"/>
      <c r="H312" s="631"/>
      <c r="I312" s="631"/>
      <c r="J312" s="631"/>
      <c r="K312" s="650"/>
    </row>
    <row r="313" spans="1:11" s="196" customFormat="1" ht="15.75" hidden="1" customHeight="1" x14ac:dyDescent="0.25">
      <c r="A313" s="646"/>
      <c r="B313" s="647"/>
      <c r="C313" s="631"/>
      <c r="D313" s="631"/>
      <c r="E313" s="648"/>
      <c r="F313" s="648"/>
      <c r="G313" s="649"/>
      <c r="H313" s="631"/>
      <c r="I313" s="631"/>
      <c r="J313" s="631"/>
      <c r="K313" s="650"/>
    </row>
    <row r="314" spans="1:11" s="196" customFormat="1" ht="15.75" hidden="1" customHeight="1" x14ac:dyDescent="0.25">
      <c r="A314" s="646"/>
      <c r="B314" s="647"/>
      <c r="C314" s="631"/>
      <c r="D314" s="631"/>
      <c r="E314" s="648"/>
      <c r="F314" s="648"/>
      <c r="G314" s="649"/>
      <c r="H314" s="631"/>
      <c r="I314" s="631"/>
      <c r="J314" s="631"/>
      <c r="K314" s="650"/>
    </row>
    <row r="315" spans="1:11" s="196" customFormat="1" ht="15.75" hidden="1" customHeight="1" x14ac:dyDescent="0.25">
      <c r="A315" s="646"/>
      <c r="B315" s="647"/>
      <c r="C315" s="631"/>
      <c r="D315" s="631"/>
      <c r="E315" s="648"/>
      <c r="F315" s="648"/>
      <c r="G315" s="649"/>
      <c r="H315" s="631"/>
      <c r="I315" s="631"/>
      <c r="J315" s="631"/>
      <c r="K315" s="650"/>
    </row>
    <row r="316" spans="1:11" s="196" customFormat="1" ht="15.75" hidden="1" customHeight="1" x14ac:dyDescent="0.25">
      <c r="A316" s="646"/>
      <c r="B316" s="647"/>
      <c r="C316" s="631"/>
      <c r="D316" s="631"/>
      <c r="E316" s="648"/>
      <c r="F316" s="648"/>
      <c r="G316" s="649"/>
      <c r="H316" s="631"/>
      <c r="I316" s="631"/>
      <c r="J316" s="631"/>
      <c r="K316" s="650"/>
    </row>
    <row r="317" spans="1:11" s="196" customFormat="1" ht="15.75" hidden="1" customHeight="1" x14ac:dyDescent="0.25">
      <c r="A317" s="646"/>
      <c r="B317" s="647"/>
      <c r="C317" s="631"/>
      <c r="D317" s="631"/>
      <c r="E317" s="648"/>
      <c r="F317" s="648"/>
      <c r="G317" s="649"/>
      <c r="H317" s="631"/>
      <c r="I317" s="631"/>
      <c r="J317" s="631"/>
      <c r="K317" s="650"/>
    </row>
    <row r="318" spans="1:11" s="196" customFormat="1" ht="15.75" hidden="1" customHeight="1" x14ac:dyDescent="0.25">
      <c r="A318" s="646"/>
      <c r="B318" s="647"/>
      <c r="C318" s="631"/>
      <c r="D318" s="631"/>
      <c r="E318" s="648"/>
      <c r="F318" s="648"/>
      <c r="G318" s="649"/>
      <c r="H318" s="631"/>
      <c r="I318" s="631"/>
      <c r="J318" s="631"/>
      <c r="K318" s="650"/>
    </row>
    <row r="319" spans="1:11" s="196" customFormat="1" ht="15.75" hidden="1" customHeight="1" x14ac:dyDescent="0.25">
      <c r="A319" s="646"/>
      <c r="B319" s="647"/>
      <c r="C319" s="631"/>
      <c r="D319" s="631"/>
      <c r="E319" s="648"/>
      <c r="F319" s="648"/>
      <c r="G319" s="649"/>
      <c r="H319" s="631"/>
      <c r="I319" s="631"/>
      <c r="J319" s="631"/>
      <c r="K319" s="650"/>
    </row>
    <row r="320" spans="1:11" s="196" customFormat="1" ht="15.75" hidden="1" customHeight="1" x14ac:dyDescent="0.25">
      <c r="A320" s="646"/>
      <c r="B320" s="647"/>
      <c r="C320" s="631"/>
      <c r="D320" s="631"/>
      <c r="E320" s="648"/>
      <c r="F320" s="648"/>
      <c r="G320" s="649"/>
      <c r="H320" s="631"/>
      <c r="I320" s="631"/>
      <c r="J320" s="631"/>
      <c r="K320" s="650"/>
    </row>
    <row r="321" spans="1:11" s="196" customFormat="1" ht="15.75" hidden="1" customHeight="1" x14ac:dyDescent="0.25">
      <c r="A321" s="646"/>
      <c r="B321" s="647"/>
      <c r="C321" s="631"/>
      <c r="D321" s="631"/>
      <c r="E321" s="648"/>
      <c r="F321" s="648"/>
      <c r="G321" s="649"/>
      <c r="H321" s="631"/>
      <c r="I321" s="631"/>
      <c r="J321" s="631"/>
      <c r="K321" s="650"/>
    </row>
    <row r="322" spans="1:11" s="196" customFormat="1" ht="15.75" hidden="1" customHeight="1" x14ac:dyDescent="0.25">
      <c r="A322" s="646"/>
      <c r="B322" s="647"/>
      <c r="C322" s="631"/>
      <c r="D322" s="631"/>
      <c r="E322" s="648"/>
      <c r="F322" s="648"/>
      <c r="G322" s="649"/>
      <c r="H322" s="631"/>
      <c r="I322" s="631"/>
      <c r="J322" s="631"/>
      <c r="K322" s="650"/>
    </row>
    <row r="323" spans="1:11" s="196" customFormat="1" ht="15.75" hidden="1" customHeight="1" x14ac:dyDescent="0.25">
      <c r="A323" s="646"/>
      <c r="B323" s="647"/>
      <c r="C323" s="631"/>
      <c r="D323" s="631"/>
      <c r="E323" s="648"/>
      <c r="F323" s="648"/>
      <c r="G323" s="649"/>
      <c r="H323" s="631"/>
      <c r="I323" s="631"/>
      <c r="J323" s="631"/>
      <c r="K323" s="650"/>
    </row>
    <row r="324" spans="1:11" s="196" customFormat="1" ht="15.75" hidden="1" customHeight="1" x14ac:dyDescent="0.25">
      <c r="A324" s="646"/>
      <c r="B324" s="647"/>
      <c r="C324" s="631"/>
      <c r="D324" s="631"/>
      <c r="E324" s="648"/>
      <c r="F324" s="648"/>
      <c r="G324" s="649"/>
      <c r="H324" s="631"/>
      <c r="I324" s="631"/>
      <c r="J324" s="631"/>
      <c r="K324" s="650"/>
    </row>
    <row r="325" spans="1:11" s="196" customFormat="1" ht="15.75" hidden="1" customHeight="1" x14ac:dyDescent="0.25">
      <c r="A325" s="646"/>
      <c r="B325" s="647"/>
      <c r="C325" s="631"/>
      <c r="D325" s="631"/>
      <c r="E325" s="648"/>
      <c r="F325" s="648"/>
      <c r="G325" s="649"/>
      <c r="H325" s="631"/>
      <c r="I325" s="631"/>
      <c r="J325" s="631"/>
      <c r="K325" s="650"/>
    </row>
    <row r="326" spans="1:11" s="196" customFormat="1" ht="15.75" hidden="1" customHeight="1" x14ac:dyDescent="0.25">
      <c r="A326" s="646"/>
      <c r="B326" s="647"/>
      <c r="C326" s="631"/>
      <c r="D326" s="631"/>
      <c r="E326" s="648"/>
      <c r="F326" s="648"/>
      <c r="G326" s="649"/>
      <c r="H326" s="631"/>
      <c r="I326" s="631"/>
      <c r="J326" s="631"/>
      <c r="K326" s="650"/>
    </row>
    <row r="327" spans="1:11" s="196" customFormat="1" ht="15.75" hidden="1" customHeight="1" x14ac:dyDescent="0.25">
      <c r="A327" s="646"/>
      <c r="B327" s="647"/>
      <c r="C327" s="631"/>
      <c r="D327" s="631"/>
      <c r="E327" s="648"/>
      <c r="F327" s="648"/>
      <c r="G327" s="649"/>
      <c r="H327" s="631"/>
      <c r="I327" s="631"/>
      <c r="J327" s="631"/>
      <c r="K327" s="650"/>
    </row>
    <row r="328" spans="1:11" s="196" customFormat="1" ht="15.75" hidden="1" customHeight="1" x14ac:dyDescent="0.25">
      <c r="A328" s="646"/>
      <c r="B328" s="647"/>
      <c r="C328" s="631"/>
      <c r="D328" s="631"/>
      <c r="E328" s="648"/>
      <c r="F328" s="648"/>
      <c r="G328" s="649"/>
      <c r="H328" s="631"/>
      <c r="I328" s="631"/>
      <c r="J328" s="631"/>
      <c r="K328" s="650"/>
    </row>
    <row r="329" spans="1:11" s="196" customFormat="1" ht="15.75" hidden="1" customHeight="1" x14ac:dyDescent="0.25">
      <c r="A329" s="646"/>
      <c r="B329" s="647"/>
      <c r="C329" s="631"/>
      <c r="D329" s="631"/>
      <c r="E329" s="648"/>
      <c r="F329" s="648"/>
      <c r="G329" s="649"/>
      <c r="H329" s="631"/>
      <c r="I329" s="631"/>
      <c r="J329" s="631"/>
      <c r="K329" s="650"/>
    </row>
    <row r="330" spans="1:11" s="196" customFormat="1" ht="15.75" hidden="1" customHeight="1" x14ac:dyDescent="0.25">
      <c r="A330" s="646"/>
      <c r="B330" s="647"/>
      <c r="C330" s="631"/>
      <c r="D330" s="631"/>
      <c r="E330" s="648"/>
      <c r="F330" s="648"/>
      <c r="G330" s="649"/>
      <c r="H330" s="631"/>
      <c r="I330" s="631"/>
      <c r="J330" s="631"/>
      <c r="K330" s="650"/>
    </row>
    <row r="331" spans="1:11" s="196" customFormat="1" ht="15.75" hidden="1" customHeight="1" x14ac:dyDescent="0.25">
      <c r="A331" s="646"/>
      <c r="B331" s="647"/>
      <c r="C331" s="631"/>
      <c r="D331" s="631"/>
      <c r="E331" s="648"/>
      <c r="F331" s="648"/>
      <c r="G331" s="649"/>
      <c r="H331" s="631"/>
      <c r="I331" s="631"/>
      <c r="J331" s="631"/>
      <c r="K331" s="650"/>
    </row>
    <row r="332" spans="1:11" s="196" customFormat="1" ht="15.75" hidden="1" customHeight="1" x14ac:dyDescent="0.25">
      <c r="A332" s="646"/>
      <c r="B332" s="647"/>
      <c r="C332" s="631"/>
      <c r="D332" s="631"/>
      <c r="E332" s="648"/>
      <c r="F332" s="648"/>
      <c r="G332" s="649"/>
      <c r="H332" s="631"/>
      <c r="I332" s="631"/>
      <c r="J332" s="631"/>
      <c r="K332" s="650"/>
    </row>
    <row r="333" spans="1:11" s="196" customFormat="1" ht="15.75" hidden="1" customHeight="1" x14ac:dyDescent="0.25">
      <c r="A333" s="646"/>
      <c r="B333" s="647"/>
      <c r="C333" s="631"/>
      <c r="D333" s="631"/>
      <c r="E333" s="648"/>
      <c r="F333" s="648"/>
      <c r="G333" s="649"/>
      <c r="H333" s="631"/>
      <c r="I333" s="631"/>
      <c r="J333" s="631"/>
      <c r="K333" s="650"/>
    </row>
    <row r="334" spans="1:11" s="196" customFormat="1" ht="15.75" hidden="1" customHeight="1" x14ac:dyDescent="0.25">
      <c r="A334" s="646"/>
      <c r="B334" s="647"/>
      <c r="C334" s="631"/>
      <c r="D334" s="631"/>
      <c r="E334" s="648"/>
      <c r="F334" s="648"/>
      <c r="G334" s="649"/>
      <c r="H334" s="631"/>
      <c r="I334" s="631"/>
      <c r="J334" s="631"/>
      <c r="K334" s="650"/>
    </row>
    <row r="335" spans="1:11" s="196" customFormat="1" ht="15.75" hidden="1" customHeight="1" x14ac:dyDescent="0.25">
      <c r="A335" s="646"/>
      <c r="B335" s="647"/>
      <c r="C335" s="631"/>
      <c r="D335" s="631"/>
      <c r="E335" s="648"/>
      <c r="F335" s="648"/>
      <c r="G335" s="649"/>
      <c r="H335" s="631"/>
      <c r="I335" s="631"/>
      <c r="J335" s="631"/>
      <c r="K335" s="650"/>
    </row>
    <row r="336" spans="1:11" s="196" customFormat="1" ht="15.75" hidden="1" customHeight="1" x14ac:dyDescent="0.25">
      <c r="A336" s="646"/>
      <c r="B336" s="647"/>
      <c r="C336" s="631"/>
      <c r="D336" s="631"/>
      <c r="E336" s="648"/>
      <c r="F336" s="648"/>
      <c r="G336" s="649"/>
      <c r="H336" s="631"/>
      <c r="I336" s="631"/>
      <c r="J336" s="631"/>
      <c r="K336" s="650"/>
    </row>
    <row r="337" spans="1:11" s="196" customFormat="1" ht="15.75" hidden="1" customHeight="1" x14ac:dyDescent="0.25">
      <c r="A337" s="646"/>
      <c r="B337" s="647"/>
      <c r="C337" s="631"/>
      <c r="D337" s="631"/>
      <c r="E337" s="648"/>
      <c r="F337" s="648"/>
      <c r="G337" s="649"/>
      <c r="H337" s="631"/>
      <c r="I337" s="631"/>
      <c r="J337" s="631"/>
      <c r="K337" s="650"/>
    </row>
    <row r="338" spans="1:11" s="196" customFormat="1" ht="15.75" hidden="1" customHeight="1" x14ac:dyDescent="0.25">
      <c r="A338" s="646"/>
      <c r="B338" s="647"/>
      <c r="C338" s="631"/>
      <c r="D338" s="631"/>
      <c r="E338" s="648"/>
      <c r="F338" s="648"/>
      <c r="G338" s="649"/>
      <c r="H338" s="631"/>
      <c r="I338" s="631"/>
      <c r="J338" s="631"/>
      <c r="K338" s="650"/>
    </row>
    <row r="339" spans="1:11" s="196" customFormat="1" ht="15.75" hidden="1" customHeight="1" x14ac:dyDescent="0.25">
      <c r="A339" s="646"/>
      <c r="B339" s="647"/>
      <c r="C339" s="631"/>
      <c r="D339" s="631"/>
      <c r="E339" s="648"/>
      <c r="F339" s="648"/>
      <c r="G339" s="649"/>
      <c r="H339" s="631"/>
      <c r="I339" s="631"/>
      <c r="J339" s="631"/>
      <c r="K339" s="650"/>
    </row>
    <row r="340" spans="1:11" s="196" customFormat="1" ht="15.75" hidden="1" customHeight="1" x14ac:dyDescent="0.25">
      <c r="A340" s="646"/>
      <c r="B340" s="647"/>
      <c r="C340" s="631"/>
      <c r="D340" s="631"/>
      <c r="E340" s="648"/>
      <c r="F340" s="648"/>
      <c r="G340" s="649"/>
      <c r="H340" s="631"/>
      <c r="I340" s="631"/>
      <c r="J340" s="631"/>
      <c r="K340" s="650"/>
    </row>
    <row r="341" spans="1:11" s="196" customFormat="1" ht="15.75" hidden="1" customHeight="1" x14ac:dyDescent="0.25">
      <c r="A341" s="646"/>
      <c r="B341" s="647"/>
      <c r="C341" s="631"/>
      <c r="D341" s="631"/>
      <c r="E341" s="648"/>
      <c r="F341" s="648"/>
      <c r="G341" s="649"/>
      <c r="H341" s="631"/>
      <c r="I341" s="631"/>
      <c r="J341" s="631"/>
      <c r="K341" s="650"/>
    </row>
    <row r="342" spans="1:11" s="196" customFormat="1" ht="15.75" hidden="1" customHeight="1" x14ac:dyDescent="0.25">
      <c r="A342" s="646"/>
      <c r="B342" s="647"/>
      <c r="C342" s="631"/>
      <c r="D342" s="631"/>
      <c r="E342" s="648"/>
      <c r="F342" s="648"/>
      <c r="G342" s="649"/>
      <c r="H342" s="631"/>
      <c r="I342" s="631"/>
      <c r="J342" s="631"/>
      <c r="K342" s="650"/>
    </row>
    <row r="343" spans="1:11" s="196" customFormat="1" ht="15.75" hidden="1" customHeight="1" x14ac:dyDescent="0.25">
      <c r="A343" s="646"/>
      <c r="B343" s="647"/>
      <c r="C343" s="631"/>
      <c r="D343" s="631"/>
      <c r="E343" s="648"/>
      <c r="F343" s="648"/>
      <c r="G343" s="649"/>
      <c r="H343" s="631"/>
      <c r="I343" s="631"/>
      <c r="J343" s="631"/>
      <c r="K343" s="650"/>
    </row>
    <row r="344" spans="1:11" s="196" customFormat="1" ht="15.75" hidden="1" customHeight="1" x14ac:dyDescent="0.25">
      <c r="A344" s="646"/>
      <c r="B344" s="647"/>
      <c r="C344" s="631"/>
      <c r="D344" s="631"/>
      <c r="E344" s="648"/>
      <c r="F344" s="648"/>
      <c r="G344" s="649"/>
      <c r="H344" s="631"/>
      <c r="I344" s="631"/>
      <c r="J344" s="631"/>
      <c r="K344" s="650"/>
    </row>
    <row r="345" spans="1:11" s="196" customFormat="1" ht="15.75" hidden="1" customHeight="1" x14ac:dyDescent="0.25">
      <c r="A345" s="646"/>
      <c r="B345" s="647"/>
      <c r="C345" s="631"/>
      <c r="D345" s="631"/>
      <c r="E345" s="648"/>
      <c r="F345" s="648"/>
      <c r="G345" s="649"/>
      <c r="H345" s="631"/>
      <c r="I345" s="631"/>
      <c r="J345" s="631"/>
      <c r="K345" s="650"/>
    </row>
    <row r="346" spans="1:11" s="196" customFormat="1" ht="15.75" hidden="1" customHeight="1" x14ac:dyDescent="0.25">
      <c r="A346" s="646"/>
      <c r="B346" s="647"/>
      <c r="C346" s="631"/>
      <c r="D346" s="631"/>
      <c r="E346" s="648"/>
      <c r="F346" s="648"/>
      <c r="G346" s="649"/>
      <c r="H346" s="631"/>
      <c r="I346" s="631"/>
      <c r="J346" s="631"/>
      <c r="K346" s="650"/>
    </row>
    <row r="347" spans="1:11" s="196" customFormat="1" ht="15.75" hidden="1" customHeight="1" x14ac:dyDescent="0.25">
      <c r="A347" s="646"/>
      <c r="B347" s="647"/>
      <c r="C347" s="631"/>
      <c r="D347" s="631"/>
      <c r="E347" s="648"/>
      <c r="F347" s="648"/>
      <c r="G347" s="649"/>
      <c r="H347" s="631"/>
      <c r="I347" s="631"/>
      <c r="J347" s="631"/>
      <c r="K347" s="650"/>
    </row>
    <row r="348" spans="1:11" s="196" customFormat="1" ht="15.75" hidden="1" customHeight="1" x14ac:dyDescent="0.25">
      <c r="A348" s="646"/>
      <c r="B348" s="647"/>
      <c r="C348" s="631"/>
      <c r="D348" s="631"/>
      <c r="E348" s="648"/>
      <c r="F348" s="648"/>
      <c r="G348" s="649"/>
      <c r="H348" s="631"/>
      <c r="I348" s="631"/>
      <c r="J348" s="631"/>
      <c r="K348" s="650"/>
    </row>
    <row r="349" spans="1:11" s="196" customFormat="1" ht="15.75" hidden="1" customHeight="1" x14ac:dyDescent="0.25">
      <c r="A349" s="646"/>
      <c r="B349" s="647"/>
      <c r="C349" s="631"/>
      <c r="D349" s="631"/>
      <c r="E349" s="648"/>
      <c r="F349" s="648"/>
      <c r="G349" s="649"/>
      <c r="H349" s="631"/>
      <c r="I349" s="631"/>
      <c r="J349" s="631"/>
      <c r="K349" s="650"/>
    </row>
    <row r="350" spans="1:11" s="196" customFormat="1" ht="15.75" hidden="1" customHeight="1" x14ac:dyDescent="0.25">
      <c r="A350" s="646"/>
      <c r="B350" s="647"/>
      <c r="C350" s="631"/>
      <c r="D350" s="631"/>
      <c r="E350" s="648"/>
      <c r="F350" s="648"/>
      <c r="G350" s="649"/>
      <c r="H350" s="631"/>
      <c r="I350" s="631"/>
      <c r="J350" s="631"/>
      <c r="K350" s="650"/>
    </row>
    <row r="351" spans="1:11" s="196" customFormat="1" ht="15.75" hidden="1" customHeight="1" x14ac:dyDescent="0.25">
      <c r="A351" s="646"/>
      <c r="B351" s="647"/>
      <c r="C351" s="631"/>
      <c r="D351" s="631"/>
      <c r="E351" s="648"/>
      <c r="F351" s="648"/>
      <c r="G351" s="649"/>
      <c r="H351" s="631"/>
      <c r="I351" s="631"/>
      <c r="J351" s="631"/>
      <c r="K351" s="650"/>
    </row>
    <row r="352" spans="1:11" s="196" customFormat="1" ht="15.75" hidden="1" customHeight="1" x14ac:dyDescent="0.25">
      <c r="A352" s="646"/>
      <c r="B352" s="647"/>
      <c r="C352" s="631"/>
      <c r="D352" s="631"/>
      <c r="E352" s="648"/>
      <c r="F352" s="648"/>
      <c r="G352" s="649"/>
      <c r="H352" s="631"/>
      <c r="I352" s="631"/>
      <c r="J352" s="631"/>
      <c r="K352" s="650"/>
    </row>
    <row r="353" spans="1:11" s="196" customFormat="1" ht="15.75" hidden="1" customHeight="1" x14ac:dyDescent="0.25">
      <c r="A353" s="646"/>
      <c r="B353" s="647"/>
      <c r="C353" s="631"/>
      <c r="D353" s="631"/>
      <c r="E353" s="648"/>
      <c r="F353" s="648"/>
      <c r="G353" s="649"/>
      <c r="H353" s="631"/>
      <c r="I353" s="631"/>
      <c r="J353" s="631"/>
      <c r="K353" s="650"/>
    </row>
    <row r="354" spans="1:11" s="196" customFormat="1" ht="15.75" hidden="1" customHeight="1" x14ac:dyDescent="0.25">
      <c r="A354" s="646"/>
      <c r="B354" s="647"/>
      <c r="C354" s="631"/>
      <c r="D354" s="631"/>
      <c r="E354" s="648"/>
      <c r="F354" s="648"/>
      <c r="G354" s="649"/>
      <c r="H354" s="631"/>
      <c r="I354" s="631"/>
      <c r="J354" s="631"/>
      <c r="K354" s="650"/>
    </row>
    <row r="355" spans="1:11" s="196" customFormat="1" ht="15.75" hidden="1" customHeight="1" x14ac:dyDescent="0.25">
      <c r="A355" s="646"/>
      <c r="B355" s="647"/>
      <c r="C355" s="631"/>
      <c r="D355" s="631"/>
      <c r="E355" s="648"/>
      <c r="F355" s="648"/>
      <c r="G355" s="649"/>
      <c r="H355" s="631"/>
      <c r="I355" s="631"/>
      <c r="J355" s="631"/>
      <c r="K355" s="650"/>
    </row>
    <row r="356" spans="1:11" s="196" customFormat="1" ht="15.75" hidden="1" customHeight="1" x14ac:dyDescent="0.25">
      <c r="A356" s="646"/>
      <c r="B356" s="647"/>
      <c r="C356" s="631"/>
      <c r="D356" s="631"/>
      <c r="E356" s="648"/>
      <c r="F356" s="648"/>
      <c r="G356" s="649"/>
      <c r="H356" s="631"/>
      <c r="I356" s="631"/>
      <c r="J356" s="631"/>
      <c r="K356" s="650"/>
    </row>
    <row r="357" spans="1:11" s="196" customFormat="1" ht="15.75" hidden="1" customHeight="1" x14ac:dyDescent="0.25">
      <c r="A357" s="646"/>
      <c r="B357" s="647"/>
      <c r="C357" s="631"/>
      <c r="D357" s="631"/>
      <c r="E357" s="648"/>
      <c r="F357" s="648"/>
      <c r="G357" s="649"/>
      <c r="H357" s="631"/>
      <c r="I357" s="631"/>
      <c r="J357" s="631"/>
      <c r="K357" s="650"/>
    </row>
    <row r="358" spans="1:11" s="196" customFormat="1" ht="15.75" hidden="1" customHeight="1" x14ac:dyDescent="0.25">
      <c r="A358" s="646"/>
      <c r="B358" s="647"/>
      <c r="C358" s="631"/>
      <c r="D358" s="631"/>
      <c r="E358" s="648"/>
      <c r="F358" s="648"/>
      <c r="G358" s="649"/>
      <c r="H358" s="631"/>
      <c r="I358" s="631"/>
      <c r="J358" s="631"/>
      <c r="K358" s="650"/>
    </row>
    <row r="359" spans="1:11" s="196" customFormat="1" ht="15.75" hidden="1" customHeight="1" x14ac:dyDescent="0.25">
      <c r="A359" s="646"/>
      <c r="B359" s="647"/>
      <c r="C359" s="631"/>
      <c r="D359" s="631"/>
      <c r="E359" s="648"/>
      <c r="F359" s="648"/>
      <c r="G359" s="649"/>
      <c r="H359" s="631"/>
      <c r="I359" s="631"/>
      <c r="J359" s="631"/>
      <c r="K359" s="650"/>
    </row>
    <row r="360" spans="1:11" s="196" customFormat="1" ht="15.75" hidden="1" customHeight="1" x14ac:dyDescent="0.25">
      <c r="A360" s="646"/>
      <c r="B360" s="647"/>
      <c r="C360" s="631"/>
      <c r="D360" s="631"/>
      <c r="E360" s="648"/>
      <c r="F360" s="648"/>
      <c r="G360" s="649"/>
      <c r="H360" s="631"/>
      <c r="I360" s="631"/>
      <c r="J360" s="631"/>
      <c r="K360" s="650"/>
    </row>
    <row r="361" spans="1:11" s="196" customFormat="1" ht="15.75" hidden="1" customHeight="1" x14ac:dyDescent="0.25">
      <c r="A361" s="646"/>
      <c r="B361" s="647"/>
      <c r="C361" s="631"/>
      <c r="D361" s="631"/>
      <c r="E361" s="648"/>
      <c r="F361" s="648"/>
      <c r="G361" s="649"/>
      <c r="H361" s="631"/>
      <c r="I361" s="631"/>
      <c r="J361" s="631"/>
      <c r="K361" s="650"/>
    </row>
    <row r="362" spans="1:11" s="196" customFormat="1" ht="15.75" hidden="1" customHeight="1" x14ac:dyDescent="0.25">
      <c r="A362" s="646"/>
      <c r="B362" s="647"/>
      <c r="C362" s="631"/>
      <c r="D362" s="631"/>
      <c r="E362" s="648"/>
      <c r="F362" s="648"/>
      <c r="G362" s="649"/>
      <c r="H362" s="631"/>
      <c r="I362" s="631"/>
      <c r="J362" s="631"/>
      <c r="K362" s="650"/>
    </row>
    <row r="363" spans="1:11" s="196" customFormat="1" ht="15.75" hidden="1" customHeight="1" x14ac:dyDescent="0.25">
      <c r="A363" s="646"/>
      <c r="B363" s="647"/>
      <c r="C363" s="631"/>
      <c r="D363" s="631"/>
      <c r="E363" s="648"/>
      <c r="F363" s="648"/>
      <c r="G363" s="649"/>
      <c r="H363" s="631"/>
      <c r="I363" s="631"/>
      <c r="J363" s="631"/>
      <c r="K363" s="650"/>
    </row>
    <row r="364" spans="1:11" s="196" customFormat="1" ht="15.75" hidden="1" customHeight="1" x14ac:dyDescent="0.25">
      <c r="A364" s="646"/>
      <c r="B364" s="647"/>
      <c r="C364" s="631"/>
      <c r="D364" s="631"/>
      <c r="E364" s="648"/>
      <c r="F364" s="648"/>
      <c r="G364" s="649"/>
      <c r="H364" s="631"/>
      <c r="I364" s="631"/>
      <c r="J364" s="631"/>
      <c r="K364" s="650"/>
    </row>
    <row r="365" spans="1:11" s="196" customFormat="1" ht="15.75" hidden="1" customHeight="1" x14ac:dyDescent="0.25">
      <c r="A365" s="646"/>
      <c r="B365" s="647"/>
      <c r="C365" s="631"/>
      <c r="D365" s="631"/>
      <c r="E365" s="648"/>
      <c r="F365" s="648"/>
      <c r="G365" s="649"/>
      <c r="H365" s="631"/>
      <c r="I365" s="631"/>
      <c r="J365" s="631"/>
      <c r="K365" s="650"/>
    </row>
    <row r="366" spans="1:11" s="196" customFormat="1" ht="15.75" hidden="1" customHeight="1" x14ac:dyDescent="0.25">
      <c r="A366" s="646"/>
      <c r="B366" s="647"/>
      <c r="C366" s="631"/>
      <c r="D366" s="631"/>
      <c r="E366" s="648"/>
      <c r="F366" s="648"/>
      <c r="G366" s="649"/>
      <c r="H366" s="631"/>
      <c r="I366" s="631"/>
      <c r="J366" s="631"/>
      <c r="K366" s="650"/>
    </row>
    <row r="367" spans="1:11" s="196" customFormat="1" ht="15.75" hidden="1" customHeight="1" x14ac:dyDescent="0.25">
      <c r="A367" s="646"/>
      <c r="B367" s="647"/>
      <c r="C367" s="631"/>
      <c r="D367" s="631"/>
      <c r="E367" s="648"/>
      <c r="F367" s="648"/>
      <c r="G367" s="649"/>
      <c r="H367" s="631"/>
      <c r="I367" s="631"/>
      <c r="J367" s="631"/>
      <c r="K367" s="650"/>
    </row>
    <row r="368" spans="1:11" s="196" customFormat="1" ht="15.75" hidden="1" customHeight="1" x14ac:dyDescent="0.25">
      <c r="A368" s="646"/>
      <c r="B368" s="647"/>
      <c r="C368" s="631"/>
      <c r="D368" s="631"/>
      <c r="E368" s="648"/>
      <c r="F368" s="648"/>
      <c r="G368" s="649"/>
      <c r="H368" s="631"/>
      <c r="I368" s="631"/>
      <c r="J368" s="631"/>
      <c r="K368" s="650"/>
    </row>
    <row r="369" spans="1:11" s="196" customFormat="1" ht="15.75" hidden="1" customHeight="1" x14ac:dyDescent="0.25">
      <c r="A369" s="646"/>
      <c r="B369" s="647"/>
      <c r="C369" s="631"/>
      <c r="D369" s="631"/>
      <c r="E369" s="648"/>
      <c r="F369" s="648"/>
      <c r="G369" s="649"/>
      <c r="H369" s="631"/>
      <c r="I369" s="631"/>
      <c r="J369" s="631"/>
      <c r="K369" s="650"/>
    </row>
    <row r="370" spans="1:11" s="196" customFormat="1" ht="15.75" hidden="1" customHeight="1" x14ac:dyDescent="0.25">
      <c r="A370" s="646"/>
      <c r="B370" s="647"/>
      <c r="C370" s="631"/>
      <c r="D370" s="631"/>
      <c r="E370" s="648"/>
      <c r="F370" s="648"/>
      <c r="G370" s="649"/>
      <c r="H370" s="631"/>
      <c r="I370" s="631"/>
      <c r="J370" s="631"/>
      <c r="K370" s="650"/>
    </row>
    <row r="371" spans="1:11" s="196" customFormat="1" ht="15.75" hidden="1" customHeight="1" x14ac:dyDescent="0.25">
      <c r="A371" s="646"/>
      <c r="B371" s="647"/>
      <c r="C371" s="631"/>
      <c r="D371" s="631"/>
      <c r="E371" s="648"/>
      <c r="F371" s="648"/>
      <c r="G371" s="649"/>
      <c r="H371" s="631"/>
      <c r="I371" s="631"/>
      <c r="J371" s="631"/>
      <c r="K371" s="650"/>
    </row>
    <row r="372" spans="1:11" s="196" customFormat="1" ht="15.75" hidden="1" customHeight="1" x14ac:dyDescent="0.25">
      <c r="A372" s="646"/>
      <c r="B372" s="647"/>
      <c r="C372" s="631"/>
      <c r="D372" s="631"/>
      <c r="E372" s="648"/>
      <c r="F372" s="648"/>
      <c r="G372" s="649"/>
      <c r="H372" s="631"/>
      <c r="I372" s="631"/>
      <c r="J372" s="631"/>
      <c r="K372" s="650"/>
    </row>
    <row r="373" spans="1:11" s="196" customFormat="1" ht="15.75" hidden="1" customHeight="1" x14ac:dyDescent="0.25">
      <c r="A373" s="646"/>
      <c r="B373" s="647"/>
      <c r="C373" s="631"/>
      <c r="D373" s="631"/>
      <c r="E373" s="648"/>
      <c r="F373" s="648"/>
      <c r="G373" s="649"/>
      <c r="H373" s="631"/>
      <c r="I373" s="631"/>
      <c r="J373" s="631"/>
      <c r="K373" s="650"/>
    </row>
    <row r="374" spans="1:11" s="196" customFormat="1" ht="15.75" hidden="1" customHeight="1" x14ac:dyDescent="0.25">
      <c r="A374" s="646"/>
      <c r="B374" s="647"/>
      <c r="C374" s="631"/>
      <c r="D374" s="631"/>
      <c r="E374" s="648"/>
      <c r="F374" s="648"/>
      <c r="G374" s="649"/>
      <c r="H374" s="631"/>
      <c r="I374" s="631"/>
      <c r="J374" s="631"/>
      <c r="K374" s="650"/>
    </row>
    <row r="375" spans="1:11" s="196" customFormat="1" ht="15.75" hidden="1" customHeight="1" x14ac:dyDescent="0.25">
      <c r="A375" s="646"/>
      <c r="B375" s="647"/>
      <c r="C375" s="631"/>
      <c r="D375" s="631"/>
      <c r="E375" s="648"/>
      <c r="F375" s="648"/>
      <c r="G375" s="649"/>
      <c r="H375" s="631"/>
      <c r="I375" s="631"/>
      <c r="J375" s="631"/>
      <c r="K375" s="650"/>
    </row>
    <row r="376" spans="1:11" s="196" customFormat="1" ht="15.75" hidden="1" customHeight="1" x14ac:dyDescent="0.25">
      <c r="A376" s="646"/>
      <c r="B376" s="647"/>
      <c r="C376" s="631"/>
      <c r="D376" s="631"/>
      <c r="E376" s="648"/>
      <c r="F376" s="648"/>
      <c r="G376" s="649"/>
      <c r="H376" s="631"/>
      <c r="I376" s="631"/>
      <c r="J376" s="631"/>
      <c r="K376" s="650"/>
    </row>
    <row r="377" spans="1:11" s="196" customFormat="1" ht="15.75" hidden="1" customHeight="1" x14ac:dyDescent="0.25">
      <c r="A377" s="646"/>
      <c r="B377" s="647"/>
      <c r="C377" s="631"/>
      <c r="D377" s="631"/>
      <c r="E377" s="648"/>
      <c r="F377" s="648"/>
      <c r="G377" s="649"/>
      <c r="H377" s="631"/>
      <c r="I377" s="631"/>
      <c r="J377" s="631"/>
      <c r="K377" s="650"/>
    </row>
    <row r="378" spans="1:11" s="196" customFormat="1" ht="15.75" hidden="1" customHeight="1" x14ac:dyDescent="0.25">
      <c r="A378" s="646"/>
      <c r="B378" s="647"/>
      <c r="C378" s="631"/>
      <c r="D378" s="631"/>
      <c r="E378" s="648"/>
      <c r="F378" s="648"/>
      <c r="G378" s="649"/>
      <c r="H378" s="631"/>
      <c r="I378" s="631"/>
      <c r="J378" s="631"/>
      <c r="K378" s="650"/>
    </row>
    <row r="379" spans="1:11" s="196" customFormat="1" ht="15.75" hidden="1" customHeight="1" x14ac:dyDescent="0.25">
      <c r="A379" s="646"/>
      <c r="B379" s="647"/>
      <c r="C379" s="631"/>
      <c r="D379" s="631"/>
      <c r="E379" s="648"/>
      <c r="F379" s="648"/>
      <c r="G379" s="649"/>
      <c r="H379" s="631"/>
      <c r="I379" s="631"/>
      <c r="J379" s="631"/>
      <c r="K379" s="650"/>
    </row>
    <row r="380" spans="1:11" s="196" customFormat="1" ht="15.75" hidden="1" customHeight="1" x14ac:dyDescent="0.25">
      <c r="A380" s="646"/>
      <c r="B380" s="647"/>
      <c r="C380" s="631"/>
      <c r="D380" s="631"/>
      <c r="E380" s="648"/>
      <c r="F380" s="648"/>
      <c r="G380" s="649"/>
      <c r="H380" s="631"/>
      <c r="I380" s="631"/>
      <c r="J380" s="631"/>
      <c r="K380" s="650"/>
    </row>
    <row r="381" spans="1:11" s="196" customFormat="1" ht="15.75" hidden="1" customHeight="1" x14ac:dyDescent="0.25">
      <c r="A381" s="646"/>
      <c r="B381" s="647"/>
      <c r="C381" s="631"/>
      <c r="D381" s="631"/>
      <c r="E381" s="648"/>
      <c r="F381" s="648"/>
      <c r="G381" s="649"/>
      <c r="H381" s="631"/>
      <c r="I381" s="631"/>
      <c r="J381" s="631"/>
      <c r="K381" s="650"/>
    </row>
    <row r="382" spans="1:11" s="196" customFormat="1" ht="15.75" hidden="1" customHeight="1" x14ac:dyDescent="0.25">
      <c r="A382" s="646"/>
      <c r="B382" s="647"/>
      <c r="C382" s="631"/>
      <c r="D382" s="631"/>
      <c r="E382" s="648"/>
      <c r="F382" s="648"/>
      <c r="G382" s="649"/>
      <c r="H382" s="631"/>
      <c r="I382" s="631"/>
      <c r="J382" s="631"/>
      <c r="K382" s="650"/>
    </row>
    <row r="383" spans="1:11" s="196" customFormat="1" ht="15.75" hidden="1" customHeight="1" x14ac:dyDescent="0.25">
      <c r="A383" s="646"/>
      <c r="B383" s="647"/>
      <c r="C383" s="631"/>
      <c r="D383" s="631"/>
      <c r="E383" s="648"/>
      <c r="F383" s="648"/>
      <c r="G383" s="649"/>
      <c r="H383" s="631"/>
      <c r="I383" s="631"/>
      <c r="J383" s="631"/>
      <c r="K383" s="650"/>
    </row>
    <row r="384" spans="1:11" s="196" customFormat="1" ht="15.75" hidden="1" customHeight="1" x14ac:dyDescent="0.25">
      <c r="A384" s="646"/>
      <c r="B384" s="647"/>
      <c r="C384" s="631"/>
      <c r="D384" s="631"/>
      <c r="E384" s="648"/>
      <c r="F384" s="648"/>
      <c r="G384" s="649"/>
      <c r="H384" s="631"/>
      <c r="I384" s="631"/>
      <c r="J384" s="631"/>
      <c r="K384" s="650"/>
    </row>
    <row r="385" spans="1:11" s="196" customFormat="1" ht="15.75" hidden="1" customHeight="1" x14ac:dyDescent="0.25">
      <c r="A385" s="646"/>
      <c r="B385" s="647"/>
      <c r="C385" s="631"/>
      <c r="D385" s="631"/>
      <c r="E385" s="648"/>
      <c r="F385" s="648"/>
      <c r="G385" s="649"/>
      <c r="H385" s="631"/>
      <c r="I385" s="631"/>
      <c r="J385" s="631"/>
      <c r="K385" s="650"/>
    </row>
    <row r="386" spans="1:11" s="196" customFormat="1" ht="15.75" hidden="1" customHeight="1" x14ac:dyDescent="0.25">
      <c r="A386" s="646"/>
      <c r="B386" s="647"/>
      <c r="C386" s="631"/>
      <c r="D386" s="631"/>
      <c r="E386" s="648"/>
      <c r="F386" s="648"/>
      <c r="G386" s="649"/>
      <c r="H386" s="631"/>
      <c r="I386" s="631"/>
      <c r="J386" s="631"/>
      <c r="K386" s="650"/>
    </row>
    <row r="387" spans="1:11" s="196" customFormat="1" ht="15.75" hidden="1" customHeight="1" x14ac:dyDescent="0.25">
      <c r="A387" s="646"/>
      <c r="B387" s="647"/>
      <c r="C387" s="631"/>
      <c r="D387" s="631"/>
      <c r="E387" s="648"/>
      <c r="F387" s="648"/>
      <c r="G387" s="649"/>
      <c r="H387" s="631"/>
      <c r="I387" s="631"/>
      <c r="J387" s="631"/>
      <c r="K387" s="650"/>
    </row>
    <row r="388" spans="1:11" s="196" customFormat="1" ht="15.75" hidden="1" customHeight="1" x14ac:dyDescent="0.25">
      <c r="A388" s="646"/>
      <c r="B388" s="647"/>
      <c r="C388" s="631"/>
      <c r="D388" s="631"/>
      <c r="E388" s="648"/>
      <c r="F388" s="648"/>
      <c r="G388" s="649"/>
      <c r="H388" s="631"/>
      <c r="I388" s="631"/>
      <c r="J388" s="631"/>
      <c r="K388" s="650"/>
    </row>
    <row r="389" spans="1:11" s="196" customFormat="1" ht="15.75" hidden="1" customHeight="1" x14ac:dyDescent="0.25">
      <c r="A389" s="646"/>
      <c r="B389" s="647"/>
      <c r="C389" s="631"/>
      <c r="D389" s="631"/>
      <c r="E389" s="648"/>
      <c r="F389" s="648"/>
      <c r="G389" s="649"/>
      <c r="H389" s="631"/>
      <c r="I389" s="631"/>
      <c r="J389" s="631"/>
      <c r="K389" s="650"/>
    </row>
    <row r="390" spans="1:11" s="196" customFormat="1" ht="15.75" hidden="1" customHeight="1" x14ac:dyDescent="0.25">
      <c r="A390" s="646"/>
      <c r="B390" s="647"/>
      <c r="C390" s="631"/>
      <c r="D390" s="631"/>
      <c r="E390" s="648"/>
      <c r="F390" s="648"/>
      <c r="G390" s="649"/>
      <c r="H390" s="631"/>
      <c r="I390" s="631"/>
      <c r="J390" s="631"/>
      <c r="K390" s="650"/>
    </row>
    <row r="391" spans="1:11" s="196" customFormat="1" ht="15.75" hidden="1" customHeight="1" x14ac:dyDescent="0.25">
      <c r="A391" s="646"/>
      <c r="B391" s="647"/>
      <c r="C391" s="631"/>
      <c r="D391" s="631"/>
      <c r="E391" s="648"/>
      <c r="F391" s="648"/>
      <c r="G391" s="649"/>
      <c r="H391" s="631"/>
      <c r="I391" s="631"/>
      <c r="J391" s="631"/>
      <c r="K391" s="650"/>
    </row>
    <row r="392" spans="1:11" s="196" customFormat="1" ht="15.75" hidden="1" customHeight="1" x14ac:dyDescent="0.25">
      <c r="A392" s="646"/>
      <c r="B392" s="647"/>
      <c r="C392" s="631"/>
      <c r="D392" s="631"/>
      <c r="E392" s="648"/>
      <c r="F392" s="648"/>
      <c r="G392" s="649"/>
      <c r="H392" s="631"/>
      <c r="I392" s="631"/>
      <c r="J392" s="631"/>
      <c r="K392" s="650"/>
    </row>
    <row r="393" spans="1:11" s="196" customFormat="1" ht="15.75" hidden="1" customHeight="1" x14ac:dyDescent="0.25">
      <c r="A393" s="646"/>
      <c r="B393" s="647"/>
      <c r="C393" s="631"/>
      <c r="D393" s="631"/>
      <c r="E393" s="648"/>
      <c r="F393" s="648"/>
      <c r="G393" s="649"/>
      <c r="H393" s="631"/>
      <c r="I393" s="631"/>
      <c r="J393" s="631"/>
      <c r="K393" s="650"/>
    </row>
    <row r="394" spans="1:11" s="196" customFormat="1" ht="15.75" hidden="1" customHeight="1" x14ac:dyDescent="0.25">
      <c r="A394" s="646"/>
      <c r="B394" s="647"/>
      <c r="C394" s="631"/>
      <c r="D394" s="631"/>
      <c r="E394" s="648"/>
      <c r="F394" s="648"/>
      <c r="G394" s="649"/>
      <c r="H394" s="631"/>
      <c r="I394" s="631"/>
      <c r="J394" s="631"/>
      <c r="K394" s="650"/>
    </row>
    <row r="395" spans="1:11" s="196" customFormat="1" ht="15.75" hidden="1" customHeight="1" x14ac:dyDescent="0.25">
      <c r="A395" s="646"/>
      <c r="B395" s="647"/>
      <c r="C395" s="631"/>
      <c r="D395" s="631"/>
      <c r="E395" s="648"/>
      <c r="F395" s="648"/>
      <c r="G395" s="649"/>
      <c r="H395" s="631"/>
      <c r="I395" s="631"/>
      <c r="J395" s="631"/>
      <c r="K395" s="650"/>
    </row>
    <row r="396" spans="1:11" s="196" customFormat="1" ht="15.75" hidden="1" customHeight="1" x14ac:dyDescent="0.25">
      <c r="A396" s="646"/>
      <c r="B396" s="647"/>
      <c r="C396" s="631"/>
      <c r="D396" s="631"/>
      <c r="E396" s="648"/>
      <c r="F396" s="648"/>
      <c r="G396" s="649"/>
      <c r="H396" s="631"/>
      <c r="I396" s="631"/>
      <c r="J396" s="631"/>
      <c r="K396" s="650"/>
    </row>
    <row r="397" spans="1:11" s="196" customFormat="1" ht="15.75" hidden="1" customHeight="1" x14ac:dyDescent="0.25">
      <c r="A397" s="646"/>
      <c r="B397" s="647"/>
      <c r="C397" s="631"/>
      <c r="D397" s="631"/>
      <c r="E397" s="648"/>
      <c r="F397" s="648"/>
      <c r="G397" s="649"/>
      <c r="H397" s="631"/>
      <c r="I397" s="631"/>
      <c r="J397" s="631"/>
      <c r="K397" s="650"/>
    </row>
    <row r="398" spans="1:11" s="196" customFormat="1" ht="15.75" hidden="1" customHeight="1" x14ac:dyDescent="0.25">
      <c r="A398" s="646"/>
      <c r="B398" s="647"/>
      <c r="C398" s="631"/>
      <c r="D398" s="631"/>
      <c r="E398" s="648"/>
      <c r="F398" s="648"/>
      <c r="G398" s="649"/>
      <c r="H398" s="631"/>
      <c r="I398" s="631"/>
      <c r="J398" s="631"/>
      <c r="K398" s="650"/>
    </row>
    <row r="399" spans="1:11" s="196" customFormat="1" ht="15.75" hidden="1" customHeight="1" x14ac:dyDescent="0.25">
      <c r="A399" s="646"/>
      <c r="B399" s="647"/>
      <c r="C399" s="631"/>
      <c r="D399" s="631"/>
      <c r="E399" s="648"/>
      <c r="F399" s="648"/>
      <c r="G399" s="649"/>
      <c r="H399" s="631"/>
      <c r="I399" s="631"/>
      <c r="J399" s="631"/>
      <c r="K399" s="650"/>
    </row>
    <row r="400" spans="1:11" s="196" customFormat="1" ht="15.75" hidden="1" customHeight="1" x14ac:dyDescent="0.25">
      <c r="A400" s="646"/>
      <c r="B400" s="647"/>
      <c r="C400" s="631"/>
      <c r="D400" s="631"/>
      <c r="E400" s="648"/>
      <c r="F400" s="648"/>
      <c r="G400" s="649"/>
      <c r="H400" s="631"/>
      <c r="I400" s="631"/>
      <c r="J400" s="631"/>
      <c r="K400" s="650"/>
    </row>
    <row r="401" spans="1:11" s="196" customFormat="1" ht="15.75" hidden="1" customHeight="1" x14ac:dyDescent="0.25">
      <c r="A401" s="646"/>
      <c r="B401" s="647"/>
      <c r="C401" s="631"/>
      <c r="D401" s="631"/>
      <c r="E401" s="648"/>
      <c r="F401" s="648"/>
      <c r="G401" s="649"/>
      <c r="H401" s="631"/>
      <c r="I401" s="631"/>
      <c r="J401" s="631"/>
      <c r="K401" s="650"/>
    </row>
    <row r="402" spans="1:11" s="196" customFormat="1" ht="15.75" hidden="1" customHeight="1" x14ac:dyDescent="0.25">
      <c r="A402" s="646"/>
      <c r="B402" s="647"/>
      <c r="C402" s="631"/>
      <c r="D402" s="631"/>
      <c r="E402" s="648"/>
      <c r="F402" s="648"/>
      <c r="G402" s="649"/>
      <c r="H402" s="631"/>
      <c r="I402" s="631"/>
      <c r="J402" s="631"/>
      <c r="K402" s="650"/>
    </row>
    <row r="403" spans="1:11" s="196" customFormat="1" ht="15.75" hidden="1" customHeight="1" x14ac:dyDescent="0.25">
      <c r="A403" s="646"/>
      <c r="B403" s="647"/>
      <c r="C403" s="631"/>
      <c r="D403" s="631"/>
      <c r="E403" s="648"/>
      <c r="F403" s="648"/>
      <c r="G403" s="649"/>
      <c r="H403" s="631"/>
      <c r="I403" s="631"/>
      <c r="J403" s="631"/>
      <c r="K403" s="650"/>
    </row>
    <row r="404" spans="1:11" s="196" customFormat="1" ht="15.75" hidden="1" customHeight="1" x14ac:dyDescent="0.25">
      <c r="A404" s="646"/>
      <c r="B404" s="647"/>
      <c r="C404" s="631"/>
      <c r="D404" s="631"/>
      <c r="E404" s="648"/>
      <c r="F404" s="648"/>
      <c r="G404" s="649"/>
      <c r="H404" s="631"/>
      <c r="I404" s="631"/>
      <c r="J404" s="631"/>
      <c r="K404" s="650"/>
    </row>
    <row r="405" spans="1:11" s="196" customFormat="1" ht="15.75" hidden="1" customHeight="1" x14ac:dyDescent="0.25">
      <c r="A405" s="646"/>
      <c r="B405" s="647"/>
      <c r="C405" s="631"/>
      <c r="D405" s="631"/>
      <c r="E405" s="648"/>
      <c r="F405" s="648"/>
      <c r="G405" s="649"/>
      <c r="H405" s="631"/>
      <c r="I405" s="631"/>
      <c r="J405" s="631"/>
      <c r="K405" s="650"/>
    </row>
    <row r="406" spans="1:11" s="196" customFormat="1" ht="15.75" hidden="1" customHeight="1" x14ac:dyDescent="0.25">
      <c r="A406" s="646"/>
      <c r="B406" s="647"/>
      <c r="C406" s="631"/>
      <c r="D406" s="631"/>
      <c r="E406" s="648"/>
      <c r="F406" s="648"/>
      <c r="G406" s="649"/>
      <c r="H406" s="631"/>
      <c r="I406" s="631"/>
      <c r="J406" s="631"/>
      <c r="K406" s="650"/>
    </row>
    <row r="407" spans="1:11" s="196" customFormat="1" ht="15.75" hidden="1" customHeight="1" x14ac:dyDescent="0.25">
      <c r="A407" s="646"/>
      <c r="B407" s="647"/>
      <c r="C407" s="631"/>
      <c r="D407" s="631"/>
      <c r="E407" s="648"/>
      <c r="F407" s="648"/>
      <c r="G407" s="649"/>
      <c r="H407" s="631"/>
      <c r="I407" s="631"/>
      <c r="J407" s="631"/>
      <c r="K407" s="650"/>
    </row>
    <row r="408" spans="1:11" s="196" customFormat="1" ht="15.75" hidden="1" customHeight="1" x14ac:dyDescent="0.25">
      <c r="A408" s="646"/>
      <c r="B408" s="647"/>
      <c r="C408" s="631"/>
      <c r="D408" s="631"/>
      <c r="E408" s="648"/>
      <c r="F408" s="648"/>
      <c r="G408" s="649"/>
      <c r="H408" s="631"/>
      <c r="I408" s="631"/>
      <c r="J408" s="631"/>
      <c r="K408" s="650"/>
    </row>
    <row r="409" spans="1:11" s="196" customFormat="1" ht="15.75" hidden="1" customHeight="1" x14ac:dyDescent="0.25">
      <c r="A409" s="646"/>
      <c r="B409" s="647"/>
      <c r="C409" s="631"/>
      <c r="D409" s="631"/>
      <c r="E409" s="648"/>
      <c r="F409" s="648"/>
      <c r="G409" s="649"/>
      <c r="H409" s="631"/>
      <c r="I409" s="631"/>
      <c r="J409" s="631"/>
      <c r="K409" s="650"/>
    </row>
    <row r="410" spans="1:11" s="196" customFormat="1" ht="15.75" hidden="1" customHeight="1" x14ac:dyDescent="0.25">
      <c r="A410" s="646"/>
      <c r="B410" s="647"/>
      <c r="C410" s="631"/>
      <c r="D410" s="631"/>
      <c r="E410" s="648"/>
      <c r="F410" s="648"/>
      <c r="G410" s="649"/>
      <c r="H410" s="631"/>
      <c r="I410" s="631"/>
      <c r="J410" s="631"/>
      <c r="K410" s="650"/>
    </row>
    <row r="411" spans="1:11" s="196" customFormat="1" ht="15.75" hidden="1" customHeight="1" x14ac:dyDescent="0.25">
      <c r="A411" s="646"/>
      <c r="B411" s="647"/>
      <c r="C411" s="631"/>
      <c r="D411" s="631"/>
      <c r="E411" s="648"/>
      <c r="F411" s="648"/>
      <c r="G411" s="649"/>
      <c r="H411" s="631"/>
      <c r="I411" s="631"/>
      <c r="J411" s="631"/>
      <c r="K411" s="650"/>
    </row>
    <row r="412" spans="1:11" s="196" customFormat="1" ht="15.75" hidden="1" customHeight="1" x14ac:dyDescent="0.25">
      <c r="A412" s="646"/>
      <c r="B412" s="647"/>
      <c r="C412" s="631"/>
      <c r="D412" s="631"/>
      <c r="E412" s="648"/>
      <c r="F412" s="648"/>
      <c r="G412" s="649"/>
      <c r="H412" s="631"/>
      <c r="I412" s="631"/>
      <c r="J412" s="631"/>
      <c r="K412" s="650"/>
    </row>
    <row r="413" spans="1:11" s="196" customFormat="1" ht="15.75" hidden="1" customHeight="1" x14ac:dyDescent="0.25">
      <c r="A413" s="646"/>
      <c r="B413" s="647"/>
      <c r="C413" s="631"/>
      <c r="D413" s="631"/>
      <c r="E413" s="648"/>
      <c r="F413" s="648"/>
      <c r="G413" s="649"/>
      <c r="H413" s="631"/>
      <c r="I413" s="631"/>
      <c r="J413" s="631"/>
      <c r="K413" s="650"/>
    </row>
    <row r="414" spans="1:11" s="196" customFormat="1" ht="15.75" hidden="1" customHeight="1" x14ac:dyDescent="0.25">
      <c r="A414" s="646"/>
      <c r="B414" s="647"/>
      <c r="C414" s="631"/>
      <c r="D414" s="631"/>
      <c r="E414" s="648"/>
      <c r="F414" s="648"/>
      <c r="G414" s="649"/>
      <c r="H414" s="631"/>
      <c r="I414" s="631"/>
      <c r="J414" s="631"/>
      <c r="K414" s="650"/>
    </row>
    <row r="415" spans="1:11" s="196" customFormat="1" ht="15.75" hidden="1" customHeight="1" x14ac:dyDescent="0.25">
      <c r="A415" s="646"/>
      <c r="B415" s="647"/>
      <c r="C415" s="631"/>
      <c r="D415" s="631"/>
      <c r="E415" s="648"/>
      <c r="F415" s="648"/>
      <c r="G415" s="649"/>
      <c r="H415" s="631"/>
      <c r="I415" s="631"/>
      <c r="J415" s="631"/>
      <c r="K415" s="650"/>
    </row>
    <row r="416" spans="1:11" s="196" customFormat="1" ht="15.75" hidden="1" customHeight="1" x14ac:dyDescent="0.25">
      <c r="A416" s="646"/>
      <c r="B416" s="647"/>
      <c r="C416" s="631"/>
      <c r="D416" s="631"/>
      <c r="E416" s="648"/>
      <c r="F416" s="648"/>
      <c r="G416" s="649"/>
      <c r="H416" s="631"/>
      <c r="I416" s="631"/>
      <c r="J416" s="631"/>
      <c r="K416" s="650"/>
    </row>
    <row r="417" spans="1:11" s="196" customFormat="1" ht="15.75" hidden="1" customHeight="1" x14ac:dyDescent="0.25">
      <c r="A417" s="646"/>
      <c r="B417" s="647"/>
      <c r="C417" s="631"/>
      <c r="D417" s="631"/>
      <c r="E417" s="648"/>
      <c r="F417" s="648"/>
      <c r="G417" s="649"/>
      <c r="H417" s="631"/>
      <c r="I417" s="631"/>
      <c r="J417" s="631"/>
      <c r="K417" s="650"/>
    </row>
    <row r="418" spans="1:11" s="196" customFormat="1" ht="15.75" hidden="1" customHeight="1" x14ac:dyDescent="0.25">
      <c r="A418" s="646"/>
      <c r="B418" s="647"/>
      <c r="C418" s="631"/>
      <c r="D418" s="631"/>
      <c r="E418" s="648"/>
      <c r="F418" s="648"/>
      <c r="G418" s="649"/>
      <c r="H418" s="631"/>
      <c r="I418" s="631"/>
      <c r="J418" s="631"/>
      <c r="K418" s="650"/>
    </row>
    <row r="419" spans="1:11" s="196" customFormat="1" ht="15.75" hidden="1" customHeight="1" x14ac:dyDescent="0.25">
      <c r="A419" s="646"/>
      <c r="B419" s="647"/>
      <c r="C419" s="631"/>
      <c r="D419" s="631"/>
      <c r="E419" s="648"/>
      <c r="F419" s="648"/>
      <c r="G419" s="649"/>
      <c r="H419" s="631"/>
      <c r="I419" s="631"/>
      <c r="J419" s="631"/>
      <c r="K419" s="650"/>
    </row>
    <row r="420" spans="1:11" s="196" customFormat="1" ht="15.75" hidden="1" customHeight="1" x14ac:dyDescent="0.25">
      <c r="A420" s="646"/>
      <c r="B420" s="647"/>
      <c r="C420" s="631"/>
      <c r="D420" s="631"/>
      <c r="E420" s="648"/>
      <c r="F420" s="648"/>
      <c r="G420" s="649"/>
      <c r="H420" s="631"/>
      <c r="I420" s="631"/>
      <c r="J420" s="631"/>
      <c r="K420" s="650"/>
    </row>
    <row r="421" spans="1:11" s="196" customFormat="1" ht="15.75" hidden="1" customHeight="1" x14ac:dyDescent="0.25">
      <c r="A421" s="646"/>
      <c r="B421" s="647"/>
      <c r="C421" s="631"/>
      <c r="D421" s="631"/>
      <c r="E421" s="648"/>
      <c r="F421" s="648"/>
      <c r="G421" s="649"/>
      <c r="H421" s="631"/>
      <c r="I421" s="631"/>
      <c r="J421" s="631"/>
      <c r="K421" s="650"/>
    </row>
    <row r="422" spans="1:11" s="196" customFormat="1" ht="15.75" hidden="1" customHeight="1" x14ac:dyDescent="0.25">
      <c r="A422" s="646"/>
      <c r="B422" s="647"/>
      <c r="C422" s="631"/>
      <c r="D422" s="631"/>
      <c r="E422" s="648"/>
      <c r="F422" s="648"/>
      <c r="G422" s="649"/>
      <c r="H422" s="631"/>
      <c r="I422" s="631"/>
      <c r="J422" s="631"/>
      <c r="K422" s="650"/>
    </row>
    <row r="423" spans="1:11" s="196" customFormat="1" ht="15.75" hidden="1" customHeight="1" x14ac:dyDescent="0.25">
      <c r="A423" s="646"/>
      <c r="B423" s="647"/>
      <c r="C423" s="631"/>
      <c r="D423" s="631"/>
      <c r="E423" s="648"/>
      <c r="F423" s="648"/>
      <c r="G423" s="649"/>
      <c r="H423" s="631"/>
      <c r="I423" s="631"/>
      <c r="J423" s="631"/>
      <c r="K423" s="650"/>
    </row>
    <row r="424" spans="1:11" s="196" customFormat="1" ht="15.75" hidden="1" customHeight="1" x14ac:dyDescent="0.25">
      <c r="A424" s="646"/>
      <c r="B424" s="647"/>
      <c r="C424" s="631"/>
      <c r="D424" s="631"/>
      <c r="E424" s="648"/>
      <c r="F424" s="648"/>
      <c r="G424" s="649"/>
      <c r="H424" s="631"/>
      <c r="I424" s="631"/>
      <c r="J424" s="631"/>
      <c r="K424" s="650"/>
    </row>
    <row r="425" spans="1:11" s="196" customFormat="1" ht="15.75" hidden="1" customHeight="1" x14ac:dyDescent="0.25">
      <c r="A425" s="646"/>
      <c r="B425" s="647"/>
      <c r="C425" s="631"/>
      <c r="D425" s="631"/>
      <c r="E425" s="648"/>
      <c r="F425" s="648"/>
      <c r="G425" s="649"/>
      <c r="H425" s="631"/>
      <c r="I425" s="631"/>
      <c r="J425" s="631"/>
      <c r="K425" s="650"/>
    </row>
    <row r="426" spans="1:11" s="196" customFormat="1" ht="15.75" hidden="1" customHeight="1" x14ac:dyDescent="0.25">
      <c r="A426" s="646"/>
      <c r="B426" s="647"/>
      <c r="C426" s="631"/>
      <c r="D426" s="631"/>
      <c r="E426" s="648"/>
      <c r="F426" s="648"/>
      <c r="G426" s="649"/>
      <c r="H426" s="631"/>
      <c r="I426" s="631"/>
      <c r="J426" s="631"/>
      <c r="K426" s="650"/>
    </row>
    <row r="427" spans="1:11" s="196" customFormat="1" ht="15.75" hidden="1" customHeight="1" x14ac:dyDescent="0.25">
      <c r="A427" s="646"/>
      <c r="B427" s="647"/>
      <c r="C427" s="631"/>
      <c r="D427" s="631"/>
      <c r="E427" s="648"/>
      <c r="F427" s="648"/>
      <c r="G427" s="649"/>
      <c r="H427" s="631"/>
      <c r="I427" s="631"/>
      <c r="J427" s="631"/>
      <c r="K427" s="650"/>
    </row>
    <row r="428" spans="1:11" s="196" customFormat="1" ht="15.75" hidden="1" customHeight="1" x14ac:dyDescent="0.25">
      <c r="A428" s="646"/>
      <c r="B428" s="647"/>
      <c r="C428" s="631"/>
      <c r="D428" s="631"/>
      <c r="E428" s="648"/>
      <c r="F428" s="648"/>
      <c r="G428" s="649"/>
      <c r="H428" s="631"/>
      <c r="I428" s="631"/>
      <c r="J428" s="631"/>
      <c r="K428" s="650"/>
    </row>
    <row r="429" spans="1:11" s="196" customFormat="1" ht="15.75" hidden="1" customHeight="1" x14ac:dyDescent="0.25">
      <c r="A429" s="646"/>
      <c r="B429" s="647"/>
      <c r="C429" s="631"/>
      <c r="D429" s="631"/>
      <c r="E429" s="648"/>
      <c r="F429" s="648"/>
      <c r="G429" s="649"/>
      <c r="H429" s="631"/>
      <c r="I429" s="631"/>
      <c r="J429" s="631"/>
      <c r="K429" s="650"/>
    </row>
    <row r="430" spans="1:11" s="196" customFormat="1" ht="15.75" hidden="1" customHeight="1" x14ac:dyDescent="0.25">
      <c r="A430" s="646"/>
      <c r="B430" s="647"/>
      <c r="C430" s="631"/>
      <c r="D430" s="631"/>
      <c r="E430" s="648"/>
      <c r="F430" s="648"/>
      <c r="G430" s="649"/>
      <c r="H430" s="631"/>
      <c r="I430" s="631"/>
      <c r="J430" s="631"/>
      <c r="K430" s="650"/>
    </row>
    <row r="431" spans="1:11" s="196" customFormat="1" ht="15.75" hidden="1" customHeight="1" x14ac:dyDescent="0.25">
      <c r="A431" s="646"/>
      <c r="B431" s="647"/>
      <c r="C431" s="631"/>
      <c r="D431" s="631"/>
      <c r="E431" s="648"/>
      <c r="F431" s="648"/>
      <c r="G431" s="649"/>
      <c r="H431" s="631"/>
      <c r="I431" s="631"/>
      <c r="J431" s="631"/>
      <c r="K431" s="650"/>
    </row>
    <row r="432" spans="1:11" s="196" customFormat="1" ht="15.75" hidden="1" customHeight="1" x14ac:dyDescent="0.25">
      <c r="A432" s="646"/>
      <c r="B432" s="647"/>
      <c r="C432" s="631"/>
      <c r="D432" s="631"/>
      <c r="E432" s="648"/>
      <c r="F432" s="648"/>
      <c r="G432" s="649"/>
      <c r="H432" s="631"/>
      <c r="I432" s="631"/>
      <c r="J432" s="631"/>
      <c r="K432" s="650"/>
    </row>
    <row r="433" spans="1:11" s="196" customFormat="1" ht="15.75" hidden="1" customHeight="1" x14ac:dyDescent="0.25">
      <c r="A433" s="646"/>
      <c r="B433" s="647"/>
      <c r="C433" s="631"/>
      <c r="D433" s="631"/>
      <c r="E433" s="648"/>
      <c r="F433" s="648"/>
      <c r="G433" s="649"/>
      <c r="H433" s="631"/>
      <c r="I433" s="631"/>
      <c r="J433" s="631"/>
      <c r="K433" s="650"/>
    </row>
    <row r="434" spans="1:11" s="196" customFormat="1" ht="15.75" hidden="1" customHeight="1" x14ac:dyDescent="0.25">
      <c r="A434" s="646"/>
      <c r="B434" s="647"/>
      <c r="C434" s="631"/>
      <c r="D434" s="631"/>
      <c r="E434" s="648"/>
      <c r="F434" s="648"/>
      <c r="G434" s="649"/>
      <c r="H434" s="631"/>
      <c r="I434" s="631"/>
      <c r="J434" s="631"/>
      <c r="K434" s="650"/>
    </row>
    <row r="435" spans="1:11" s="196" customFormat="1" ht="15.75" hidden="1" customHeight="1" x14ac:dyDescent="0.25">
      <c r="A435" s="646"/>
      <c r="B435" s="647"/>
      <c r="C435" s="631"/>
      <c r="D435" s="631"/>
      <c r="E435" s="648"/>
      <c r="F435" s="648"/>
      <c r="G435" s="649"/>
      <c r="H435" s="631"/>
      <c r="I435" s="631"/>
      <c r="J435" s="631"/>
      <c r="K435" s="650"/>
    </row>
    <row r="436" spans="1:11" s="196" customFormat="1" ht="15.75" hidden="1" customHeight="1" x14ac:dyDescent="0.25">
      <c r="A436" s="646"/>
      <c r="B436" s="647"/>
      <c r="C436" s="631"/>
      <c r="D436" s="631"/>
      <c r="E436" s="648"/>
      <c r="F436" s="648"/>
      <c r="G436" s="649"/>
      <c r="H436" s="631"/>
      <c r="I436" s="631"/>
      <c r="J436" s="631"/>
      <c r="K436" s="650"/>
    </row>
    <row r="437" spans="1:11" s="196" customFormat="1" ht="15.75" hidden="1" customHeight="1" x14ac:dyDescent="0.25">
      <c r="A437" s="646"/>
      <c r="B437" s="647"/>
      <c r="C437" s="631"/>
      <c r="D437" s="631"/>
      <c r="E437" s="648"/>
      <c r="F437" s="648"/>
      <c r="G437" s="649"/>
      <c r="H437" s="631"/>
      <c r="I437" s="631"/>
      <c r="J437" s="631"/>
      <c r="K437" s="650"/>
    </row>
    <row r="438" spans="1:11" s="196" customFormat="1" ht="15.75" hidden="1" customHeight="1" x14ac:dyDescent="0.25">
      <c r="A438" s="646"/>
      <c r="B438" s="647"/>
      <c r="C438" s="631"/>
      <c r="D438" s="631"/>
      <c r="E438" s="648"/>
      <c r="F438" s="648"/>
      <c r="G438" s="649"/>
      <c r="H438" s="631"/>
      <c r="I438" s="631"/>
      <c r="J438" s="631"/>
      <c r="K438" s="650"/>
    </row>
    <row r="439" spans="1:11" s="196" customFormat="1" ht="15.75" hidden="1" customHeight="1" x14ac:dyDescent="0.25">
      <c r="A439" s="646"/>
      <c r="B439" s="647"/>
      <c r="C439" s="631"/>
      <c r="D439" s="631"/>
      <c r="E439" s="648"/>
      <c r="F439" s="648"/>
      <c r="G439" s="649"/>
      <c r="H439" s="631"/>
      <c r="I439" s="631"/>
      <c r="J439" s="631"/>
      <c r="K439" s="650"/>
    </row>
    <row r="440" spans="1:11" s="196" customFormat="1" ht="15.75" hidden="1" customHeight="1" x14ac:dyDescent="0.25">
      <c r="A440" s="646"/>
      <c r="B440" s="647"/>
      <c r="C440" s="631"/>
      <c r="D440" s="631"/>
      <c r="E440" s="648"/>
      <c r="F440" s="648"/>
      <c r="G440" s="649"/>
      <c r="H440" s="631"/>
      <c r="I440" s="631"/>
      <c r="J440" s="631"/>
      <c r="K440" s="650"/>
    </row>
    <row r="441" spans="1:11" s="196" customFormat="1" ht="15.75" hidden="1" customHeight="1" x14ac:dyDescent="0.25">
      <c r="A441" s="646"/>
      <c r="B441" s="647"/>
      <c r="C441" s="631"/>
      <c r="D441" s="631"/>
      <c r="E441" s="648"/>
      <c r="F441" s="648"/>
      <c r="G441" s="649"/>
      <c r="H441" s="631"/>
      <c r="I441" s="631"/>
      <c r="J441" s="631"/>
      <c r="K441" s="650"/>
    </row>
    <row r="442" spans="1:11" s="196" customFormat="1" ht="15.75" hidden="1" customHeight="1" x14ac:dyDescent="0.25">
      <c r="A442" s="646"/>
      <c r="B442" s="647"/>
      <c r="C442" s="631"/>
      <c r="D442" s="631"/>
      <c r="E442" s="648"/>
      <c r="F442" s="648"/>
      <c r="G442" s="649"/>
      <c r="H442" s="631"/>
      <c r="I442" s="631"/>
      <c r="J442" s="631"/>
      <c r="K442" s="650"/>
    </row>
    <row r="443" spans="1:11" s="196" customFormat="1" ht="15.75" hidden="1" customHeight="1" x14ac:dyDescent="0.25">
      <c r="A443" s="646"/>
      <c r="B443" s="647"/>
      <c r="C443" s="631"/>
      <c r="D443" s="631"/>
      <c r="E443" s="648"/>
      <c r="F443" s="648"/>
      <c r="G443" s="649"/>
      <c r="H443" s="631"/>
      <c r="I443" s="631"/>
      <c r="J443" s="631"/>
      <c r="K443" s="650"/>
    </row>
    <row r="444" spans="1:11" s="196" customFormat="1" ht="15.75" hidden="1" customHeight="1" x14ac:dyDescent="0.25">
      <c r="A444" s="646"/>
      <c r="B444" s="647"/>
      <c r="C444" s="631"/>
      <c r="D444" s="631"/>
      <c r="E444" s="648"/>
      <c r="F444" s="648"/>
      <c r="G444" s="649"/>
      <c r="H444" s="631"/>
      <c r="I444" s="631"/>
      <c r="J444" s="631"/>
      <c r="K444" s="650"/>
    </row>
    <row r="445" spans="1:11" s="196" customFormat="1" ht="15.75" hidden="1" customHeight="1" x14ac:dyDescent="0.25">
      <c r="A445" s="646"/>
      <c r="B445" s="647"/>
      <c r="C445" s="631"/>
      <c r="D445" s="631"/>
      <c r="E445" s="648"/>
      <c r="F445" s="648"/>
      <c r="G445" s="649"/>
      <c r="H445" s="631"/>
      <c r="I445" s="631"/>
      <c r="J445" s="631"/>
      <c r="K445" s="650"/>
    </row>
    <row r="446" spans="1:11" s="196" customFormat="1" ht="15.75" hidden="1" customHeight="1" x14ac:dyDescent="0.25">
      <c r="A446" s="646"/>
      <c r="B446" s="647"/>
      <c r="C446" s="631"/>
      <c r="D446" s="631"/>
      <c r="E446" s="648"/>
      <c r="F446" s="648"/>
      <c r="G446" s="649"/>
      <c r="H446" s="631"/>
      <c r="I446" s="631"/>
      <c r="J446" s="631"/>
      <c r="K446" s="650"/>
    </row>
    <row r="447" spans="1:11" s="196" customFormat="1" ht="15.75" hidden="1" customHeight="1" x14ac:dyDescent="0.25">
      <c r="A447" s="646"/>
      <c r="B447" s="647"/>
      <c r="C447" s="631"/>
      <c r="D447" s="631"/>
      <c r="E447" s="648"/>
      <c r="F447" s="648"/>
      <c r="G447" s="649"/>
      <c r="H447" s="631"/>
      <c r="I447" s="631"/>
      <c r="J447" s="631"/>
      <c r="K447" s="650"/>
    </row>
    <row r="448" spans="1:11" s="196" customFormat="1" ht="15.75" hidden="1" customHeight="1" x14ac:dyDescent="0.25">
      <c r="A448" s="646"/>
      <c r="B448" s="647"/>
      <c r="C448" s="631"/>
      <c r="D448" s="631"/>
      <c r="E448" s="648"/>
      <c r="F448" s="648"/>
      <c r="G448" s="649"/>
      <c r="H448" s="631"/>
      <c r="I448" s="631"/>
      <c r="J448" s="631"/>
      <c r="K448" s="650"/>
    </row>
    <row r="449" spans="1:11" s="196" customFormat="1" ht="15.75" hidden="1" customHeight="1" x14ac:dyDescent="0.25">
      <c r="A449" s="646"/>
      <c r="B449" s="647"/>
      <c r="C449" s="631"/>
      <c r="D449" s="631"/>
      <c r="E449" s="648"/>
      <c r="F449" s="648"/>
      <c r="G449" s="649"/>
      <c r="H449" s="631"/>
      <c r="I449" s="631"/>
      <c r="J449" s="631"/>
      <c r="K449" s="650"/>
    </row>
    <row r="450" spans="1:11" s="196" customFormat="1" ht="15.75" hidden="1" customHeight="1" x14ac:dyDescent="0.25">
      <c r="A450" s="646"/>
      <c r="B450" s="647"/>
      <c r="C450" s="631"/>
      <c r="D450" s="631"/>
      <c r="E450" s="648"/>
      <c r="F450" s="648"/>
      <c r="G450" s="649"/>
      <c r="H450" s="631"/>
      <c r="I450" s="631"/>
      <c r="J450" s="631"/>
      <c r="K450" s="650"/>
    </row>
    <row r="451" spans="1:11" s="196" customFormat="1" ht="15.75" hidden="1" customHeight="1" x14ac:dyDescent="0.25">
      <c r="A451" s="646"/>
      <c r="B451" s="647"/>
      <c r="C451" s="631"/>
      <c r="D451" s="631"/>
      <c r="E451" s="648"/>
      <c r="F451" s="648"/>
      <c r="G451" s="649"/>
      <c r="H451" s="631"/>
      <c r="I451" s="631"/>
      <c r="J451" s="631"/>
      <c r="K451" s="650"/>
    </row>
    <row r="452" spans="1:11" s="196" customFormat="1" ht="15.75" hidden="1" customHeight="1" x14ac:dyDescent="0.25">
      <c r="A452" s="646"/>
      <c r="B452" s="647"/>
      <c r="C452" s="631"/>
      <c r="D452" s="631"/>
      <c r="E452" s="648"/>
      <c r="F452" s="648"/>
      <c r="G452" s="649"/>
      <c r="H452" s="631"/>
      <c r="I452" s="631"/>
      <c r="J452" s="631"/>
      <c r="K452" s="650"/>
    </row>
    <row r="453" spans="1:11" s="196" customFormat="1" ht="15.75" hidden="1" customHeight="1" x14ac:dyDescent="0.25">
      <c r="A453" s="646"/>
      <c r="B453" s="647"/>
      <c r="C453" s="631"/>
      <c r="D453" s="631"/>
      <c r="E453" s="648"/>
      <c r="F453" s="648"/>
      <c r="G453" s="649"/>
      <c r="H453" s="631"/>
      <c r="I453" s="631"/>
      <c r="J453" s="631"/>
      <c r="K453" s="650"/>
    </row>
    <row r="454" spans="1:11" s="196" customFormat="1" ht="15.75" hidden="1" customHeight="1" x14ac:dyDescent="0.25">
      <c r="A454" s="646"/>
      <c r="B454" s="647"/>
      <c r="C454" s="631"/>
      <c r="D454" s="631"/>
      <c r="E454" s="648"/>
      <c r="F454" s="648"/>
      <c r="G454" s="649"/>
      <c r="H454" s="631"/>
      <c r="I454" s="631"/>
      <c r="J454" s="631"/>
      <c r="K454" s="650"/>
    </row>
    <row r="455" spans="1:11" s="196" customFormat="1" ht="15.75" hidden="1" customHeight="1" x14ac:dyDescent="0.25">
      <c r="A455" s="646"/>
      <c r="B455" s="647"/>
      <c r="C455" s="631"/>
      <c r="D455" s="631"/>
      <c r="E455" s="648"/>
      <c r="F455" s="648"/>
      <c r="G455" s="649"/>
      <c r="H455" s="631"/>
      <c r="I455" s="631"/>
      <c r="J455" s="631"/>
      <c r="K455" s="650"/>
    </row>
    <row r="456" spans="1:11" s="196" customFormat="1" ht="15.75" hidden="1" customHeight="1" x14ac:dyDescent="0.25">
      <c r="A456" s="646"/>
      <c r="B456" s="647"/>
      <c r="C456" s="631"/>
      <c r="D456" s="631"/>
      <c r="E456" s="648"/>
      <c r="F456" s="648"/>
      <c r="G456" s="649"/>
      <c r="H456" s="631"/>
      <c r="I456" s="631"/>
      <c r="J456" s="631"/>
      <c r="K456" s="650"/>
    </row>
    <row r="457" spans="1:11" s="196" customFormat="1" ht="15.75" hidden="1" customHeight="1" x14ac:dyDescent="0.25">
      <c r="A457" s="646"/>
      <c r="B457" s="647"/>
      <c r="C457" s="631"/>
      <c r="D457" s="631"/>
      <c r="E457" s="648"/>
      <c r="F457" s="648"/>
      <c r="G457" s="649"/>
      <c r="H457" s="631"/>
      <c r="I457" s="631"/>
      <c r="J457" s="631"/>
      <c r="K457" s="650"/>
    </row>
    <row r="458" spans="1:11" s="196" customFormat="1" ht="15.75" hidden="1" customHeight="1" x14ac:dyDescent="0.25">
      <c r="A458" s="646"/>
      <c r="B458" s="647"/>
      <c r="C458" s="631"/>
      <c r="D458" s="631"/>
      <c r="E458" s="648"/>
      <c r="F458" s="648"/>
      <c r="G458" s="649"/>
      <c r="H458" s="631"/>
      <c r="I458" s="631"/>
      <c r="J458" s="631"/>
      <c r="K458" s="650"/>
    </row>
    <row r="459" spans="1:11" s="196" customFormat="1" ht="15.75" hidden="1" customHeight="1" x14ac:dyDescent="0.25">
      <c r="A459" s="646"/>
      <c r="B459" s="647"/>
      <c r="C459" s="631"/>
      <c r="D459" s="631"/>
      <c r="E459" s="648"/>
      <c r="F459" s="648"/>
      <c r="G459" s="649"/>
      <c r="H459" s="631"/>
      <c r="I459" s="631"/>
      <c r="J459" s="631"/>
      <c r="K459" s="650"/>
    </row>
    <row r="460" spans="1:11" s="196" customFormat="1" ht="15.75" hidden="1" customHeight="1" x14ac:dyDescent="0.25">
      <c r="A460" s="646"/>
      <c r="B460" s="647"/>
      <c r="C460" s="631"/>
      <c r="D460" s="631"/>
      <c r="E460" s="648"/>
      <c r="F460" s="648"/>
      <c r="G460" s="649"/>
      <c r="H460" s="631"/>
      <c r="I460" s="631"/>
      <c r="J460" s="631"/>
      <c r="K460" s="650"/>
    </row>
    <row r="461" spans="1:11" s="196" customFormat="1" ht="15.75" hidden="1" customHeight="1" x14ac:dyDescent="0.25">
      <c r="A461" s="646"/>
      <c r="B461" s="647"/>
      <c r="C461" s="631"/>
      <c r="D461" s="631"/>
      <c r="E461" s="648"/>
      <c r="F461" s="648"/>
      <c r="G461" s="649"/>
      <c r="H461" s="631"/>
      <c r="I461" s="631"/>
      <c r="J461" s="631"/>
      <c r="K461" s="650"/>
    </row>
    <row r="462" spans="1:11" s="196" customFormat="1" ht="15.75" hidden="1" customHeight="1" x14ac:dyDescent="0.25">
      <c r="A462" s="646"/>
      <c r="B462" s="647"/>
      <c r="C462" s="631"/>
      <c r="D462" s="631"/>
      <c r="E462" s="648"/>
      <c r="F462" s="648"/>
      <c r="G462" s="649"/>
      <c r="H462" s="631"/>
      <c r="I462" s="631"/>
      <c r="J462" s="631"/>
      <c r="K462" s="650"/>
    </row>
    <row r="463" spans="1:11" s="196" customFormat="1" ht="15.75" hidden="1" customHeight="1" x14ac:dyDescent="0.25">
      <c r="A463" s="646"/>
      <c r="B463" s="647"/>
      <c r="C463" s="631"/>
      <c r="D463" s="631"/>
      <c r="E463" s="648"/>
      <c r="F463" s="648"/>
      <c r="G463" s="649"/>
      <c r="H463" s="631"/>
      <c r="I463" s="631"/>
      <c r="J463" s="631"/>
      <c r="K463" s="650"/>
    </row>
    <row r="464" spans="1:11" s="196" customFormat="1" ht="15.75" hidden="1" customHeight="1" x14ac:dyDescent="0.25">
      <c r="A464" s="646"/>
      <c r="B464" s="647"/>
      <c r="C464" s="631"/>
      <c r="D464" s="631"/>
      <c r="E464" s="648"/>
      <c r="F464" s="648"/>
      <c r="G464" s="649"/>
      <c r="H464" s="631"/>
      <c r="I464" s="631"/>
      <c r="J464" s="631"/>
      <c r="K464" s="650"/>
    </row>
    <row r="465" spans="1:11" s="196" customFormat="1" ht="15.75" hidden="1" customHeight="1" x14ac:dyDescent="0.25">
      <c r="A465" s="646"/>
      <c r="B465" s="647"/>
      <c r="C465" s="631"/>
      <c r="D465" s="631"/>
      <c r="E465" s="648"/>
      <c r="F465" s="648"/>
      <c r="G465" s="649"/>
      <c r="H465" s="631"/>
      <c r="I465" s="631"/>
      <c r="J465" s="631"/>
      <c r="K465" s="650"/>
    </row>
    <row r="466" spans="1:11" s="196" customFormat="1" ht="15.75" hidden="1" customHeight="1" x14ac:dyDescent="0.25">
      <c r="A466" s="646"/>
      <c r="B466" s="647"/>
      <c r="C466" s="631"/>
      <c r="D466" s="631"/>
      <c r="E466" s="648"/>
      <c r="F466" s="648"/>
      <c r="G466" s="649"/>
      <c r="H466" s="631"/>
      <c r="I466" s="631"/>
      <c r="J466" s="631"/>
      <c r="K466" s="650"/>
    </row>
    <row r="467" spans="1:11" s="196" customFormat="1" ht="15.75" hidden="1" customHeight="1" x14ac:dyDescent="0.25">
      <c r="A467" s="646"/>
      <c r="B467" s="647"/>
      <c r="C467" s="631"/>
      <c r="D467" s="631"/>
      <c r="E467" s="648"/>
      <c r="F467" s="648"/>
      <c r="G467" s="649"/>
      <c r="H467" s="631"/>
      <c r="I467" s="631"/>
      <c r="J467" s="631"/>
      <c r="K467" s="650"/>
    </row>
    <row r="468" spans="1:11" s="196" customFormat="1" ht="15.75" hidden="1" customHeight="1" x14ac:dyDescent="0.25">
      <c r="A468" s="646"/>
      <c r="B468" s="647"/>
      <c r="C468" s="631"/>
      <c r="D468" s="631"/>
      <c r="E468" s="648"/>
      <c r="F468" s="648"/>
      <c r="G468" s="649"/>
      <c r="H468" s="631"/>
      <c r="I468" s="631"/>
      <c r="J468" s="631"/>
      <c r="K468" s="650"/>
    </row>
    <row r="469" spans="1:11" s="196" customFormat="1" ht="15.75" hidden="1" customHeight="1" x14ac:dyDescent="0.25">
      <c r="A469" s="646"/>
      <c r="B469" s="647"/>
      <c r="C469" s="631"/>
      <c r="D469" s="631"/>
      <c r="E469" s="648"/>
      <c r="F469" s="648"/>
      <c r="G469" s="649"/>
      <c r="H469" s="631"/>
      <c r="I469" s="631"/>
      <c r="J469" s="631"/>
      <c r="K469" s="650"/>
    </row>
    <row r="470" spans="1:11" s="196" customFormat="1" ht="15.75" hidden="1" customHeight="1" x14ac:dyDescent="0.25">
      <c r="A470" s="646"/>
      <c r="B470" s="647"/>
      <c r="C470" s="631"/>
      <c r="D470" s="631"/>
      <c r="E470" s="648"/>
      <c r="F470" s="648"/>
      <c r="G470" s="649"/>
      <c r="H470" s="631"/>
      <c r="I470" s="631"/>
      <c r="J470" s="631"/>
      <c r="K470" s="650"/>
    </row>
    <row r="471" spans="1:11" s="196" customFormat="1" ht="15.75" hidden="1" customHeight="1" x14ac:dyDescent="0.25">
      <c r="A471" s="646"/>
      <c r="B471" s="647"/>
      <c r="C471" s="631"/>
      <c r="D471" s="631"/>
      <c r="E471" s="648"/>
      <c r="F471" s="648"/>
      <c r="G471" s="649"/>
      <c r="H471" s="631"/>
      <c r="I471" s="631"/>
      <c r="J471" s="631"/>
      <c r="K471" s="650"/>
    </row>
    <row r="472" spans="1:11" s="196" customFormat="1" ht="15.75" hidden="1" customHeight="1" x14ac:dyDescent="0.25">
      <c r="A472" s="646"/>
      <c r="B472" s="647"/>
      <c r="C472" s="631"/>
      <c r="D472" s="631"/>
      <c r="E472" s="648"/>
      <c r="F472" s="648"/>
      <c r="G472" s="649"/>
      <c r="H472" s="631"/>
      <c r="I472" s="631"/>
      <c r="J472" s="631"/>
      <c r="K472" s="650"/>
    </row>
    <row r="473" spans="1:11" s="196" customFormat="1" ht="15.75" hidden="1" customHeight="1" x14ac:dyDescent="0.25">
      <c r="A473" s="646"/>
      <c r="B473" s="647"/>
      <c r="C473" s="631"/>
      <c r="D473" s="631"/>
      <c r="E473" s="648"/>
      <c r="F473" s="648"/>
      <c r="G473" s="649"/>
      <c r="H473" s="631"/>
      <c r="I473" s="631"/>
      <c r="J473" s="631"/>
      <c r="K473" s="650"/>
    </row>
    <row r="474" spans="1:11" s="196" customFormat="1" ht="15.75" hidden="1" customHeight="1" x14ac:dyDescent="0.25">
      <c r="A474" s="646"/>
      <c r="B474" s="647"/>
      <c r="C474" s="631"/>
      <c r="D474" s="631"/>
      <c r="E474" s="648"/>
      <c r="F474" s="648"/>
      <c r="G474" s="649"/>
      <c r="H474" s="631"/>
      <c r="I474" s="631"/>
      <c r="J474" s="631"/>
      <c r="K474" s="650"/>
    </row>
    <row r="475" spans="1:11" s="196" customFormat="1" ht="15.75" hidden="1" customHeight="1" x14ac:dyDescent="0.25">
      <c r="A475" s="646"/>
      <c r="B475" s="647"/>
      <c r="C475" s="631"/>
      <c r="D475" s="631"/>
      <c r="E475" s="648"/>
      <c r="F475" s="648"/>
      <c r="G475" s="649"/>
      <c r="H475" s="631"/>
      <c r="I475" s="631"/>
      <c r="J475" s="631"/>
      <c r="K475" s="650"/>
    </row>
    <row r="476" spans="1:11" s="196" customFormat="1" ht="15.75" hidden="1" customHeight="1" x14ac:dyDescent="0.25">
      <c r="A476" s="646"/>
      <c r="B476" s="647"/>
      <c r="C476" s="631"/>
      <c r="D476" s="631"/>
      <c r="E476" s="648"/>
      <c r="F476" s="648"/>
      <c r="G476" s="649"/>
      <c r="H476" s="631"/>
      <c r="I476" s="631"/>
      <c r="J476" s="631"/>
      <c r="K476" s="650"/>
    </row>
    <row r="477" spans="1:11" s="196" customFormat="1" ht="15.75" hidden="1" customHeight="1" x14ac:dyDescent="0.25">
      <c r="A477" s="646"/>
      <c r="B477" s="647"/>
      <c r="C477" s="631"/>
      <c r="D477" s="631"/>
      <c r="E477" s="648"/>
      <c r="F477" s="648"/>
      <c r="G477" s="649"/>
      <c r="H477" s="631"/>
      <c r="I477" s="631"/>
      <c r="J477" s="631"/>
      <c r="K477" s="650"/>
    </row>
    <row r="478" spans="1:11" s="196" customFormat="1" ht="15.75" hidden="1" customHeight="1" x14ac:dyDescent="0.25">
      <c r="A478" s="646"/>
      <c r="B478" s="647"/>
      <c r="C478" s="631"/>
      <c r="D478" s="631"/>
      <c r="E478" s="648"/>
      <c r="F478" s="648"/>
      <c r="G478" s="649"/>
      <c r="H478" s="631"/>
      <c r="I478" s="631"/>
      <c r="J478" s="631"/>
      <c r="K478" s="650"/>
    </row>
    <row r="479" spans="1:11" s="196" customFormat="1" ht="15.75" hidden="1" customHeight="1" x14ac:dyDescent="0.25">
      <c r="A479" s="646"/>
      <c r="B479" s="647"/>
      <c r="C479" s="631"/>
      <c r="D479" s="631"/>
      <c r="E479" s="648"/>
      <c r="F479" s="648"/>
      <c r="G479" s="649"/>
      <c r="H479" s="631"/>
      <c r="I479" s="631"/>
      <c r="J479" s="631"/>
      <c r="K479" s="650"/>
    </row>
    <row r="480" spans="1:11" s="196" customFormat="1" ht="15.75" hidden="1" customHeight="1" x14ac:dyDescent="0.25">
      <c r="A480" s="646"/>
      <c r="B480" s="647"/>
      <c r="C480" s="631"/>
      <c r="D480" s="631"/>
      <c r="E480" s="648"/>
      <c r="F480" s="648"/>
      <c r="G480" s="649"/>
      <c r="H480" s="631"/>
      <c r="I480" s="631"/>
      <c r="J480" s="631"/>
      <c r="K480" s="650"/>
    </row>
    <row r="481" spans="1:11" s="196" customFormat="1" ht="15.75" hidden="1" customHeight="1" x14ac:dyDescent="0.25">
      <c r="A481" s="646"/>
      <c r="B481" s="647"/>
      <c r="C481" s="631"/>
      <c r="D481" s="631"/>
      <c r="E481" s="648"/>
      <c r="F481" s="648"/>
      <c r="G481" s="649"/>
      <c r="H481" s="631"/>
      <c r="I481" s="631"/>
      <c r="J481" s="631"/>
      <c r="K481" s="650"/>
    </row>
    <row r="482" spans="1:11" s="196" customFormat="1" ht="15.75" hidden="1" customHeight="1" x14ac:dyDescent="0.25">
      <c r="A482" s="646"/>
      <c r="B482" s="647"/>
      <c r="C482" s="631"/>
      <c r="D482" s="631"/>
      <c r="E482" s="648"/>
      <c r="F482" s="648"/>
      <c r="G482" s="649"/>
      <c r="H482" s="631"/>
      <c r="I482" s="631"/>
      <c r="J482" s="631"/>
      <c r="K482" s="650"/>
    </row>
    <row r="483" spans="1:11" s="196" customFormat="1" ht="15.75" hidden="1" customHeight="1" x14ac:dyDescent="0.25">
      <c r="A483" s="646"/>
      <c r="B483" s="647"/>
      <c r="C483" s="631"/>
      <c r="D483" s="631"/>
      <c r="E483" s="648"/>
      <c r="F483" s="648"/>
      <c r="G483" s="649"/>
      <c r="H483" s="631"/>
      <c r="I483" s="631"/>
      <c r="J483" s="631"/>
      <c r="K483" s="650"/>
    </row>
    <row r="484" spans="1:11" s="196" customFormat="1" ht="15.75" hidden="1" customHeight="1" x14ac:dyDescent="0.25">
      <c r="A484" s="646"/>
      <c r="B484" s="647"/>
      <c r="C484" s="631"/>
      <c r="D484" s="631"/>
      <c r="E484" s="648"/>
      <c r="F484" s="648"/>
      <c r="G484" s="649"/>
      <c r="H484" s="631"/>
      <c r="I484" s="631"/>
      <c r="J484" s="631"/>
      <c r="K484" s="650"/>
    </row>
    <row r="485" spans="1:11" s="196" customFormat="1" ht="15.75" hidden="1" customHeight="1" x14ac:dyDescent="0.25">
      <c r="A485" s="646"/>
      <c r="B485" s="647"/>
      <c r="C485" s="631"/>
      <c r="D485" s="631"/>
      <c r="E485" s="648"/>
      <c r="F485" s="648"/>
      <c r="G485" s="649"/>
      <c r="H485" s="631"/>
      <c r="I485" s="631"/>
      <c r="J485" s="631"/>
      <c r="K485" s="650"/>
    </row>
    <row r="486" spans="1:11" s="196" customFormat="1" ht="15.75" hidden="1" customHeight="1" x14ac:dyDescent="0.25">
      <c r="A486" s="646"/>
      <c r="B486" s="647"/>
      <c r="C486" s="631"/>
      <c r="D486" s="631"/>
      <c r="E486" s="648"/>
      <c r="F486" s="648"/>
      <c r="G486" s="649"/>
      <c r="H486" s="631"/>
      <c r="I486" s="631"/>
      <c r="J486" s="631"/>
      <c r="K486" s="650"/>
    </row>
    <row r="487" spans="1:11" s="196" customFormat="1" ht="15.75" hidden="1" customHeight="1" x14ac:dyDescent="0.25">
      <c r="A487" s="646"/>
      <c r="B487" s="647"/>
      <c r="C487" s="631"/>
      <c r="D487" s="631"/>
      <c r="E487" s="648"/>
      <c r="F487" s="648"/>
      <c r="G487" s="649"/>
      <c r="H487" s="631"/>
      <c r="I487" s="631"/>
      <c r="J487" s="631"/>
      <c r="K487" s="650"/>
    </row>
    <row r="488" spans="1:11" s="196" customFormat="1" ht="15.75" hidden="1" customHeight="1" x14ac:dyDescent="0.25">
      <c r="A488" s="646"/>
      <c r="B488" s="647"/>
      <c r="C488" s="631"/>
      <c r="D488" s="631"/>
      <c r="E488" s="648"/>
      <c r="F488" s="648"/>
      <c r="G488" s="649"/>
      <c r="H488" s="631"/>
      <c r="I488" s="631"/>
      <c r="J488" s="631"/>
      <c r="K488" s="650"/>
    </row>
    <row r="489" spans="1:11" s="196" customFormat="1" ht="15.75" hidden="1" customHeight="1" x14ac:dyDescent="0.25">
      <c r="A489" s="646"/>
      <c r="B489" s="647"/>
      <c r="C489" s="631"/>
      <c r="D489" s="631"/>
      <c r="E489" s="648"/>
      <c r="F489" s="648"/>
      <c r="G489" s="649"/>
      <c r="H489" s="631"/>
      <c r="I489" s="631"/>
      <c r="J489" s="631"/>
      <c r="K489" s="650"/>
    </row>
    <row r="490" spans="1:11" s="196" customFormat="1" ht="15.75" hidden="1" customHeight="1" x14ac:dyDescent="0.25">
      <c r="A490" s="646"/>
      <c r="B490" s="647"/>
      <c r="C490" s="631"/>
      <c r="D490" s="631"/>
      <c r="E490" s="648"/>
      <c r="F490" s="648"/>
      <c r="G490" s="649"/>
      <c r="H490" s="631"/>
      <c r="I490" s="631"/>
      <c r="J490" s="631"/>
      <c r="K490" s="650"/>
    </row>
    <row r="491" spans="1:11" s="196" customFormat="1" ht="15.75" hidden="1" customHeight="1" x14ac:dyDescent="0.25">
      <c r="A491" s="646"/>
      <c r="B491" s="647"/>
      <c r="C491" s="631"/>
      <c r="D491" s="631"/>
      <c r="E491" s="648"/>
      <c r="F491" s="648"/>
      <c r="G491" s="649"/>
      <c r="H491" s="631"/>
      <c r="I491" s="631"/>
      <c r="J491" s="631"/>
      <c r="K491" s="650"/>
    </row>
    <row r="492" spans="1:11" s="196" customFormat="1" ht="15.75" hidden="1" customHeight="1" x14ac:dyDescent="0.25">
      <c r="A492" s="646"/>
      <c r="B492" s="647"/>
      <c r="C492" s="631"/>
      <c r="D492" s="631"/>
      <c r="E492" s="648"/>
      <c r="F492" s="648"/>
      <c r="G492" s="649"/>
      <c r="H492" s="631"/>
      <c r="I492" s="631"/>
      <c r="J492" s="631"/>
      <c r="K492" s="650"/>
    </row>
    <row r="493" spans="1:11" s="196" customFormat="1" ht="15.75" hidden="1" customHeight="1" x14ac:dyDescent="0.25">
      <c r="A493" s="646"/>
      <c r="B493" s="647"/>
      <c r="C493" s="631"/>
      <c r="D493" s="631"/>
      <c r="E493" s="648"/>
      <c r="F493" s="648"/>
      <c r="G493" s="649"/>
      <c r="H493" s="631"/>
      <c r="I493" s="631"/>
      <c r="J493" s="631"/>
      <c r="K493" s="650"/>
    </row>
    <row r="494" spans="1:11" s="196" customFormat="1" ht="15.75" hidden="1" customHeight="1" x14ac:dyDescent="0.25">
      <c r="A494" s="646"/>
      <c r="B494" s="647"/>
      <c r="C494" s="631"/>
      <c r="D494" s="631"/>
      <c r="E494" s="648"/>
      <c r="F494" s="648"/>
      <c r="G494" s="649"/>
      <c r="H494" s="631"/>
      <c r="I494" s="631"/>
      <c r="J494" s="631"/>
      <c r="K494" s="650"/>
    </row>
    <row r="495" spans="1:11" s="196" customFormat="1" ht="15.75" hidden="1" customHeight="1" x14ac:dyDescent="0.25">
      <c r="A495" s="646"/>
      <c r="B495" s="647"/>
      <c r="C495" s="631"/>
      <c r="D495" s="631"/>
      <c r="E495" s="648"/>
      <c r="F495" s="648"/>
      <c r="G495" s="649"/>
      <c r="H495" s="631"/>
      <c r="I495" s="631"/>
      <c r="J495" s="631"/>
      <c r="K495" s="650"/>
    </row>
    <row r="496" spans="1:11" s="196" customFormat="1" ht="15.75" hidden="1" customHeight="1" x14ac:dyDescent="0.25">
      <c r="A496" s="646"/>
      <c r="B496" s="647"/>
      <c r="C496" s="631"/>
      <c r="D496" s="631"/>
      <c r="E496" s="648"/>
      <c r="F496" s="648"/>
      <c r="G496" s="649"/>
      <c r="H496" s="631"/>
      <c r="I496" s="631"/>
      <c r="J496" s="631"/>
      <c r="K496" s="650"/>
    </row>
    <row r="497" spans="1:11" s="196" customFormat="1" ht="15.75" hidden="1" customHeight="1" x14ac:dyDescent="0.25">
      <c r="A497" s="646"/>
      <c r="B497" s="647"/>
      <c r="C497" s="631"/>
      <c r="D497" s="631"/>
      <c r="E497" s="648"/>
      <c r="F497" s="648"/>
      <c r="G497" s="649"/>
      <c r="H497" s="631"/>
      <c r="I497" s="631"/>
      <c r="J497" s="631"/>
      <c r="K497" s="650"/>
    </row>
    <row r="498" spans="1:11" s="196" customFormat="1" ht="15.75" hidden="1" customHeight="1" x14ac:dyDescent="0.25">
      <c r="A498" s="646"/>
      <c r="B498" s="647"/>
      <c r="C498" s="631"/>
      <c r="D498" s="631"/>
      <c r="E498" s="648"/>
      <c r="F498" s="648"/>
      <c r="G498" s="649"/>
      <c r="H498" s="631"/>
      <c r="I498" s="631"/>
      <c r="J498" s="631"/>
      <c r="K498" s="650"/>
    </row>
    <row r="499" spans="1:11" s="196" customFormat="1" ht="15.75" hidden="1" customHeight="1" x14ac:dyDescent="0.25">
      <c r="A499" s="646"/>
      <c r="B499" s="647"/>
      <c r="C499" s="631"/>
      <c r="D499" s="631"/>
      <c r="E499" s="648"/>
      <c r="F499" s="648"/>
      <c r="G499" s="649"/>
      <c r="H499" s="631"/>
      <c r="I499" s="631"/>
      <c r="J499" s="631"/>
      <c r="K499" s="650"/>
    </row>
    <row r="500" spans="1:11" s="196" customFormat="1" ht="15.75" hidden="1" customHeight="1" x14ac:dyDescent="0.25">
      <c r="A500" s="646"/>
      <c r="B500" s="647"/>
      <c r="C500" s="631"/>
      <c r="D500" s="631"/>
      <c r="E500" s="648"/>
      <c r="F500" s="648"/>
      <c r="G500" s="649"/>
      <c r="H500" s="631"/>
      <c r="I500" s="631"/>
      <c r="J500" s="631"/>
      <c r="K500" s="650"/>
    </row>
    <row r="501" spans="1:11" s="196" customFormat="1" ht="15.75" hidden="1" customHeight="1" x14ac:dyDescent="0.25">
      <c r="A501" s="646"/>
      <c r="B501" s="647"/>
      <c r="C501" s="631"/>
      <c r="D501" s="631"/>
      <c r="E501" s="648"/>
      <c r="F501" s="648"/>
      <c r="G501" s="649"/>
      <c r="H501" s="631"/>
      <c r="I501" s="631"/>
      <c r="J501" s="631"/>
      <c r="K501" s="650"/>
    </row>
    <row r="502" spans="1:11" s="196" customFormat="1" ht="15.75" hidden="1" customHeight="1" x14ac:dyDescent="0.25">
      <c r="A502" s="646"/>
      <c r="B502" s="647"/>
      <c r="C502" s="631"/>
      <c r="D502" s="631"/>
      <c r="E502" s="648"/>
      <c r="F502" s="648"/>
      <c r="G502" s="649"/>
      <c r="H502" s="631"/>
      <c r="I502" s="631"/>
      <c r="J502" s="631"/>
      <c r="K502" s="650"/>
    </row>
    <row r="503" spans="1:11" s="196" customFormat="1" ht="15.75" hidden="1" customHeight="1" x14ac:dyDescent="0.25">
      <c r="A503" s="646"/>
      <c r="B503" s="647"/>
      <c r="C503" s="631"/>
      <c r="D503" s="631"/>
      <c r="E503" s="648"/>
      <c r="F503" s="648"/>
      <c r="G503" s="649"/>
      <c r="H503" s="631"/>
      <c r="I503" s="631"/>
      <c r="J503" s="631"/>
      <c r="K503" s="650"/>
    </row>
    <row r="504" spans="1:11" s="196" customFormat="1" ht="15.75" hidden="1" customHeight="1" x14ac:dyDescent="0.25">
      <c r="A504" s="646"/>
      <c r="B504" s="647"/>
      <c r="C504" s="631"/>
      <c r="D504" s="631"/>
      <c r="E504" s="648"/>
      <c r="F504" s="648"/>
      <c r="G504" s="649"/>
      <c r="H504" s="631"/>
      <c r="I504" s="631"/>
      <c r="J504" s="631"/>
      <c r="K504" s="650"/>
    </row>
    <row r="505" spans="1:11" s="196" customFormat="1" ht="15.75" hidden="1" customHeight="1" x14ac:dyDescent="0.25">
      <c r="A505" s="646"/>
      <c r="B505" s="647"/>
      <c r="C505" s="631"/>
      <c r="D505" s="631"/>
      <c r="E505" s="648"/>
      <c r="F505" s="648"/>
      <c r="G505" s="649"/>
      <c r="H505" s="631"/>
      <c r="I505" s="631"/>
      <c r="J505" s="631"/>
      <c r="K505" s="650"/>
    </row>
    <row r="506" spans="1:11" s="196" customFormat="1" ht="15.75" hidden="1" customHeight="1" x14ac:dyDescent="0.25">
      <c r="A506" s="646"/>
      <c r="B506" s="647"/>
      <c r="C506" s="631"/>
      <c r="D506" s="631"/>
      <c r="E506" s="648"/>
      <c r="F506" s="648"/>
      <c r="G506" s="649"/>
      <c r="H506" s="631"/>
      <c r="I506" s="631"/>
      <c r="J506" s="631"/>
      <c r="K506" s="650"/>
    </row>
    <row r="507" spans="1:11" s="196" customFormat="1" ht="15.75" hidden="1" customHeight="1" x14ac:dyDescent="0.25">
      <c r="A507" s="646"/>
      <c r="B507" s="647"/>
      <c r="C507" s="631"/>
      <c r="D507" s="631"/>
      <c r="E507" s="648"/>
      <c r="F507" s="648"/>
      <c r="G507" s="649"/>
      <c r="H507" s="631"/>
      <c r="I507" s="631"/>
      <c r="J507" s="631"/>
      <c r="K507" s="650"/>
    </row>
    <row r="508" spans="1:11" s="196" customFormat="1" ht="15.75" hidden="1" customHeight="1" x14ac:dyDescent="0.25">
      <c r="A508" s="646"/>
      <c r="B508" s="647"/>
      <c r="C508" s="631"/>
      <c r="D508" s="631"/>
      <c r="E508" s="648"/>
      <c r="F508" s="648"/>
      <c r="G508" s="649"/>
      <c r="H508" s="631"/>
      <c r="I508" s="631"/>
      <c r="J508" s="631"/>
      <c r="K508" s="650"/>
    </row>
    <row r="509" spans="1:11" s="196" customFormat="1" ht="15.75" hidden="1" customHeight="1" x14ac:dyDescent="0.25">
      <c r="A509" s="646"/>
      <c r="B509" s="647"/>
      <c r="C509" s="631"/>
      <c r="D509" s="631"/>
      <c r="E509" s="648"/>
      <c r="F509" s="648"/>
      <c r="G509" s="649"/>
      <c r="H509" s="631"/>
      <c r="I509" s="631"/>
      <c r="J509" s="631"/>
      <c r="K509" s="650"/>
    </row>
    <row r="510" spans="1:11" s="196" customFormat="1" ht="15.75" hidden="1" customHeight="1" x14ac:dyDescent="0.25">
      <c r="A510" s="646"/>
      <c r="B510" s="647"/>
      <c r="C510" s="631"/>
      <c r="D510" s="631"/>
      <c r="E510" s="648"/>
      <c r="F510" s="648"/>
      <c r="G510" s="649"/>
      <c r="H510" s="631"/>
      <c r="I510" s="631"/>
      <c r="J510" s="631"/>
      <c r="K510" s="650"/>
    </row>
    <row r="511" spans="1:11" s="196" customFormat="1" ht="15.75" hidden="1" customHeight="1" x14ac:dyDescent="0.25">
      <c r="A511" s="646"/>
      <c r="B511" s="647"/>
      <c r="C511" s="631"/>
      <c r="D511" s="631"/>
      <c r="E511" s="648"/>
      <c r="F511" s="648"/>
      <c r="G511" s="649"/>
      <c r="H511" s="631"/>
      <c r="I511" s="631"/>
      <c r="J511" s="631"/>
      <c r="K511" s="650"/>
    </row>
    <row r="512" spans="1:11" s="196" customFormat="1" ht="15.75" hidden="1" customHeight="1" x14ac:dyDescent="0.25">
      <c r="A512" s="646"/>
      <c r="B512" s="647"/>
      <c r="C512" s="631"/>
      <c r="D512" s="631"/>
      <c r="E512" s="648"/>
      <c r="F512" s="648"/>
      <c r="G512" s="649"/>
      <c r="H512" s="631"/>
      <c r="I512" s="631"/>
      <c r="J512" s="631"/>
      <c r="K512" s="650"/>
    </row>
    <row r="513" spans="1:11" s="196" customFormat="1" ht="15.75" hidden="1" customHeight="1" x14ac:dyDescent="0.25">
      <c r="A513" s="646"/>
      <c r="B513" s="647"/>
      <c r="C513" s="631"/>
      <c r="D513" s="631"/>
      <c r="E513" s="648"/>
      <c r="F513" s="648"/>
      <c r="G513" s="649"/>
      <c r="H513" s="631"/>
      <c r="I513" s="631"/>
      <c r="J513" s="631"/>
      <c r="K513" s="650"/>
    </row>
    <row r="514" spans="1:11" s="196" customFormat="1" ht="15.75" hidden="1" customHeight="1" x14ac:dyDescent="0.25">
      <c r="A514" s="646"/>
      <c r="B514" s="647"/>
      <c r="C514" s="631"/>
      <c r="D514" s="631"/>
      <c r="E514" s="648"/>
      <c r="F514" s="648"/>
      <c r="G514" s="649"/>
      <c r="H514" s="631"/>
      <c r="I514" s="631"/>
      <c r="J514" s="631"/>
      <c r="K514" s="650"/>
    </row>
    <row r="515" spans="1:11" s="196" customFormat="1" ht="15.75" hidden="1" customHeight="1" x14ac:dyDescent="0.25">
      <c r="A515" s="646"/>
      <c r="B515" s="647"/>
      <c r="C515" s="631"/>
      <c r="D515" s="631"/>
      <c r="E515" s="648"/>
      <c r="F515" s="648"/>
      <c r="G515" s="649"/>
      <c r="H515" s="631"/>
      <c r="I515" s="631"/>
      <c r="J515" s="631"/>
      <c r="K515" s="650"/>
    </row>
    <row r="516" spans="1:11" s="196" customFormat="1" ht="15.75" hidden="1" customHeight="1" x14ac:dyDescent="0.25">
      <c r="A516" s="646"/>
      <c r="B516" s="647"/>
      <c r="C516" s="631"/>
      <c r="D516" s="631"/>
      <c r="E516" s="648"/>
      <c r="F516" s="648"/>
      <c r="G516" s="649"/>
      <c r="H516" s="631"/>
      <c r="I516" s="631"/>
      <c r="J516" s="631"/>
      <c r="K516" s="650"/>
    </row>
    <row r="517" spans="1:11" s="196" customFormat="1" ht="15.75" hidden="1" customHeight="1" x14ac:dyDescent="0.25">
      <c r="A517" s="646"/>
      <c r="B517" s="647"/>
      <c r="C517" s="631"/>
      <c r="D517" s="631"/>
      <c r="E517" s="648"/>
      <c r="F517" s="648"/>
      <c r="G517" s="649"/>
      <c r="H517" s="631"/>
      <c r="I517" s="631"/>
      <c r="J517" s="631"/>
      <c r="K517" s="650"/>
    </row>
    <row r="518" spans="1:11" s="196" customFormat="1" ht="15.75" hidden="1" customHeight="1" x14ac:dyDescent="0.25">
      <c r="A518" s="646"/>
      <c r="B518" s="647"/>
      <c r="C518" s="631"/>
      <c r="D518" s="631"/>
      <c r="E518" s="648"/>
      <c r="F518" s="648"/>
      <c r="G518" s="649"/>
      <c r="H518" s="631"/>
      <c r="I518" s="631"/>
      <c r="J518" s="631"/>
      <c r="K518" s="650"/>
    </row>
    <row r="519" spans="1:11" s="196" customFormat="1" ht="15.75" hidden="1" customHeight="1" x14ac:dyDescent="0.25">
      <c r="A519" s="646"/>
      <c r="B519" s="647"/>
      <c r="C519" s="631"/>
      <c r="D519" s="631"/>
      <c r="E519" s="648"/>
      <c r="F519" s="648"/>
      <c r="G519" s="649"/>
      <c r="H519" s="631"/>
      <c r="I519" s="631"/>
      <c r="J519" s="631"/>
      <c r="K519" s="650"/>
    </row>
    <row r="520" spans="1:11" s="196" customFormat="1" ht="15.75" hidden="1" customHeight="1" x14ac:dyDescent="0.25">
      <c r="A520" s="646"/>
      <c r="B520" s="647"/>
      <c r="C520" s="631"/>
      <c r="D520" s="631"/>
      <c r="E520" s="648"/>
      <c r="F520" s="648"/>
      <c r="G520" s="649"/>
      <c r="H520" s="631"/>
      <c r="I520" s="631"/>
      <c r="J520" s="631"/>
      <c r="K520" s="650"/>
    </row>
    <row r="521" spans="1:11" s="196" customFormat="1" ht="15.75" hidden="1" customHeight="1" x14ac:dyDescent="0.25">
      <c r="A521" s="646"/>
      <c r="B521" s="647"/>
      <c r="C521" s="631"/>
      <c r="D521" s="631"/>
      <c r="E521" s="648"/>
      <c r="F521" s="648"/>
      <c r="G521" s="649"/>
      <c r="H521" s="631"/>
      <c r="I521" s="631"/>
      <c r="J521" s="631"/>
      <c r="K521" s="650"/>
    </row>
    <row r="522" spans="1:11" s="196" customFormat="1" ht="15.75" hidden="1" customHeight="1" x14ac:dyDescent="0.25">
      <c r="A522" s="646"/>
      <c r="B522" s="647"/>
      <c r="C522" s="631"/>
      <c r="D522" s="631"/>
      <c r="E522" s="648"/>
      <c r="F522" s="648"/>
      <c r="G522" s="649"/>
      <c r="H522" s="631"/>
      <c r="I522" s="631"/>
      <c r="J522" s="631"/>
      <c r="K522" s="650"/>
    </row>
    <row r="523" spans="1:11" s="196" customFormat="1" ht="15.75" hidden="1" customHeight="1" x14ac:dyDescent="0.25">
      <c r="A523" s="646"/>
      <c r="B523" s="647"/>
      <c r="C523" s="631"/>
      <c r="D523" s="631"/>
      <c r="E523" s="648"/>
      <c r="F523" s="648"/>
      <c r="G523" s="649"/>
      <c r="H523" s="631"/>
      <c r="I523" s="631"/>
      <c r="J523" s="631"/>
      <c r="K523" s="650"/>
    </row>
    <row r="524" spans="1:11" s="196" customFormat="1" ht="15.75" hidden="1" customHeight="1" x14ac:dyDescent="0.25">
      <c r="A524" s="646"/>
      <c r="B524" s="647"/>
      <c r="C524" s="631"/>
      <c r="D524" s="631"/>
      <c r="E524" s="648"/>
      <c r="F524" s="648"/>
      <c r="G524" s="649"/>
      <c r="H524" s="631"/>
      <c r="I524" s="631"/>
      <c r="J524" s="631"/>
      <c r="K524" s="650"/>
    </row>
    <row r="525" spans="1:11" s="196" customFormat="1" ht="15.75" hidden="1" customHeight="1" x14ac:dyDescent="0.25">
      <c r="A525" s="646"/>
      <c r="B525" s="647"/>
      <c r="C525" s="631"/>
      <c r="D525" s="631"/>
      <c r="E525" s="648"/>
      <c r="F525" s="648"/>
      <c r="G525" s="649"/>
      <c r="H525" s="631"/>
      <c r="I525" s="631"/>
      <c r="J525" s="631"/>
      <c r="K525" s="650"/>
    </row>
    <row r="526" spans="1:11" s="196" customFormat="1" ht="15.75" hidden="1" customHeight="1" x14ac:dyDescent="0.25">
      <c r="A526" s="646"/>
      <c r="B526" s="647"/>
      <c r="C526" s="631"/>
      <c r="D526" s="631"/>
      <c r="E526" s="648"/>
      <c r="F526" s="648"/>
      <c r="G526" s="649"/>
      <c r="H526" s="631"/>
      <c r="I526" s="631"/>
      <c r="J526" s="631"/>
      <c r="K526" s="650"/>
    </row>
    <row r="527" spans="1:11" s="196" customFormat="1" ht="15.75" hidden="1" customHeight="1" x14ac:dyDescent="0.25">
      <c r="A527" s="646"/>
      <c r="B527" s="647"/>
      <c r="C527" s="631"/>
      <c r="D527" s="631"/>
      <c r="E527" s="648"/>
      <c r="F527" s="648"/>
      <c r="G527" s="649"/>
      <c r="H527" s="631"/>
      <c r="I527" s="631"/>
      <c r="J527" s="631"/>
      <c r="K527" s="650"/>
    </row>
    <row r="528" spans="1:11" s="196" customFormat="1" ht="15.75" hidden="1" customHeight="1" x14ac:dyDescent="0.25">
      <c r="A528" s="646"/>
      <c r="B528" s="647"/>
      <c r="C528" s="631"/>
      <c r="D528" s="631"/>
      <c r="E528" s="648"/>
      <c r="F528" s="648"/>
      <c r="G528" s="649"/>
      <c r="H528" s="631"/>
      <c r="I528" s="631"/>
      <c r="J528" s="631"/>
      <c r="K528" s="650"/>
    </row>
    <row r="529" spans="1:11" s="196" customFormat="1" ht="15.75" hidden="1" customHeight="1" x14ac:dyDescent="0.25">
      <c r="A529" s="646"/>
      <c r="B529" s="647"/>
      <c r="C529" s="631"/>
      <c r="D529" s="631"/>
      <c r="E529" s="648"/>
      <c r="F529" s="648"/>
      <c r="G529" s="649"/>
      <c r="H529" s="631"/>
      <c r="I529" s="631"/>
      <c r="J529" s="631"/>
      <c r="K529" s="650"/>
    </row>
    <row r="530" spans="1:11" s="196" customFormat="1" ht="15.75" hidden="1" customHeight="1" x14ac:dyDescent="0.25">
      <c r="A530" s="646"/>
      <c r="B530" s="647"/>
      <c r="C530" s="631"/>
      <c r="D530" s="631"/>
      <c r="E530" s="648"/>
      <c r="F530" s="648"/>
      <c r="G530" s="649"/>
      <c r="H530" s="631"/>
      <c r="I530" s="631"/>
      <c r="J530" s="631"/>
      <c r="K530" s="650"/>
    </row>
    <row r="531" spans="1:11" s="196" customFormat="1" ht="15.75" hidden="1" customHeight="1" x14ac:dyDescent="0.25">
      <c r="A531" s="646"/>
      <c r="B531" s="647"/>
      <c r="C531" s="631"/>
      <c r="D531" s="631"/>
      <c r="E531" s="648"/>
      <c r="F531" s="648"/>
      <c r="G531" s="649"/>
      <c r="H531" s="631"/>
      <c r="I531" s="631"/>
      <c r="J531" s="631"/>
      <c r="K531" s="650"/>
    </row>
    <row r="532" spans="1:11" s="196" customFormat="1" ht="15.75" hidden="1" customHeight="1" x14ac:dyDescent="0.25">
      <c r="A532" s="646"/>
      <c r="B532" s="647"/>
      <c r="C532" s="631"/>
      <c r="D532" s="631"/>
      <c r="E532" s="648"/>
      <c r="F532" s="648"/>
      <c r="G532" s="649"/>
      <c r="H532" s="631"/>
      <c r="I532" s="631"/>
      <c r="J532" s="631"/>
      <c r="K532" s="650"/>
    </row>
    <row r="533" spans="1:11" s="196" customFormat="1" ht="15.75" hidden="1" customHeight="1" x14ac:dyDescent="0.25">
      <c r="A533" s="646"/>
      <c r="B533" s="647"/>
      <c r="C533" s="631"/>
      <c r="D533" s="631"/>
      <c r="E533" s="648"/>
      <c r="F533" s="648"/>
      <c r="G533" s="649"/>
      <c r="H533" s="631"/>
      <c r="I533" s="631"/>
      <c r="J533" s="631"/>
      <c r="K533" s="650"/>
    </row>
    <row r="534" spans="1:11" s="196" customFormat="1" ht="15.75" hidden="1" customHeight="1" x14ac:dyDescent="0.25">
      <c r="A534" s="646"/>
      <c r="B534" s="647"/>
      <c r="C534" s="631"/>
      <c r="D534" s="631"/>
      <c r="E534" s="648"/>
      <c r="F534" s="648"/>
      <c r="G534" s="649"/>
      <c r="H534" s="631"/>
      <c r="I534" s="631"/>
      <c r="J534" s="631"/>
      <c r="K534" s="650"/>
    </row>
    <row r="535" spans="1:11" s="196" customFormat="1" ht="15.75" hidden="1" customHeight="1" x14ac:dyDescent="0.25">
      <c r="A535" s="646"/>
      <c r="B535" s="647"/>
      <c r="C535" s="631"/>
      <c r="D535" s="631"/>
      <c r="E535" s="648"/>
      <c r="F535" s="648"/>
      <c r="G535" s="649"/>
      <c r="H535" s="631"/>
      <c r="I535" s="631"/>
      <c r="J535" s="631"/>
      <c r="K535" s="650"/>
    </row>
    <row r="536" spans="1:11" s="196" customFormat="1" ht="15.75" hidden="1" customHeight="1" x14ac:dyDescent="0.25">
      <c r="A536" s="646"/>
      <c r="B536" s="647"/>
      <c r="C536" s="631"/>
      <c r="D536" s="631"/>
      <c r="E536" s="648"/>
      <c r="F536" s="648"/>
      <c r="G536" s="649"/>
      <c r="H536" s="631"/>
      <c r="I536" s="631"/>
      <c r="J536" s="631"/>
      <c r="K536" s="650"/>
    </row>
    <row r="537" spans="1:11" s="196" customFormat="1" ht="15.75" hidden="1" customHeight="1" x14ac:dyDescent="0.25">
      <c r="A537" s="646"/>
      <c r="B537" s="647"/>
      <c r="C537" s="631"/>
      <c r="D537" s="631"/>
      <c r="E537" s="648"/>
      <c r="F537" s="648"/>
      <c r="G537" s="649"/>
      <c r="H537" s="631"/>
      <c r="I537" s="631"/>
      <c r="J537" s="631"/>
      <c r="K537" s="650"/>
    </row>
    <row r="538" spans="1:11" s="196" customFormat="1" ht="15.75" hidden="1" customHeight="1" x14ac:dyDescent="0.25">
      <c r="A538" s="646"/>
      <c r="B538" s="647"/>
      <c r="C538" s="631"/>
      <c r="D538" s="631"/>
      <c r="E538" s="648"/>
      <c r="F538" s="648"/>
      <c r="G538" s="649"/>
      <c r="H538" s="631"/>
      <c r="I538" s="631"/>
      <c r="J538" s="631"/>
      <c r="K538" s="650"/>
    </row>
    <row r="539" spans="1:11" s="196" customFormat="1" ht="15.75" hidden="1" customHeight="1" x14ac:dyDescent="0.25">
      <c r="A539" s="646"/>
      <c r="B539" s="647"/>
      <c r="C539" s="631"/>
      <c r="D539" s="631"/>
      <c r="E539" s="648"/>
      <c r="F539" s="648"/>
      <c r="G539" s="649"/>
      <c r="H539" s="631"/>
      <c r="I539" s="631"/>
      <c r="J539" s="631"/>
      <c r="K539" s="650"/>
    </row>
    <row r="540" spans="1:11" s="196" customFormat="1" ht="15.75" hidden="1" customHeight="1" x14ac:dyDescent="0.25">
      <c r="A540" s="646"/>
      <c r="B540" s="647"/>
      <c r="C540" s="631"/>
      <c r="D540" s="631"/>
      <c r="E540" s="648"/>
      <c r="F540" s="648"/>
      <c r="G540" s="649"/>
      <c r="H540" s="631"/>
      <c r="I540" s="631"/>
      <c r="J540" s="631"/>
      <c r="K540" s="650"/>
    </row>
    <row r="541" spans="1:11" s="196" customFormat="1" ht="15.75" hidden="1" customHeight="1" x14ac:dyDescent="0.25">
      <c r="A541" s="646"/>
      <c r="B541" s="647"/>
      <c r="C541" s="631"/>
      <c r="D541" s="631"/>
      <c r="E541" s="648"/>
      <c r="F541" s="648"/>
      <c r="G541" s="649"/>
      <c r="H541" s="631"/>
      <c r="I541" s="631"/>
      <c r="J541" s="631"/>
      <c r="K541" s="650"/>
    </row>
    <row r="542" spans="1:11" s="196" customFormat="1" ht="15.75" hidden="1" customHeight="1" x14ac:dyDescent="0.25">
      <c r="A542" s="646"/>
      <c r="B542" s="647"/>
      <c r="C542" s="631"/>
      <c r="D542" s="631"/>
      <c r="E542" s="648"/>
      <c r="F542" s="648"/>
      <c r="G542" s="649"/>
      <c r="H542" s="631"/>
      <c r="I542" s="631"/>
      <c r="J542" s="631"/>
      <c r="K542" s="650"/>
    </row>
    <row r="543" spans="1:11" s="196" customFormat="1" ht="15.75" hidden="1" customHeight="1" x14ac:dyDescent="0.25">
      <c r="A543" s="646"/>
      <c r="B543" s="647"/>
      <c r="C543" s="631"/>
      <c r="D543" s="631"/>
      <c r="E543" s="648"/>
      <c r="F543" s="648"/>
      <c r="G543" s="649"/>
      <c r="H543" s="631"/>
      <c r="I543" s="631"/>
      <c r="J543" s="631"/>
      <c r="K543" s="650"/>
    </row>
    <row r="544" spans="1:11" s="196" customFormat="1" ht="15.75" hidden="1" customHeight="1" x14ac:dyDescent="0.25">
      <c r="A544" s="646"/>
      <c r="B544" s="647"/>
      <c r="C544" s="631"/>
      <c r="D544" s="631"/>
      <c r="E544" s="648"/>
      <c r="F544" s="648"/>
      <c r="G544" s="649"/>
      <c r="H544" s="631"/>
      <c r="I544" s="631"/>
      <c r="J544" s="631"/>
      <c r="K544" s="650"/>
    </row>
    <row r="545" spans="1:11" s="196" customFormat="1" ht="15.75" hidden="1" customHeight="1" x14ac:dyDescent="0.25">
      <c r="A545" s="646"/>
      <c r="B545" s="647"/>
      <c r="C545" s="631"/>
      <c r="D545" s="631"/>
      <c r="E545" s="648"/>
      <c r="F545" s="648"/>
      <c r="G545" s="649"/>
      <c r="H545" s="631"/>
      <c r="I545" s="631"/>
      <c r="J545" s="631"/>
      <c r="K545" s="650"/>
    </row>
    <row r="546" spans="1:11" s="196" customFormat="1" ht="15.75" hidden="1" customHeight="1" x14ac:dyDescent="0.25">
      <c r="A546" s="646"/>
      <c r="B546" s="647"/>
      <c r="C546" s="631"/>
      <c r="D546" s="631"/>
      <c r="E546" s="648"/>
      <c r="F546" s="648"/>
      <c r="G546" s="649"/>
      <c r="H546" s="631"/>
      <c r="I546" s="631"/>
      <c r="J546" s="631"/>
      <c r="K546" s="650"/>
    </row>
    <row r="547" spans="1:11" s="196" customFormat="1" ht="15.75" hidden="1" customHeight="1" x14ac:dyDescent="0.25">
      <c r="A547" s="646"/>
      <c r="B547" s="647"/>
      <c r="C547" s="631"/>
      <c r="D547" s="631"/>
      <c r="E547" s="648"/>
      <c r="F547" s="648"/>
      <c r="G547" s="649"/>
      <c r="H547" s="631"/>
      <c r="I547" s="631"/>
      <c r="J547" s="631"/>
      <c r="K547" s="650"/>
    </row>
    <row r="548" spans="1:11" s="196" customFormat="1" ht="15.75" hidden="1" customHeight="1" x14ac:dyDescent="0.25">
      <c r="A548" s="646"/>
      <c r="B548" s="647"/>
      <c r="C548" s="631"/>
      <c r="D548" s="631"/>
      <c r="E548" s="648"/>
      <c r="F548" s="648"/>
      <c r="G548" s="649"/>
      <c r="H548" s="631"/>
      <c r="I548" s="631"/>
      <c r="J548" s="631"/>
      <c r="K548" s="650"/>
    </row>
    <row r="549" spans="1:11" s="196" customFormat="1" ht="15.75" hidden="1" customHeight="1" x14ac:dyDescent="0.25">
      <c r="A549" s="646"/>
      <c r="B549" s="647"/>
      <c r="C549" s="631"/>
      <c r="D549" s="631"/>
      <c r="E549" s="648"/>
      <c r="F549" s="648"/>
      <c r="G549" s="649"/>
      <c r="H549" s="631"/>
      <c r="I549" s="631"/>
      <c r="J549" s="631"/>
      <c r="K549" s="650"/>
    </row>
    <row r="550" spans="1:11" s="196" customFormat="1" ht="15.75" hidden="1" customHeight="1" x14ac:dyDescent="0.25">
      <c r="A550" s="646"/>
      <c r="B550" s="647"/>
      <c r="C550" s="631"/>
      <c r="D550" s="631"/>
      <c r="E550" s="648"/>
      <c r="F550" s="648"/>
      <c r="G550" s="649"/>
      <c r="H550" s="631"/>
      <c r="I550" s="631"/>
      <c r="J550" s="631"/>
      <c r="K550" s="650"/>
    </row>
    <row r="551" spans="1:11" s="196" customFormat="1" ht="15.75" hidden="1" customHeight="1" x14ac:dyDescent="0.25">
      <c r="A551" s="646"/>
      <c r="B551" s="647"/>
      <c r="C551" s="631"/>
      <c r="D551" s="631"/>
      <c r="E551" s="648"/>
      <c r="F551" s="648"/>
      <c r="G551" s="649"/>
      <c r="H551" s="631"/>
      <c r="I551" s="631"/>
      <c r="J551" s="631"/>
      <c r="K551" s="650"/>
    </row>
    <row r="552" spans="1:11" s="196" customFormat="1" ht="15.75" hidden="1" customHeight="1" x14ac:dyDescent="0.25">
      <c r="A552" s="646"/>
      <c r="B552" s="647"/>
      <c r="C552" s="631"/>
      <c r="D552" s="631"/>
      <c r="E552" s="648"/>
      <c r="F552" s="648"/>
      <c r="G552" s="649"/>
      <c r="H552" s="631"/>
      <c r="I552" s="631"/>
      <c r="J552" s="631"/>
      <c r="K552" s="650"/>
    </row>
    <row r="553" spans="1:11" s="196" customFormat="1" ht="15.75" hidden="1" customHeight="1" x14ac:dyDescent="0.25">
      <c r="A553" s="646"/>
      <c r="B553" s="647"/>
      <c r="C553" s="631"/>
      <c r="D553" s="631"/>
      <c r="E553" s="648"/>
      <c r="F553" s="648"/>
      <c r="G553" s="649"/>
      <c r="H553" s="631"/>
      <c r="I553" s="631"/>
      <c r="J553" s="631"/>
      <c r="K553" s="650"/>
    </row>
    <row r="554" spans="1:11" s="196" customFormat="1" ht="15.75" hidden="1" customHeight="1" x14ac:dyDescent="0.25">
      <c r="A554" s="646"/>
      <c r="B554" s="647"/>
      <c r="C554" s="631"/>
      <c r="D554" s="631"/>
      <c r="E554" s="648"/>
      <c r="F554" s="648"/>
      <c r="G554" s="649"/>
      <c r="H554" s="631"/>
      <c r="I554" s="631"/>
      <c r="J554" s="631"/>
      <c r="K554" s="650"/>
    </row>
    <row r="555" spans="1:11" s="196" customFormat="1" ht="15.75" hidden="1" customHeight="1" x14ac:dyDescent="0.25">
      <c r="A555" s="646"/>
      <c r="B555" s="647"/>
      <c r="C555" s="631"/>
      <c r="D555" s="631"/>
      <c r="E555" s="648"/>
      <c r="F555" s="648"/>
      <c r="G555" s="649"/>
      <c r="H555" s="631"/>
      <c r="I555" s="631"/>
      <c r="J555" s="631"/>
      <c r="K555" s="650"/>
    </row>
    <row r="556" spans="1:11" s="196" customFormat="1" ht="15.75" hidden="1" customHeight="1" x14ac:dyDescent="0.25">
      <c r="A556" s="646"/>
      <c r="B556" s="647"/>
      <c r="C556" s="631"/>
      <c r="D556" s="631"/>
      <c r="E556" s="648"/>
      <c r="F556" s="648"/>
      <c r="G556" s="649"/>
      <c r="H556" s="631"/>
      <c r="I556" s="631"/>
      <c r="J556" s="631"/>
      <c r="K556" s="650"/>
    </row>
    <row r="557" spans="1:11" s="196" customFormat="1" ht="15.75" hidden="1" customHeight="1" x14ac:dyDescent="0.25">
      <c r="A557" s="646"/>
      <c r="B557" s="647"/>
      <c r="C557" s="631"/>
      <c r="D557" s="631"/>
      <c r="E557" s="648"/>
      <c r="F557" s="648"/>
      <c r="G557" s="649"/>
      <c r="H557" s="631"/>
      <c r="I557" s="631"/>
      <c r="J557" s="631"/>
      <c r="K557" s="650"/>
    </row>
    <row r="558" spans="1:11" s="196" customFormat="1" ht="15.75" hidden="1" customHeight="1" x14ac:dyDescent="0.25">
      <c r="A558" s="646"/>
      <c r="B558" s="647"/>
      <c r="C558" s="631"/>
      <c r="D558" s="631"/>
      <c r="E558" s="648"/>
      <c r="F558" s="648"/>
      <c r="G558" s="649"/>
      <c r="H558" s="631"/>
      <c r="I558" s="631"/>
      <c r="J558" s="631"/>
      <c r="K558" s="650"/>
    </row>
    <row r="559" spans="1:11" s="196" customFormat="1" ht="15.75" hidden="1" customHeight="1" x14ac:dyDescent="0.25">
      <c r="A559" s="646"/>
      <c r="B559" s="647"/>
      <c r="C559" s="631"/>
      <c r="D559" s="631"/>
      <c r="E559" s="648"/>
      <c r="F559" s="648"/>
      <c r="G559" s="649"/>
      <c r="H559" s="631"/>
      <c r="I559" s="631"/>
      <c r="J559" s="631"/>
      <c r="K559" s="650"/>
    </row>
    <row r="560" spans="1:11" s="196" customFormat="1" ht="15.75" hidden="1" customHeight="1" x14ac:dyDescent="0.25">
      <c r="A560" s="646"/>
      <c r="B560" s="647"/>
      <c r="C560" s="631"/>
      <c r="D560" s="631"/>
      <c r="E560" s="648"/>
      <c r="F560" s="648"/>
      <c r="G560" s="649"/>
      <c r="H560" s="631"/>
      <c r="I560" s="631"/>
      <c r="J560" s="631"/>
      <c r="K560" s="650"/>
    </row>
    <row r="561" spans="1:11" s="196" customFormat="1" ht="15.75" hidden="1" customHeight="1" x14ac:dyDescent="0.25">
      <c r="A561" s="646"/>
      <c r="B561" s="647"/>
      <c r="C561" s="631"/>
      <c r="D561" s="631"/>
      <c r="E561" s="648"/>
      <c r="F561" s="648"/>
      <c r="G561" s="649"/>
      <c r="H561" s="631"/>
      <c r="I561" s="631"/>
      <c r="J561" s="631"/>
      <c r="K561" s="650"/>
    </row>
    <row r="562" spans="1:11" s="196" customFormat="1" ht="15.75" hidden="1" customHeight="1" x14ac:dyDescent="0.25">
      <c r="A562" s="646"/>
      <c r="B562" s="647"/>
      <c r="C562" s="631"/>
      <c r="D562" s="631"/>
      <c r="E562" s="648"/>
      <c r="F562" s="648"/>
      <c r="G562" s="649"/>
      <c r="H562" s="631"/>
      <c r="I562" s="631"/>
      <c r="J562" s="631"/>
      <c r="K562" s="650"/>
    </row>
    <row r="563" spans="1:11" s="196" customFormat="1" ht="15.75" hidden="1" customHeight="1" x14ac:dyDescent="0.25">
      <c r="A563" s="646"/>
      <c r="B563" s="647"/>
      <c r="C563" s="631"/>
      <c r="D563" s="631"/>
      <c r="E563" s="648"/>
      <c r="F563" s="648"/>
      <c r="G563" s="649"/>
      <c r="H563" s="631"/>
      <c r="I563" s="631"/>
      <c r="J563" s="631"/>
      <c r="K563" s="650"/>
    </row>
    <row r="564" spans="1:11" s="196" customFormat="1" ht="15.75" hidden="1" customHeight="1" x14ac:dyDescent="0.25">
      <c r="A564" s="646"/>
      <c r="B564" s="647"/>
      <c r="C564" s="631"/>
      <c r="D564" s="631"/>
      <c r="E564" s="648"/>
      <c r="F564" s="648"/>
      <c r="G564" s="649"/>
      <c r="H564" s="631"/>
      <c r="I564" s="631"/>
      <c r="J564" s="631"/>
      <c r="K564" s="650"/>
    </row>
    <row r="565" spans="1:11" s="196" customFormat="1" ht="15.75" hidden="1" customHeight="1" x14ac:dyDescent="0.25">
      <c r="A565" s="646"/>
      <c r="B565" s="647"/>
      <c r="C565" s="631"/>
      <c r="D565" s="631"/>
      <c r="E565" s="648"/>
      <c r="F565" s="648"/>
      <c r="G565" s="649"/>
      <c r="H565" s="631"/>
      <c r="I565" s="631"/>
      <c r="J565" s="631"/>
      <c r="K565" s="650"/>
    </row>
    <row r="566" spans="1:11" s="196" customFormat="1" ht="15.75" hidden="1" customHeight="1" x14ac:dyDescent="0.25">
      <c r="A566" s="646"/>
      <c r="B566" s="647"/>
      <c r="C566" s="631"/>
      <c r="D566" s="631"/>
      <c r="E566" s="648"/>
      <c r="F566" s="648"/>
      <c r="G566" s="649"/>
      <c r="H566" s="631"/>
      <c r="I566" s="631"/>
      <c r="J566" s="631"/>
      <c r="K566" s="650"/>
    </row>
    <row r="567" spans="1:11" s="196" customFormat="1" ht="15.75" hidden="1" customHeight="1" x14ac:dyDescent="0.25">
      <c r="A567" s="646"/>
      <c r="B567" s="647"/>
      <c r="C567" s="631"/>
      <c r="D567" s="631"/>
      <c r="E567" s="648"/>
      <c r="F567" s="648"/>
      <c r="G567" s="649"/>
      <c r="H567" s="631"/>
      <c r="I567" s="631"/>
      <c r="J567" s="631"/>
      <c r="K567" s="650"/>
    </row>
    <row r="568" spans="1:11" s="196" customFormat="1" ht="15.75" hidden="1" customHeight="1" x14ac:dyDescent="0.25">
      <c r="A568" s="646"/>
      <c r="B568" s="647"/>
      <c r="C568" s="631"/>
      <c r="D568" s="631"/>
      <c r="E568" s="648"/>
      <c r="F568" s="648"/>
      <c r="G568" s="649"/>
      <c r="H568" s="631"/>
      <c r="I568" s="631"/>
      <c r="J568" s="631"/>
      <c r="K568" s="650"/>
    </row>
    <row r="569" spans="1:11" s="196" customFormat="1" ht="15.75" hidden="1" customHeight="1" x14ac:dyDescent="0.25">
      <c r="A569" s="646"/>
      <c r="B569" s="647"/>
      <c r="C569" s="631"/>
      <c r="D569" s="631"/>
      <c r="E569" s="648"/>
      <c r="F569" s="648"/>
      <c r="G569" s="649"/>
      <c r="H569" s="631"/>
      <c r="I569" s="631"/>
      <c r="J569" s="631"/>
      <c r="K569" s="650"/>
    </row>
    <row r="570" spans="1:11" s="196" customFormat="1" ht="15.75" hidden="1" customHeight="1" x14ac:dyDescent="0.25">
      <c r="A570" s="646"/>
      <c r="B570" s="647"/>
      <c r="C570" s="631"/>
      <c r="D570" s="631"/>
      <c r="E570" s="648"/>
      <c r="F570" s="648"/>
      <c r="G570" s="649"/>
      <c r="H570" s="631"/>
      <c r="I570" s="631"/>
      <c r="J570" s="631"/>
      <c r="K570" s="650"/>
    </row>
    <row r="571" spans="1:11" s="196" customFormat="1" ht="15.75" hidden="1" customHeight="1" x14ac:dyDescent="0.25">
      <c r="A571" s="646"/>
      <c r="B571" s="647"/>
      <c r="C571" s="631"/>
      <c r="D571" s="631"/>
      <c r="E571" s="648"/>
      <c r="F571" s="648"/>
      <c r="G571" s="649"/>
      <c r="H571" s="631"/>
      <c r="I571" s="631"/>
      <c r="J571" s="631"/>
      <c r="K571" s="650"/>
    </row>
    <row r="572" spans="1:11" s="196" customFormat="1" ht="15.75" hidden="1" customHeight="1" x14ac:dyDescent="0.25">
      <c r="A572" s="646"/>
      <c r="B572" s="647"/>
      <c r="C572" s="631"/>
      <c r="D572" s="631"/>
      <c r="E572" s="648"/>
      <c r="F572" s="648"/>
      <c r="G572" s="649"/>
      <c r="H572" s="631"/>
      <c r="I572" s="631"/>
      <c r="J572" s="631"/>
      <c r="K572" s="650"/>
    </row>
    <row r="573" spans="1:11" s="196" customFormat="1" ht="15.75" hidden="1" customHeight="1" x14ac:dyDescent="0.25">
      <c r="A573" s="646"/>
      <c r="B573" s="647"/>
      <c r="C573" s="631"/>
      <c r="D573" s="631"/>
      <c r="E573" s="648"/>
      <c r="F573" s="648"/>
      <c r="G573" s="649"/>
      <c r="H573" s="631"/>
      <c r="I573" s="631"/>
      <c r="J573" s="631"/>
      <c r="K573" s="650"/>
    </row>
    <row r="574" spans="1:11" s="196" customFormat="1" ht="15.75" hidden="1" customHeight="1" x14ac:dyDescent="0.25">
      <c r="A574" s="646"/>
      <c r="B574" s="647"/>
      <c r="C574" s="631"/>
      <c r="D574" s="631"/>
      <c r="E574" s="648"/>
      <c r="F574" s="648"/>
      <c r="G574" s="649"/>
      <c r="H574" s="631"/>
      <c r="I574" s="631"/>
      <c r="J574" s="631"/>
      <c r="K574" s="650"/>
    </row>
    <row r="575" spans="1:11" s="196" customFormat="1" ht="15.75" hidden="1" customHeight="1" x14ac:dyDescent="0.25">
      <c r="A575" s="646"/>
      <c r="B575" s="647"/>
      <c r="C575" s="631"/>
      <c r="D575" s="631"/>
      <c r="E575" s="648"/>
      <c r="F575" s="648"/>
      <c r="G575" s="649"/>
      <c r="H575" s="631"/>
      <c r="I575" s="631"/>
      <c r="J575" s="631"/>
      <c r="K575" s="650"/>
    </row>
    <row r="576" spans="1:11" s="196" customFormat="1" ht="15.75" hidden="1" customHeight="1" x14ac:dyDescent="0.25">
      <c r="A576" s="646"/>
      <c r="B576" s="647"/>
      <c r="C576" s="631"/>
      <c r="D576" s="631"/>
      <c r="E576" s="648"/>
      <c r="F576" s="648"/>
      <c r="G576" s="649"/>
      <c r="H576" s="631"/>
      <c r="I576" s="631"/>
      <c r="J576" s="631"/>
      <c r="K576" s="650"/>
    </row>
    <row r="577" spans="1:11" s="196" customFormat="1" ht="15.75" hidden="1" customHeight="1" x14ac:dyDescent="0.25">
      <c r="A577" s="646"/>
      <c r="B577" s="647"/>
      <c r="C577" s="631"/>
      <c r="D577" s="631"/>
      <c r="E577" s="648"/>
      <c r="F577" s="648"/>
      <c r="G577" s="649"/>
      <c r="H577" s="631"/>
      <c r="I577" s="631"/>
      <c r="J577" s="631"/>
      <c r="K577" s="650"/>
    </row>
    <row r="578" spans="1:11" s="196" customFormat="1" ht="15.75" hidden="1" customHeight="1" x14ac:dyDescent="0.25">
      <c r="A578" s="646"/>
      <c r="B578" s="647"/>
      <c r="C578" s="631"/>
      <c r="D578" s="631"/>
      <c r="E578" s="648"/>
      <c r="F578" s="648"/>
      <c r="G578" s="649"/>
      <c r="H578" s="631"/>
      <c r="I578" s="631"/>
      <c r="J578" s="631"/>
      <c r="K578" s="650"/>
    </row>
    <row r="579" spans="1:11" s="196" customFormat="1" ht="15.75" hidden="1" customHeight="1" x14ac:dyDescent="0.25">
      <c r="A579" s="646"/>
      <c r="B579" s="647"/>
      <c r="C579" s="631"/>
      <c r="D579" s="631"/>
      <c r="E579" s="648"/>
      <c r="F579" s="648"/>
      <c r="G579" s="649"/>
      <c r="H579" s="631"/>
      <c r="I579" s="631"/>
      <c r="J579" s="631"/>
      <c r="K579" s="650"/>
    </row>
    <row r="580" spans="1:11" s="196" customFormat="1" ht="15.75" hidden="1" customHeight="1" x14ac:dyDescent="0.25">
      <c r="A580" s="646"/>
      <c r="B580" s="647"/>
      <c r="C580" s="631"/>
      <c r="D580" s="631"/>
      <c r="E580" s="648"/>
      <c r="F580" s="648"/>
      <c r="G580" s="649"/>
      <c r="H580" s="631"/>
      <c r="I580" s="631"/>
      <c r="J580" s="631"/>
      <c r="K580" s="650"/>
    </row>
    <row r="581" spans="1:11" s="196" customFormat="1" ht="15.75" hidden="1" customHeight="1" x14ac:dyDescent="0.25">
      <c r="A581" s="646"/>
      <c r="B581" s="647"/>
      <c r="C581" s="631"/>
      <c r="D581" s="631"/>
      <c r="E581" s="648"/>
      <c r="F581" s="648"/>
      <c r="G581" s="649"/>
      <c r="H581" s="631"/>
      <c r="I581" s="631"/>
      <c r="J581" s="631"/>
      <c r="K581" s="650"/>
    </row>
    <row r="582" spans="1:11" s="196" customFormat="1" ht="15.75" hidden="1" customHeight="1" x14ac:dyDescent="0.25">
      <c r="A582" s="646"/>
      <c r="B582" s="647"/>
      <c r="C582" s="631"/>
      <c r="D582" s="631"/>
      <c r="E582" s="648"/>
      <c r="F582" s="648"/>
      <c r="G582" s="649"/>
      <c r="H582" s="631"/>
      <c r="I582" s="631"/>
      <c r="J582" s="631"/>
      <c r="K582" s="650"/>
    </row>
    <row r="583" spans="1:11" s="196" customFormat="1" ht="15.75" hidden="1" customHeight="1" x14ac:dyDescent="0.25">
      <c r="A583" s="646"/>
      <c r="B583" s="647"/>
      <c r="C583" s="631"/>
      <c r="D583" s="631"/>
      <c r="E583" s="648"/>
      <c r="F583" s="648"/>
      <c r="G583" s="649"/>
      <c r="H583" s="631"/>
      <c r="I583" s="631"/>
      <c r="J583" s="631"/>
      <c r="K583" s="650"/>
    </row>
    <row r="584" spans="1:11" s="196" customFormat="1" ht="15.75" hidden="1" customHeight="1" x14ac:dyDescent="0.25">
      <c r="A584" s="646"/>
      <c r="B584" s="647"/>
      <c r="C584" s="631"/>
      <c r="D584" s="631"/>
      <c r="E584" s="648"/>
      <c r="F584" s="648"/>
      <c r="G584" s="649"/>
      <c r="H584" s="631"/>
      <c r="I584" s="631"/>
      <c r="J584" s="631"/>
      <c r="K584" s="650"/>
    </row>
    <row r="585" spans="1:11" s="196" customFormat="1" ht="15.75" hidden="1" customHeight="1" x14ac:dyDescent="0.25">
      <c r="A585" s="646"/>
      <c r="B585" s="647"/>
      <c r="C585" s="631"/>
      <c r="D585" s="631"/>
      <c r="E585" s="648"/>
      <c r="F585" s="648"/>
      <c r="G585" s="649"/>
      <c r="H585" s="631"/>
      <c r="I585" s="631"/>
      <c r="J585" s="631"/>
      <c r="K585" s="650"/>
    </row>
    <row r="586" spans="1:11" s="196" customFormat="1" ht="15.75" hidden="1" customHeight="1" x14ac:dyDescent="0.25">
      <c r="A586" s="646"/>
      <c r="B586" s="647"/>
      <c r="C586" s="631"/>
      <c r="D586" s="631"/>
      <c r="E586" s="648"/>
      <c r="F586" s="648"/>
      <c r="G586" s="649"/>
      <c r="H586" s="631"/>
      <c r="I586" s="631"/>
      <c r="J586" s="631"/>
      <c r="K586" s="650"/>
    </row>
    <row r="587" spans="1:11" s="196" customFormat="1" ht="15.75" hidden="1" customHeight="1" x14ac:dyDescent="0.25">
      <c r="A587" s="646"/>
      <c r="B587" s="647"/>
      <c r="C587" s="631"/>
      <c r="D587" s="631"/>
      <c r="E587" s="648"/>
      <c r="F587" s="648"/>
      <c r="G587" s="649"/>
      <c r="H587" s="631"/>
      <c r="I587" s="631"/>
      <c r="J587" s="631"/>
      <c r="K587" s="650"/>
    </row>
    <row r="588" spans="1:11" s="196" customFormat="1" ht="15.75" hidden="1" customHeight="1" x14ac:dyDescent="0.25">
      <c r="A588" s="646"/>
      <c r="B588" s="647"/>
      <c r="C588" s="631"/>
      <c r="D588" s="631"/>
      <c r="E588" s="648"/>
      <c r="F588" s="648"/>
      <c r="G588" s="649"/>
      <c r="H588" s="631"/>
      <c r="I588" s="631"/>
      <c r="J588" s="631"/>
      <c r="K588" s="650"/>
    </row>
    <row r="589" spans="1:11" s="196" customFormat="1" ht="15.75" hidden="1" customHeight="1" x14ac:dyDescent="0.25">
      <c r="A589" s="646"/>
      <c r="B589" s="647"/>
      <c r="C589" s="631"/>
      <c r="D589" s="631"/>
      <c r="E589" s="648"/>
      <c r="F589" s="648"/>
      <c r="G589" s="649"/>
      <c r="H589" s="631"/>
      <c r="I589" s="631"/>
      <c r="J589" s="631"/>
      <c r="K589" s="650"/>
    </row>
    <row r="590" spans="1:11" s="196" customFormat="1" ht="15.75" hidden="1" customHeight="1" x14ac:dyDescent="0.25">
      <c r="A590" s="646"/>
      <c r="B590" s="647"/>
      <c r="C590" s="631"/>
      <c r="D590" s="631"/>
      <c r="E590" s="648"/>
      <c r="F590" s="648"/>
      <c r="G590" s="649"/>
      <c r="H590" s="631"/>
      <c r="I590" s="631"/>
      <c r="J590" s="631"/>
      <c r="K590" s="650"/>
    </row>
    <row r="591" spans="1:11" s="196" customFormat="1" ht="15.75" hidden="1" customHeight="1" x14ac:dyDescent="0.25">
      <c r="A591" s="646"/>
      <c r="B591" s="647"/>
      <c r="C591" s="631"/>
      <c r="D591" s="631"/>
      <c r="E591" s="648"/>
      <c r="F591" s="648"/>
      <c r="G591" s="649"/>
      <c r="H591" s="631"/>
      <c r="I591" s="631"/>
      <c r="J591" s="631"/>
      <c r="K591" s="650"/>
    </row>
    <row r="592" spans="1:11" s="196" customFormat="1" ht="15.75" hidden="1" customHeight="1" x14ac:dyDescent="0.25">
      <c r="A592" s="646"/>
      <c r="B592" s="647"/>
      <c r="C592" s="631"/>
      <c r="D592" s="631"/>
      <c r="E592" s="648"/>
      <c r="F592" s="648"/>
      <c r="G592" s="649"/>
      <c r="H592" s="631"/>
      <c r="I592" s="631"/>
      <c r="J592" s="631"/>
      <c r="K592" s="650"/>
    </row>
    <row r="593" spans="1:11" s="196" customFormat="1" ht="15.75" hidden="1" customHeight="1" x14ac:dyDescent="0.25">
      <c r="A593" s="646"/>
      <c r="B593" s="647"/>
      <c r="C593" s="631"/>
      <c r="D593" s="631"/>
      <c r="E593" s="648"/>
      <c r="F593" s="648"/>
      <c r="G593" s="649"/>
      <c r="H593" s="631"/>
      <c r="I593" s="631"/>
      <c r="J593" s="631"/>
      <c r="K593" s="650"/>
    </row>
    <row r="594" spans="1:11" s="196" customFormat="1" ht="15.75" hidden="1" customHeight="1" x14ac:dyDescent="0.25">
      <c r="A594" s="646"/>
      <c r="B594" s="647"/>
      <c r="C594" s="631"/>
      <c r="D594" s="631"/>
      <c r="E594" s="648"/>
      <c r="F594" s="648"/>
      <c r="G594" s="649"/>
      <c r="H594" s="631"/>
      <c r="I594" s="631"/>
      <c r="J594" s="631"/>
      <c r="K594" s="650"/>
    </row>
    <row r="595" spans="1:11" s="196" customFormat="1" ht="15.75" hidden="1" customHeight="1" x14ac:dyDescent="0.25">
      <c r="A595" s="646"/>
      <c r="B595" s="647"/>
      <c r="C595" s="631"/>
      <c r="D595" s="631"/>
      <c r="E595" s="648"/>
      <c r="F595" s="648"/>
      <c r="G595" s="649"/>
      <c r="H595" s="631"/>
      <c r="I595" s="631"/>
      <c r="J595" s="631"/>
      <c r="K595" s="650"/>
    </row>
    <row r="596" spans="1:11" s="196" customFormat="1" ht="15.75" hidden="1" customHeight="1" x14ac:dyDescent="0.25">
      <c r="A596" s="646"/>
      <c r="B596" s="647"/>
      <c r="C596" s="631"/>
      <c r="D596" s="631"/>
      <c r="E596" s="648"/>
      <c r="F596" s="648"/>
      <c r="G596" s="649"/>
      <c r="H596" s="631"/>
      <c r="I596" s="631"/>
      <c r="J596" s="631"/>
      <c r="K596" s="650"/>
    </row>
    <row r="597" spans="1:11" s="196" customFormat="1" ht="15.75" hidden="1" customHeight="1" x14ac:dyDescent="0.25">
      <c r="A597" s="646"/>
      <c r="B597" s="647"/>
      <c r="C597" s="631"/>
      <c r="D597" s="631"/>
      <c r="E597" s="648"/>
      <c r="F597" s="648"/>
      <c r="G597" s="649"/>
      <c r="H597" s="631"/>
      <c r="I597" s="631"/>
      <c r="J597" s="631"/>
      <c r="K597" s="650"/>
    </row>
    <row r="598" spans="1:11" s="196" customFormat="1" ht="15.75" hidden="1" customHeight="1" x14ac:dyDescent="0.25">
      <c r="A598" s="646"/>
      <c r="B598" s="647"/>
      <c r="C598" s="631"/>
      <c r="D598" s="631"/>
      <c r="E598" s="648"/>
      <c r="F598" s="648"/>
      <c r="G598" s="649"/>
      <c r="H598" s="631"/>
      <c r="I598" s="631"/>
      <c r="J598" s="631"/>
      <c r="K598" s="650"/>
    </row>
    <row r="599" spans="1:11" s="196" customFormat="1" ht="15.75" hidden="1" customHeight="1" x14ac:dyDescent="0.25">
      <c r="A599" s="646"/>
      <c r="B599" s="647"/>
      <c r="C599" s="631"/>
      <c r="D599" s="631"/>
      <c r="E599" s="648"/>
      <c r="F599" s="648"/>
      <c r="G599" s="649"/>
      <c r="H599" s="631"/>
      <c r="I599" s="631"/>
      <c r="J599" s="631"/>
      <c r="K599" s="650"/>
    </row>
    <row r="600" spans="1:11" s="196" customFormat="1" ht="15.75" hidden="1" customHeight="1" x14ac:dyDescent="0.25">
      <c r="A600" s="646"/>
      <c r="B600" s="647"/>
      <c r="C600" s="631"/>
      <c r="D600" s="631"/>
      <c r="E600" s="648"/>
      <c r="F600" s="648"/>
      <c r="G600" s="649"/>
      <c r="H600" s="631"/>
      <c r="I600" s="631"/>
      <c r="J600" s="631"/>
      <c r="K600" s="650"/>
    </row>
    <row r="601" spans="1:11" s="196" customFormat="1" ht="15.75" hidden="1" customHeight="1" x14ac:dyDescent="0.25">
      <c r="A601" s="646"/>
      <c r="B601" s="647"/>
      <c r="C601" s="631"/>
      <c r="D601" s="631"/>
      <c r="E601" s="648"/>
      <c r="F601" s="648"/>
      <c r="G601" s="649"/>
      <c r="H601" s="631"/>
      <c r="I601" s="631"/>
      <c r="J601" s="631"/>
      <c r="K601" s="650"/>
    </row>
    <row r="602" spans="1:11" s="196" customFormat="1" ht="15.75" hidden="1" customHeight="1" x14ac:dyDescent="0.25">
      <c r="A602" s="646"/>
      <c r="B602" s="647"/>
      <c r="C602" s="631"/>
      <c r="D602" s="631"/>
      <c r="E602" s="648"/>
      <c r="F602" s="648"/>
      <c r="G602" s="649"/>
      <c r="H602" s="631"/>
      <c r="I602" s="631"/>
      <c r="J602" s="631"/>
      <c r="K602" s="650"/>
    </row>
    <row r="603" spans="1:11" s="196" customFormat="1" ht="15.75" hidden="1" customHeight="1" x14ac:dyDescent="0.25">
      <c r="A603" s="646"/>
      <c r="B603" s="647"/>
      <c r="C603" s="631"/>
      <c r="D603" s="631"/>
      <c r="E603" s="648"/>
      <c r="F603" s="648"/>
      <c r="G603" s="649"/>
      <c r="H603" s="631"/>
      <c r="I603" s="631"/>
      <c r="J603" s="631"/>
      <c r="K603" s="650"/>
    </row>
    <row r="604" spans="1:11" s="196" customFormat="1" ht="15.75" hidden="1" customHeight="1" x14ac:dyDescent="0.25">
      <c r="A604" s="646"/>
      <c r="B604" s="647"/>
      <c r="C604" s="631"/>
      <c r="D604" s="631"/>
      <c r="E604" s="648"/>
      <c r="F604" s="648"/>
      <c r="G604" s="649"/>
      <c r="H604" s="631"/>
      <c r="I604" s="631"/>
      <c r="J604" s="631"/>
      <c r="K604" s="650"/>
    </row>
    <row r="605" spans="1:11" s="196" customFormat="1" ht="15.75" hidden="1" customHeight="1" x14ac:dyDescent="0.25">
      <c r="A605" s="646"/>
      <c r="B605" s="647"/>
      <c r="C605" s="631"/>
      <c r="D605" s="631"/>
      <c r="E605" s="648"/>
      <c r="F605" s="648"/>
      <c r="G605" s="649"/>
      <c r="H605" s="631"/>
      <c r="I605" s="631"/>
      <c r="J605" s="631"/>
      <c r="K605" s="650"/>
    </row>
    <row r="606" spans="1:11" s="196" customFormat="1" ht="15.75" hidden="1" customHeight="1" x14ac:dyDescent="0.25">
      <c r="A606" s="646"/>
      <c r="B606" s="647"/>
      <c r="C606" s="631"/>
      <c r="D606" s="631"/>
      <c r="E606" s="648"/>
      <c r="F606" s="648"/>
      <c r="G606" s="649"/>
      <c r="H606" s="631"/>
      <c r="I606" s="631"/>
      <c r="J606" s="631"/>
      <c r="K606" s="650"/>
    </row>
    <row r="607" spans="1:11" s="196" customFormat="1" ht="15.75" hidden="1" customHeight="1" x14ac:dyDescent="0.25">
      <c r="A607" s="646"/>
      <c r="B607" s="647"/>
      <c r="C607" s="631"/>
      <c r="D607" s="631"/>
      <c r="E607" s="648"/>
      <c r="F607" s="648"/>
      <c r="G607" s="649"/>
      <c r="H607" s="631"/>
      <c r="I607" s="631"/>
      <c r="J607" s="631"/>
      <c r="K607" s="650"/>
    </row>
    <row r="608" spans="1:11" s="196" customFormat="1" ht="15.75" hidden="1" customHeight="1" x14ac:dyDescent="0.25">
      <c r="A608" s="646"/>
      <c r="B608" s="647"/>
      <c r="C608" s="631"/>
      <c r="D608" s="631"/>
      <c r="E608" s="648"/>
      <c r="F608" s="648"/>
      <c r="G608" s="649"/>
      <c r="H608" s="631"/>
      <c r="I608" s="631"/>
      <c r="J608" s="631"/>
      <c r="K608" s="650"/>
    </row>
    <row r="609" spans="1:11" s="196" customFormat="1" ht="15.75" hidden="1" customHeight="1" x14ac:dyDescent="0.25">
      <c r="A609" s="646"/>
      <c r="B609" s="647"/>
      <c r="C609" s="631"/>
      <c r="D609" s="631"/>
      <c r="E609" s="648"/>
      <c r="F609" s="648"/>
      <c r="G609" s="649"/>
      <c r="H609" s="631"/>
      <c r="I609" s="631"/>
      <c r="J609" s="631"/>
      <c r="K609" s="650"/>
    </row>
    <row r="610" spans="1:11" s="196" customFormat="1" ht="15.75" hidden="1" customHeight="1" x14ac:dyDescent="0.25">
      <c r="A610" s="646"/>
      <c r="B610" s="647"/>
      <c r="C610" s="631"/>
      <c r="D610" s="631"/>
      <c r="E610" s="648"/>
      <c r="F610" s="648"/>
      <c r="G610" s="649"/>
      <c r="H610" s="631"/>
      <c r="I610" s="631"/>
      <c r="J610" s="631"/>
      <c r="K610" s="650"/>
    </row>
    <row r="611" spans="1:11" s="196" customFormat="1" ht="15.75" hidden="1" customHeight="1" x14ac:dyDescent="0.25">
      <c r="A611" s="646"/>
      <c r="B611" s="647"/>
      <c r="C611" s="631"/>
      <c r="D611" s="631"/>
      <c r="E611" s="648"/>
      <c r="F611" s="648"/>
      <c r="G611" s="649"/>
      <c r="H611" s="631"/>
      <c r="I611" s="631"/>
      <c r="J611" s="631"/>
      <c r="K611" s="650"/>
    </row>
    <row r="612" spans="1:11" s="196" customFormat="1" ht="15.75" hidden="1" customHeight="1" x14ac:dyDescent="0.25">
      <c r="A612" s="646"/>
      <c r="B612" s="647"/>
      <c r="C612" s="631"/>
      <c r="D612" s="631"/>
      <c r="E612" s="648"/>
      <c r="F612" s="648"/>
      <c r="G612" s="649"/>
      <c r="H612" s="631"/>
      <c r="I612" s="631"/>
      <c r="J612" s="631"/>
      <c r="K612" s="650"/>
    </row>
    <row r="613" spans="1:11" s="196" customFormat="1" ht="15.75" hidden="1" customHeight="1" x14ac:dyDescent="0.25">
      <c r="A613" s="646"/>
      <c r="B613" s="647"/>
      <c r="C613" s="631"/>
      <c r="D613" s="631"/>
      <c r="E613" s="648"/>
      <c r="F613" s="648"/>
      <c r="G613" s="649"/>
      <c r="H613" s="631"/>
      <c r="I613" s="631"/>
      <c r="J613" s="631"/>
      <c r="K613" s="650"/>
    </row>
    <row r="614" spans="1:11" s="196" customFormat="1" ht="15.75" hidden="1" customHeight="1" x14ac:dyDescent="0.25">
      <c r="A614" s="646"/>
      <c r="B614" s="647"/>
      <c r="C614" s="631"/>
      <c r="D614" s="631"/>
      <c r="E614" s="648"/>
      <c r="F614" s="648"/>
      <c r="G614" s="649"/>
      <c r="H614" s="631"/>
      <c r="I614" s="631"/>
      <c r="J614" s="631"/>
      <c r="K614" s="650"/>
    </row>
    <row r="615" spans="1:11" s="196" customFormat="1" ht="15.75" hidden="1" customHeight="1" x14ac:dyDescent="0.25">
      <c r="A615" s="646"/>
      <c r="B615" s="647"/>
      <c r="C615" s="631"/>
      <c r="D615" s="631"/>
      <c r="E615" s="648"/>
      <c r="F615" s="648"/>
      <c r="G615" s="649"/>
      <c r="H615" s="631"/>
      <c r="I615" s="631"/>
      <c r="J615" s="631"/>
      <c r="K615" s="650"/>
    </row>
    <row r="616" spans="1:11" s="196" customFormat="1" ht="15.75" hidden="1" customHeight="1" x14ac:dyDescent="0.25">
      <c r="A616" s="646"/>
      <c r="B616" s="647"/>
      <c r="C616" s="631"/>
      <c r="D616" s="631"/>
      <c r="E616" s="648"/>
      <c r="F616" s="648"/>
      <c r="G616" s="649"/>
      <c r="H616" s="631"/>
      <c r="I616" s="631"/>
      <c r="J616" s="631"/>
      <c r="K616" s="650"/>
    </row>
    <row r="617" spans="1:11" s="196" customFormat="1" ht="15.75" hidden="1" customHeight="1" x14ac:dyDescent="0.25">
      <c r="A617" s="646"/>
      <c r="B617" s="647"/>
      <c r="C617" s="631"/>
      <c r="D617" s="631"/>
      <c r="E617" s="648"/>
      <c r="F617" s="648"/>
      <c r="G617" s="649"/>
      <c r="H617" s="631"/>
      <c r="I617" s="631"/>
      <c r="J617" s="631"/>
      <c r="K617" s="650"/>
    </row>
    <row r="618" spans="1:11" s="196" customFormat="1" ht="15.75" hidden="1" customHeight="1" x14ac:dyDescent="0.25">
      <c r="A618" s="646"/>
      <c r="B618" s="647"/>
      <c r="C618" s="631"/>
      <c r="D618" s="631"/>
      <c r="E618" s="648"/>
      <c r="F618" s="648"/>
      <c r="G618" s="649"/>
      <c r="H618" s="631"/>
      <c r="I618" s="631"/>
      <c r="J618" s="631"/>
      <c r="K618" s="650"/>
    </row>
    <row r="619" spans="1:11" s="196" customFormat="1" ht="15.75" hidden="1" customHeight="1" x14ac:dyDescent="0.25">
      <c r="A619" s="646"/>
      <c r="B619" s="647"/>
      <c r="C619" s="631"/>
      <c r="D619" s="631"/>
      <c r="E619" s="648"/>
      <c r="F619" s="648"/>
      <c r="G619" s="649"/>
      <c r="H619" s="631"/>
      <c r="I619" s="631"/>
      <c r="J619" s="631"/>
      <c r="K619" s="650"/>
    </row>
    <row r="620" spans="1:11" s="196" customFormat="1" ht="15.75" hidden="1" customHeight="1" x14ac:dyDescent="0.25">
      <c r="A620" s="646"/>
      <c r="B620" s="647"/>
      <c r="C620" s="631"/>
      <c r="D620" s="631"/>
      <c r="E620" s="648"/>
      <c r="F620" s="648"/>
      <c r="G620" s="649"/>
      <c r="H620" s="631"/>
      <c r="I620" s="631"/>
      <c r="J620" s="631"/>
      <c r="K620" s="650"/>
    </row>
    <row r="621" spans="1:11" s="196" customFormat="1" ht="15.75" hidden="1" customHeight="1" x14ac:dyDescent="0.25">
      <c r="A621" s="646"/>
      <c r="B621" s="647"/>
      <c r="C621" s="631"/>
      <c r="D621" s="631"/>
      <c r="E621" s="648"/>
      <c r="F621" s="648"/>
      <c r="G621" s="649"/>
      <c r="H621" s="631"/>
      <c r="I621" s="631"/>
      <c r="J621" s="631"/>
      <c r="K621" s="650"/>
    </row>
    <row r="622" spans="1:11" s="196" customFormat="1" ht="15.75" hidden="1" customHeight="1" x14ac:dyDescent="0.25">
      <c r="A622" s="646"/>
      <c r="B622" s="647"/>
      <c r="C622" s="631"/>
      <c r="D622" s="631"/>
      <c r="E622" s="648"/>
      <c r="F622" s="648"/>
      <c r="G622" s="649"/>
      <c r="H622" s="631"/>
      <c r="I622" s="631"/>
      <c r="J622" s="631"/>
      <c r="K622" s="650"/>
    </row>
    <row r="623" spans="1:11" s="196" customFormat="1" ht="15.75" hidden="1" customHeight="1" x14ac:dyDescent="0.25">
      <c r="A623" s="646"/>
      <c r="B623" s="647"/>
      <c r="C623" s="631"/>
      <c r="D623" s="631"/>
      <c r="E623" s="648"/>
      <c r="F623" s="648"/>
      <c r="G623" s="649"/>
      <c r="H623" s="631"/>
      <c r="I623" s="631"/>
      <c r="J623" s="631"/>
      <c r="K623" s="650"/>
    </row>
    <row r="624" spans="1:11" s="196" customFormat="1" ht="15.75" hidden="1" customHeight="1" x14ac:dyDescent="0.25">
      <c r="A624" s="646"/>
      <c r="B624" s="647"/>
      <c r="C624" s="631"/>
      <c r="D624" s="631"/>
      <c r="E624" s="648"/>
      <c r="F624" s="648"/>
      <c r="G624" s="649"/>
      <c r="H624" s="631"/>
      <c r="I624" s="631"/>
      <c r="J624" s="631"/>
      <c r="K624" s="650"/>
    </row>
    <row r="625" spans="1:11" s="196" customFormat="1" ht="15.75" hidden="1" customHeight="1" x14ac:dyDescent="0.25">
      <c r="A625" s="646"/>
      <c r="B625" s="647"/>
      <c r="C625" s="631"/>
      <c r="D625" s="631"/>
      <c r="E625" s="648"/>
      <c r="F625" s="648"/>
      <c r="G625" s="649"/>
      <c r="H625" s="631"/>
      <c r="I625" s="631"/>
      <c r="J625" s="631"/>
      <c r="K625" s="650"/>
    </row>
    <row r="626" spans="1:11" s="196" customFormat="1" ht="15.75" hidden="1" customHeight="1" x14ac:dyDescent="0.25">
      <c r="A626" s="646"/>
      <c r="B626" s="647"/>
      <c r="C626" s="631"/>
      <c r="D626" s="631"/>
      <c r="E626" s="648"/>
      <c r="F626" s="648"/>
      <c r="G626" s="649"/>
      <c r="H626" s="631"/>
      <c r="I626" s="631"/>
      <c r="J626" s="631"/>
      <c r="K626" s="650"/>
    </row>
    <row r="627" spans="1:11" s="196" customFormat="1" ht="15.75" hidden="1" customHeight="1" x14ac:dyDescent="0.25">
      <c r="A627" s="646"/>
      <c r="B627" s="647"/>
      <c r="C627" s="631"/>
      <c r="D627" s="631"/>
      <c r="E627" s="648"/>
      <c r="F627" s="648"/>
      <c r="G627" s="649"/>
      <c r="H627" s="631"/>
      <c r="I627" s="631"/>
      <c r="J627" s="631"/>
      <c r="K627" s="650"/>
    </row>
    <row r="628" spans="1:11" s="196" customFormat="1" ht="15.75" hidden="1" customHeight="1" x14ac:dyDescent="0.25">
      <c r="A628" s="646"/>
      <c r="B628" s="647"/>
      <c r="C628" s="631"/>
      <c r="D628" s="631"/>
      <c r="E628" s="648"/>
      <c r="F628" s="648"/>
      <c r="G628" s="649"/>
      <c r="H628" s="631"/>
      <c r="I628" s="631"/>
      <c r="J628" s="631"/>
      <c r="K628" s="650"/>
    </row>
    <row r="629" spans="1:11" s="196" customFormat="1" ht="15.75" hidden="1" customHeight="1" x14ac:dyDescent="0.25">
      <c r="A629" s="646"/>
      <c r="B629" s="647"/>
      <c r="C629" s="631"/>
      <c r="D629" s="631"/>
      <c r="E629" s="648"/>
      <c r="F629" s="648"/>
      <c r="G629" s="649"/>
      <c r="H629" s="631"/>
      <c r="I629" s="631"/>
      <c r="J629" s="631"/>
      <c r="K629" s="650"/>
    </row>
    <row r="630" spans="1:11" s="196" customFormat="1" ht="15.75" hidden="1" customHeight="1" x14ac:dyDescent="0.25">
      <c r="A630" s="646"/>
      <c r="B630" s="647"/>
      <c r="C630" s="631"/>
      <c r="D630" s="631"/>
      <c r="E630" s="648"/>
      <c r="F630" s="648"/>
      <c r="G630" s="649"/>
      <c r="H630" s="631"/>
      <c r="I630" s="631"/>
      <c r="J630" s="631"/>
      <c r="K630" s="650"/>
    </row>
    <row r="631" spans="1:11" s="196" customFormat="1" ht="15.75" hidden="1" customHeight="1" x14ac:dyDescent="0.25">
      <c r="A631" s="646"/>
      <c r="B631" s="647"/>
      <c r="C631" s="631"/>
      <c r="D631" s="631"/>
      <c r="E631" s="648"/>
      <c r="F631" s="648"/>
      <c r="G631" s="649"/>
      <c r="H631" s="631"/>
      <c r="I631" s="631"/>
      <c r="J631" s="631"/>
      <c r="K631" s="650"/>
    </row>
    <row r="632" spans="1:11" s="196" customFormat="1" ht="15.75" hidden="1" customHeight="1" x14ac:dyDescent="0.25">
      <c r="A632" s="646"/>
      <c r="B632" s="647"/>
      <c r="C632" s="631"/>
      <c r="D632" s="631"/>
      <c r="E632" s="648"/>
      <c r="F632" s="648"/>
      <c r="G632" s="649"/>
      <c r="H632" s="631"/>
      <c r="I632" s="631"/>
      <c r="J632" s="631"/>
      <c r="K632" s="650"/>
    </row>
    <row r="633" spans="1:11" s="196" customFormat="1" ht="15.75" hidden="1" customHeight="1" x14ac:dyDescent="0.25">
      <c r="A633" s="646"/>
      <c r="B633" s="647"/>
      <c r="C633" s="631"/>
      <c r="D633" s="631"/>
      <c r="E633" s="648"/>
      <c r="F633" s="648"/>
      <c r="G633" s="649"/>
      <c r="H633" s="631"/>
      <c r="I633" s="631"/>
      <c r="J633" s="631"/>
      <c r="K633" s="650"/>
    </row>
    <row r="634" spans="1:11" s="196" customFormat="1" ht="15.75" hidden="1" customHeight="1" x14ac:dyDescent="0.25">
      <c r="A634" s="646"/>
      <c r="B634" s="647"/>
      <c r="C634" s="631"/>
      <c r="D634" s="631"/>
      <c r="E634" s="648"/>
      <c r="F634" s="648"/>
      <c r="G634" s="649"/>
      <c r="H634" s="631"/>
      <c r="I634" s="631"/>
      <c r="J634" s="631"/>
      <c r="K634" s="650"/>
    </row>
    <row r="635" spans="1:11" s="196" customFormat="1" ht="15.75" hidden="1" customHeight="1" x14ac:dyDescent="0.25">
      <c r="A635" s="646"/>
      <c r="B635" s="647"/>
      <c r="C635" s="631"/>
      <c r="D635" s="631"/>
      <c r="E635" s="648"/>
      <c r="F635" s="648"/>
      <c r="G635" s="649"/>
      <c r="H635" s="631"/>
      <c r="I635" s="631"/>
      <c r="J635" s="631"/>
      <c r="K635" s="650"/>
    </row>
    <row r="636" spans="1:11" s="196" customFormat="1" ht="15.75" hidden="1" customHeight="1" x14ac:dyDescent="0.25">
      <c r="A636" s="646"/>
      <c r="B636" s="647"/>
      <c r="C636" s="631"/>
      <c r="D636" s="631"/>
      <c r="E636" s="648"/>
      <c r="F636" s="648"/>
      <c r="G636" s="649"/>
      <c r="H636" s="631"/>
      <c r="I636" s="631"/>
      <c r="J636" s="631"/>
      <c r="K636" s="650"/>
    </row>
    <row r="637" spans="1:11" s="196" customFormat="1" ht="15.75" hidden="1" customHeight="1" x14ac:dyDescent="0.25">
      <c r="A637" s="646"/>
      <c r="B637" s="647"/>
      <c r="C637" s="631"/>
      <c r="D637" s="631"/>
      <c r="E637" s="648"/>
      <c r="F637" s="648"/>
      <c r="G637" s="649"/>
      <c r="H637" s="631"/>
      <c r="I637" s="631"/>
      <c r="J637" s="631"/>
      <c r="K637" s="650"/>
    </row>
    <row r="638" spans="1:11" s="196" customFormat="1" ht="15.75" hidden="1" customHeight="1" x14ac:dyDescent="0.25">
      <c r="A638" s="646"/>
      <c r="B638" s="647"/>
      <c r="C638" s="631"/>
      <c r="D638" s="631"/>
      <c r="E638" s="648"/>
      <c r="F638" s="648"/>
      <c r="G638" s="649"/>
      <c r="H638" s="631"/>
      <c r="I638" s="631"/>
      <c r="J638" s="631"/>
      <c r="K638" s="650"/>
    </row>
    <row r="639" spans="1:11" s="196" customFormat="1" ht="15.75" hidden="1" customHeight="1" x14ac:dyDescent="0.25">
      <c r="A639" s="646"/>
      <c r="B639" s="647"/>
      <c r="C639" s="631"/>
      <c r="D639" s="631"/>
      <c r="E639" s="648"/>
      <c r="F639" s="648"/>
      <c r="G639" s="649"/>
      <c r="H639" s="631"/>
      <c r="I639" s="631"/>
      <c r="J639" s="631"/>
      <c r="K639" s="650"/>
    </row>
    <row r="640" spans="1:11" s="196" customFormat="1" ht="15.75" hidden="1" customHeight="1" x14ac:dyDescent="0.25">
      <c r="A640" s="646"/>
      <c r="B640" s="647"/>
      <c r="C640" s="631"/>
      <c r="D640" s="631"/>
      <c r="E640" s="648"/>
      <c r="F640" s="648"/>
      <c r="G640" s="649"/>
      <c r="H640" s="631"/>
      <c r="I640" s="631"/>
      <c r="J640" s="631"/>
      <c r="K640" s="650"/>
    </row>
    <row r="641" spans="1:11" s="196" customFormat="1" ht="15.75" hidden="1" customHeight="1" x14ac:dyDescent="0.25">
      <c r="A641" s="646"/>
      <c r="B641" s="647"/>
      <c r="C641" s="631"/>
      <c r="D641" s="631"/>
      <c r="E641" s="648"/>
      <c r="F641" s="648"/>
      <c r="G641" s="649"/>
      <c r="H641" s="631"/>
      <c r="I641" s="631"/>
      <c r="J641" s="631"/>
      <c r="K641" s="650"/>
    </row>
    <row r="642" spans="1:11" s="196" customFormat="1" ht="15.75" hidden="1" customHeight="1" x14ac:dyDescent="0.25">
      <c r="A642" s="646"/>
      <c r="B642" s="647"/>
      <c r="C642" s="631"/>
      <c r="D642" s="631"/>
      <c r="E642" s="648"/>
      <c r="F642" s="648"/>
      <c r="G642" s="649"/>
      <c r="H642" s="631"/>
      <c r="I642" s="631"/>
      <c r="J642" s="631"/>
      <c r="K642" s="650"/>
    </row>
    <row r="643" spans="1:11" s="196" customFormat="1" ht="15.75" hidden="1" customHeight="1" x14ac:dyDescent="0.25">
      <c r="A643" s="646"/>
      <c r="B643" s="647"/>
      <c r="C643" s="631"/>
      <c r="D643" s="631"/>
      <c r="E643" s="648"/>
      <c r="F643" s="648"/>
      <c r="G643" s="649"/>
      <c r="H643" s="631"/>
      <c r="I643" s="631"/>
      <c r="J643" s="631"/>
      <c r="K643" s="650"/>
    </row>
    <row r="644" spans="1:11" s="196" customFormat="1" ht="15.75" hidden="1" customHeight="1" x14ac:dyDescent="0.25">
      <c r="A644" s="646"/>
      <c r="B644" s="647"/>
      <c r="C644" s="631"/>
      <c r="D644" s="631"/>
      <c r="E644" s="648"/>
      <c r="F644" s="648"/>
      <c r="G644" s="649"/>
      <c r="H644" s="631"/>
      <c r="I644" s="631"/>
      <c r="J644" s="631"/>
      <c r="K644" s="650"/>
    </row>
    <row r="645" spans="1:11" s="196" customFormat="1" ht="15.75" hidden="1" customHeight="1" x14ac:dyDescent="0.25">
      <c r="A645" s="646"/>
      <c r="B645" s="647"/>
      <c r="C645" s="631"/>
      <c r="D645" s="631"/>
      <c r="E645" s="648"/>
      <c r="F645" s="648"/>
      <c r="G645" s="649"/>
      <c r="H645" s="631"/>
      <c r="I645" s="631"/>
      <c r="J645" s="631"/>
      <c r="K645" s="650"/>
    </row>
    <row r="646" spans="1:11" s="196" customFormat="1" ht="15.75" hidden="1" customHeight="1" x14ac:dyDescent="0.25">
      <c r="A646" s="646"/>
      <c r="B646" s="647"/>
      <c r="C646" s="631"/>
      <c r="D646" s="631"/>
      <c r="E646" s="648"/>
      <c r="F646" s="648"/>
      <c r="G646" s="649"/>
      <c r="H646" s="631"/>
      <c r="I646" s="631"/>
      <c r="J646" s="631"/>
      <c r="K646" s="650"/>
    </row>
    <row r="647" spans="1:11" s="196" customFormat="1" ht="15.75" hidden="1" customHeight="1" x14ac:dyDescent="0.25">
      <c r="A647" s="646"/>
      <c r="B647" s="647"/>
      <c r="C647" s="631"/>
      <c r="D647" s="631"/>
      <c r="E647" s="648"/>
      <c r="F647" s="648"/>
      <c r="G647" s="649"/>
      <c r="H647" s="631"/>
      <c r="I647" s="631"/>
      <c r="J647" s="631"/>
      <c r="K647" s="650"/>
    </row>
    <row r="648" spans="1:11" s="196" customFormat="1" ht="15.75" hidden="1" customHeight="1" x14ac:dyDescent="0.25">
      <c r="A648" s="646"/>
      <c r="B648" s="647"/>
      <c r="C648" s="631"/>
      <c r="D648" s="631"/>
      <c r="E648" s="648"/>
      <c r="F648" s="648"/>
      <c r="G648" s="649"/>
      <c r="H648" s="631"/>
      <c r="I648" s="631"/>
      <c r="J648" s="631"/>
      <c r="K648" s="650"/>
    </row>
    <row r="649" spans="1:11" s="196" customFormat="1" ht="15.75" hidden="1" customHeight="1" x14ac:dyDescent="0.25">
      <c r="A649" s="646"/>
      <c r="B649" s="647"/>
      <c r="C649" s="631"/>
      <c r="D649" s="631"/>
      <c r="E649" s="648"/>
      <c r="F649" s="648"/>
      <c r="G649" s="649"/>
      <c r="H649" s="631"/>
      <c r="I649" s="631"/>
      <c r="J649" s="631"/>
      <c r="K649" s="650"/>
    </row>
    <row r="650" spans="1:11" s="196" customFormat="1" ht="15.75" hidden="1" customHeight="1" x14ac:dyDescent="0.25">
      <c r="A650" s="646"/>
      <c r="B650" s="647"/>
      <c r="C650" s="631"/>
      <c r="D650" s="631"/>
      <c r="E650" s="648"/>
      <c r="F650" s="648"/>
      <c r="G650" s="649"/>
      <c r="H650" s="631"/>
      <c r="I650" s="631"/>
      <c r="J650" s="631"/>
      <c r="K650" s="650"/>
    </row>
    <row r="651" spans="1:11" s="196" customFormat="1" ht="15.75" hidden="1" customHeight="1" x14ac:dyDescent="0.25">
      <c r="A651" s="646"/>
      <c r="B651" s="647"/>
      <c r="C651" s="631"/>
      <c r="D651" s="631"/>
      <c r="E651" s="648"/>
      <c r="F651" s="648"/>
      <c r="G651" s="649"/>
      <c r="H651" s="631"/>
      <c r="I651" s="631"/>
      <c r="J651" s="631"/>
      <c r="K651" s="650"/>
    </row>
    <row r="652" spans="1:11" s="196" customFormat="1" ht="15.75" hidden="1" customHeight="1" x14ac:dyDescent="0.25">
      <c r="A652" s="646"/>
      <c r="B652" s="647"/>
      <c r="C652" s="631"/>
      <c r="D652" s="631"/>
      <c r="E652" s="648"/>
      <c r="F652" s="648"/>
      <c r="G652" s="649"/>
      <c r="H652" s="631"/>
      <c r="I652" s="631"/>
      <c r="J652" s="631"/>
      <c r="K652" s="650"/>
    </row>
    <row r="653" spans="1:11" s="196" customFormat="1" ht="15.75" hidden="1" customHeight="1" x14ac:dyDescent="0.25">
      <c r="A653" s="646"/>
      <c r="B653" s="647"/>
      <c r="C653" s="631"/>
      <c r="D653" s="631"/>
      <c r="E653" s="648"/>
      <c r="F653" s="648"/>
      <c r="G653" s="649"/>
      <c r="H653" s="631"/>
      <c r="I653" s="631"/>
      <c r="J653" s="631"/>
      <c r="K653" s="650"/>
    </row>
    <row r="654" spans="1:11" s="196" customFormat="1" ht="15.75" hidden="1" customHeight="1" x14ac:dyDescent="0.25">
      <c r="A654" s="646"/>
      <c r="B654" s="647"/>
      <c r="C654" s="631"/>
      <c r="D654" s="631"/>
      <c r="E654" s="648"/>
      <c r="F654" s="648"/>
      <c r="G654" s="649"/>
      <c r="H654" s="631"/>
      <c r="I654" s="631"/>
      <c r="J654" s="631"/>
      <c r="K654" s="650"/>
    </row>
    <row r="655" spans="1:11" s="196" customFormat="1" ht="15.75" hidden="1" customHeight="1" x14ac:dyDescent="0.25">
      <c r="A655" s="646"/>
      <c r="B655" s="647"/>
      <c r="C655" s="631"/>
      <c r="D655" s="631"/>
      <c r="E655" s="648"/>
      <c r="F655" s="648"/>
      <c r="G655" s="649"/>
      <c r="H655" s="631"/>
      <c r="I655" s="631"/>
      <c r="J655" s="631"/>
      <c r="K655" s="650"/>
    </row>
    <row r="656" spans="1:11" s="196" customFormat="1" ht="15.75" hidden="1" customHeight="1" x14ac:dyDescent="0.25">
      <c r="A656" s="646"/>
      <c r="B656" s="647"/>
      <c r="C656" s="631"/>
      <c r="D656" s="631"/>
      <c r="E656" s="648"/>
      <c r="F656" s="648"/>
      <c r="G656" s="649"/>
      <c r="H656" s="631"/>
      <c r="I656" s="631"/>
      <c r="J656" s="631"/>
      <c r="K656" s="650"/>
    </row>
    <row r="657" spans="1:11" s="196" customFormat="1" ht="15.75" hidden="1" customHeight="1" x14ac:dyDescent="0.25">
      <c r="A657" s="646"/>
      <c r="B657" s="647"/>
      <c r="C657" s="631"/>
      <c r="D657" s="631"/>
      <c r="E657" s="648"/>
      <c r="F657" s="648"/>
      <c r="G657" s="649"/>
      <c r="H657" s="631"/>
      <c r="I657" s="631"/>
      <c r="J657" s="631"/>
      <c r="K657" s="650"/>
    </row>
    <row r="658" spans="1:11" s="196" customFormat="1" ht="15.75" hidden="1" customHeight="1" x14ac:dyDescent="0.25">
      <c r="A658" s="646"/>
      <c r="B658" s="647"/>
      <c r="C658" s="631"/>
      <c r="D658" s="631"/>
      <c r="E658" s="648"/>
      <c r="F658" s="648"/>
      <c r="G658" s="649"/>
      <c r="H658" s="631"/>
      <c r="I658" s="631"/>
      <c r="J658" s="631"/>
      <c r="K658" s="650"/>
    </row>
    <row r="659" spans="1:11" s="196" customFormat="1" ht="15.75" hidden="1" customHeight="1" x14ac:dyDescent="0.25">
      <c r="A659" s="646"/>
      <c r="B659" s="647"/>
      <c r="C659" s="631"/>
      <c r="D659" s="631"/>
      <c r="E659" s="648"/>
      <c r="F659" s="648"/>
      <c r="G659" s="649"/>
      <c r="H659" s="631"/>
      <c r="I659" s="631"/>
      <c r="J659" s="631"/>
      <c r="K659" s="650"/>
    </row>
    <row r="660" spans="1:11" s="196" customFormat="1" ht="15.75" hidden="1" customHeight="1" x14ac:dyDescent="0.25">
      <c r="A660" s="646"/>
      <c r="B660" s="647"/>
      <c r="C660" s="631"/>
      <c r="D660" s="631"/>
      <c r="E660" s="648"/>
      <c r="F660" s="648"/>
      <c r="G660" s="649"/>
      <c r="H660" s="631"/>
      <c r="I660" s="631"/>
      <c r="J660" s="631"/>
      <c r="K660" s="650"/>
    </row>
    <row r="661" spans="1:11" s="196" customFormat="1" ht="15.75" hidden="1" customHeight="1" x14ac:dyDescent="0.25">
      <c r="A661" s="646"/>
      <c r="B661" s="647"/>
      <c r="C661" s="631"/>
      <c r="D661" s="631"/>
      <c r="E661" s="648"/>
      <c r="F661" s="648"/>
      <c r="G661" s="649"/>
      <c r="H661" s="631"/>
      <c r="I661" s="631"/>
      <c r="J661" s="631"/>
      <c r="K661" s="650"/>
    </row>
    <row r="662" spans="1:11" s="196" customFormat="1" ht="15.75" hidden="1" customHeight="1" x14ac:dyDescent="0.25">
      <c r="A662" s="646"/>
      <c r="B662" s="647"/>
      <c r="C662" s="631"/>
      <c r="D662" s="631"/>
      <c r="E662" s="648"/>
      <c r="F662" s="648"/>
      <c r="G662" s="649"/>
      <c r="H662" s="631"/>
      <c r="I662" s="631"/>
      <c r="J662" s="631"/>
      <c r="K662" s="650"/>
    </row>
    <row r="663" spans="1:11" s="196" customFormat="1" ht="15.75" hidden="1" customHeight="1" x14ac:dyDescent="0.25">
      <c r="A663" s="646"/>
      <c r="B663" s="647"/>
      <c r="C663" s="631"/>
      <c r="D663" s="631"/>
      <c r="E663" s="648"/>
      <c r="F663" s="648"/>
      <c r="G663" s="649"/>
      <c r="H663" s="631"/>
      <c r="I663" s="631"/>
      <c r="J663" s="631"/>
      <c r="K663" s="650"/>
    </row>
    <row r="664" spans="1:11" s="196" customFormat="1" ht="15.75" hidden="1" customHeight="1" x14ac:dyDescent="0.25">
      <c r="A664" s="646"/>
      <c r="B664" s="647"/>
      <c r="C664" s="631"/>
      <c r="D664" s="631"/>
      <c r="E664" s="648"/>
      <c r="F664" s="648"/>
      <c r="G664" s="649"/>
      <c r="H664" s="631"/>
      <c r="I664" s="631"/>
      <c r="J664" s="631"/>
      <c r="K664" s="650"/>
    </row>
    <row r="665" spans="1:11" s="196" customFormat="1" ht="15.75" hidden="1" customHeight="1" x14ac:dyDescent="0.25">
      <c r="A665" s="646"/>
      <c r="B665" s="647"/>
      <c r="C665" s="631"/>
      <c r="D665" s="631"/>
      <c r="E665" s="648"/>
      <c r="F665" s="648"/>
      <c r="G665" s="649"/>
      <c r="H665" s="631"/>
      <c r="I665" s="631"/>
      <c r="J665" s="631"/>
      <c r="K665" s="650"/>
    </row>
    <row r="666" spans="1:11" s="196" customFormat="1" ht="15.75" hidden="1" customHeight="1" x14ac:dyDescent="0.25">
      <c r="A666" s="646"/>
      <c r="B666" s="647"/>
      <c r="C666" s="631"/>
      <c r="D666" s="631"/>
      <c r="E666" s="648"/>
      <c r="F666" s="648"/>
      <c r="G666" s="649"/>
      <c r="H666" s="631"/>
      <c r="I666" s="631"/>
      <c r="J666" s="631"/>
      <c r="K666" s="650"/>
    </row>
    <row r="667" spans="1:11" s="196" customFormat="1" ht="15.75" hidden="1" customHeight="1" x14ac:dyDescent="0.25">
      <c r="A667" s="646"/>
      <c r="B667" s="647"/>
      <c r="C667" s="631"/>
      <c r="D667" s="631"/>
      <c r="E667" s="648"/>
      <c r="F667" s="648"/>
      <c r="G667" s="649"/>
      <c r="H667" s="631"/>
      <c r="I667" s="631"/>
      <c r="J667" s="631"/>
      <c r="K667" s="650"/>
    </row>
    <row r="668" spans="1:11" s="196" customFormat="1" ht="15.75" hidden="1" customHeight="1" x14ac:dyDescent="0.25">
      <c r="A668" s="646"/>
      <c r="B668" s="647"/>
      <c r="C668" s="631"/>
      <c r="D668" s="631"/>
      <c r="E668" s="648"/>
      <c r="F668" s="648"/>
      <c r="G668" s="649"/>
      <c r="H668" s="631"/>
      <c r="I668" s="631"/>
      <c r="J668" s="631"/>
      <c r="K668" s="650"/>
    </row>
    <row r="669" spans="1:11" s="196" customFormat="1" ht="15.75" hidden="1" customHeight="1" x14ac:dyDescent="0.25">
      <c r="A669" s="646"/>
      <c r="B669" s="647"/>
      <c r="C669" s="631"/>
      <c r="D669" s="631"/>
      <c r="E669" s="648"/>
      <c r="F669" s="648"/>
      <c r="G669" s="649"/>
      <c r="H669" s="631"/>
      <c r="I669" s="631"/>
      <c r="J669" s="631"/>
      <c r="K669" s="650"/>
    </row>
    <row r="670" spans="1:11" s="196" customFormat="1" ht="15.75" hidden="1" customHeight="1" x14ac:dyDescent="0.25">
      <c r="A670" s="646"/>
      <c r="B670" s="647"/>
      <c r="C670" s="631"/>
      <c r="D670" s="631"/>
      <c r="E670" s="648"/>
      <c r="F670" s="648"/>
      <c r="G670" s="649"/>
      <c r="H670" s="631"/>
      <c r="I670" s="631"/>
      <c r="J670" s="631"/>
      <c r="K670" s="650"/>
    </row>
    <row r="671" spans="1:11" s="196" customFormat="1" ht="15.75" hidden="1" customHeight="1" x14ac:dyDescent="0.25">
      <c r="A671" s="646"/>
      <c r="B671" s="647"/>
      <c r="C671" s="631"/>
      <c r="D671" s="631"/>
      <c r="E671" s="648"/>
      <c r="F671" s="648"/>
      <c r="G671" s="649"/>
      <c r="H671" s="631"/>
      <c r="I671" s="631"/>
      <c r="J671" s="631"/>
      <c r="K671" s="650"/>
    </row>
    <row r="672" spans="1:11" s="196" customFormat="1" ht="15.75" hidden="1" customHeight="1" x14ac:dyDescent="0.25">
      <c r="A672" s="646"/>
      <c r="B672" s="647"/>
      <c r="C672" s="631"/>
      <c r="D672" s="631"/>
      <c r="E672" s="648"/>
      <c r="F672" s="648"/>
      <c r="G672" s="649"/>
      <c r="H672" s="631"/>
      <c r="I672" s="631"/>
      <c r="J672" s="631"/>
      <c r="K672" s="650"/>
    </row>
    <row r="673" spans="1:11" s="196" customFormat="1" ht="15.75" hidden="1" customHeight="1" x14ac:dyDescent="0.25">
      <c r="A673" s="646"/>
      <c r="B673" s="647"/>
      <c r="C673" s="631"/>
      <c r="D673" s="631"/>
      <c r="E673" s="648"/>
      <c r="F673" s="648"/>
      <c r="G673" s="649"/>
      <c r="H673" s="631"/>
      <c r="I673" s="631"/>
      <c r="J673" s="631"/>
      <c r="K673" s="650"/>
    </row>
    <row r="674" spans="1:11" s="196" customFormat="1" ht="15.75" hidden="1" customHeight="1" x14ac:dyDescent="0.25">
      <c r="A674" s="646"/>
      <c r="B674" s="647"/>
      <c r="C674" s="631"/>
      <c r="D674" s="631"/>
      <c r="E674" s="648"/>
      <c r="F674" s="648"/>
      <c r="G674" s="649"/>
      <c r="H674" s="631"/>
      <c r="I674" s="631"/>
      <c r="J674" s="631"/>
      <c r="K674" s="650"/>
    </row>
    <row r="675" spans="1:11" s="196" customFormat="1" ht="15.75" hidden="1" customHeight="1" x14ac:dyDescent="0.25">
      <c r="A675" s="646"/>
      <c r="B675" s="647"/>
      <c r="C675" s="631"/>
      <c r="D675" s="631"/>
      <c r="E675" s="648"/>
      <c r="F675" s="648"/>
      <c r="G675" s="649"/>
      <c r="H675" s="631"/>
      <c r="I675" s="631"/>
      <c r="J675" s="631"/>
      <c r="K675" s="650"/>
    </row>
    <row r="676" spans="1:11" s="196" customFormat="1" ht="15.75" hidden="1" customHeight="1" x14ac:dyDescent="0.25">
      <c r="A676" s="646"/>
      <c r="B676" s="647"/>
      <c r="C676" s="631"/>
      <c r="D676" s="631"/>
      <c r="E676" s="648"/>
      <c r="F676" s="648"/>
      <c r="G676" s="649"/>
      <c r="H676" s="631"/>
      <c r="I676" s="631"/>
      <c r="J676" s="631"/>
      <c r="K676" s="650"/>
    </row>
    <row r="677" spans="1:11" s="196" customFormat="1" ht="15.75" hidden="1" customHeight="1" x14ac:dyDescent="0.25">
      <c r="A677" s="646"/>
      <c r="B677" s="647"/>
      <c r="C677" s="631"/>
      <c r="D677" s="631"/>
      <c r="E677" s="648"/>
      <c r="F677" s="648"/>
      <c r="G677" s="649"/>
      <c r="H677" s="631"/>
      <c r="I677" s="631"/>
      <c r="J677" s="631"/>
      <c r="K677" s="650"/>
    </row>
    <row r="678" spans="1:11" s="196" customFormat="1" ht="15.75" hidden="1" customHeight="1" x14ac:dyDescent="0.25">
      <c r="A678" s="646"/>
      <c r="B678" s="647"/>
      <c r="C678" s="631"/>
      <c r="D678" s="631"/>
      <c r="E678" s="648"/>
      <c r="F678" s="648"/>
      <c r="G678" s="649"/>
      <c r="H678" s="631"/>
      <c r="I678" s="631"/>
      <c r="J678" s="631"/>
      <c r="K678" s="650"/>
    </row>
    <row r="679" spans="1:11" s="196" customFormat="1" ht="15.75" hidden="1" customHeight="1" x14ac:dyDescent="0.25">
      <c r="A679" s="646"/>
      <c r="B679" s="647"/>
      <c r="C679" s="631"/>
      <c r="D679" s="631"/>
      <c r="E679" s="648"/>
      <c r="F679" s="648"/>
      <c r="G679" s="649"/>
      <c r="H679" s="631"/>
      <c r="I679" s="631"/>
      <c r="J679" s="631"/>
      <c r="K679" s="650"/>
    </row>
    <row r="680" spans="1:11" s="196" customFormat="1" ht="15.75" hidden="1" customHeight="1" x14ac:dyDescent="0.25">
      <c r="A680" s="646"/>
      <c r="B680" s="647"/>
      <c r="C680" s="631"/>
      <c r="D680" s="631"/>
      <c r="E680" s="648"/>
      <c r="F680" s="648"/>
      <c r="G680" s="649"/>
      <c r="H680" s="631"/>
      <c r="I680" s="631"/>
      <c r="J680" s="631"/>
      <c r="K680" s="650"/>
    </row>
    <row r="681" spans="1:11" s="196" customFormat="1" ht="15.75" hidden="1" customHeight="1" x14ac:dyDescent="0.25">
      <c r="A681" s="646"/>
      <c r="B681" s="647"/>
      <c r="C681" s="631"/>
      <c r="D681" s="631"/>
      <c r="E681" s="648"/>
      <c r="F681" s="648"/>
      <c r="G681" s="649"/>
      <c r="H681" s="631"/>
      <c r="I681" s="631"/>
      <c r="J681" s="631"/>
      <c r="K681" s="650"/>
    </row>
    <row r="682" spans="1:11" s="196" customFormat="1" ht="15.75" hidden="1" customHeight="1" x14ac:dyDescent="0.25">
      <c r="A682" s="646"/>
      <c r="B682" s="647"/>
      <c r="C682" s="631"/>
      <c r="D682" s="631"/>
      <c r="E682" s="648"/>
      <c r="F682" s="648"/>
      <c r="G682" s="649"/>
      <c r="H682" s="631"/>
      <c r="I682" s="631"/>
      <c r="J682" s="631"/>
      <c r="K682" s="650"/>
    </row>
    <row r="683" spans="1:11" s="196" customFormat="1" ht="15.75" hidden="1" customHeight="1" x14ac:dyDescent="0.25">
      <c r="A683" s="646"/>
      <c r="B683" s="647"/>
      <c r="C683" s="631"/>
      <c r="D683" s="631"/>
      <c r="E683" s="648"/>
      <c r="F683" s="648"/>
      <c r="G683" s="649"/>
      <c r="H683" s="631"/>
      <c r="I683" s="631"/>
      <c r="J683" s="631"/>
      <c r="K683" s="650"/>
    </row>
    <row r="684" spans="1:11" s="196" customFormat="1" ht="15.75" hidden="1" customHeight="1" x14ac:dyDescent="0.25">
      <c r="A684" s="646"/>
      <c r="B684" s="647"/>
      <c r="C684" s="631"/>
      <c r="D684" s="631"/>
      <c r="E684" s="648"/>
      <c r="F684" s="648"/>
      <c r="G684" s="649"/>
      <c r="H684" s="631"/>
      <c r="I684" s="631"/>
      <c r="J684" s="631"/>
      <c r="K684" s="650"/>
    </row>
    <row r="685" spans="1:11" s="196" customFormat="1" ht="15.75" hidden="1" customHeight="1" x14ac:dyDescent="0.25">
      <c r="A685" s="646"/>
      <c r="B685" s="647"/>
      <c r="C685" s="631"/>
      <c r="D685" s="631"/>
      <c r="E685" s="648"/>
      <c r="F685" s="648"/>
      <c r="G685" s="649"/>
      <c r="H685" s="631"/>
      <c r="I685" s="631"/>
      <c r="J685" s="631"/>
      <c r="K685" s="650"/>
    </row>
    <row r="686" spans="1:11" s="196" customFormat="1" ht="15.75" hidden="1" customHeight="1" x14ac:dyDescent="0.25">
      <c r="A686" s="646"/>
      <c r="B686" s="647"/>
      <c r="C686" s="631"/>
      <c r="D686" s="631"/>
      <c r="E686" s="648"/>
      <c r="F686" s="648"/>
      <c r="G686" s="649"/>
      <c r="H686" s="631"/>
      <c r="I686" s="631"/>
      <c r="J686" s="631"/>
      <c r="K686" s="650"/>
    </row>
    <row r="687" spans="1:11" s="196" customFormat="1" ht="15.75" hidden="1" customHeight="1" x14ac:dyDescent="0.25">
      <c r="A687" s="646"/>
      <c r="B687" s="647"/>
      <c r="C687" s="631"/>
      <c r="D687" s="631"/>
      <c r="E687" s="648"/>
      <c r="F687" s="648"/>
      <c r="G687" s="649"/>
      <c r="H687" s="631"/>
      <c r="I687" s="631"/>
      <c r="J687" s="631"/>
      <c r="K687" s="650"/>
    </row>
    <row r="688" spans="1:11" s="196" customFormat="1" ht="15.75" hidden="1" customHeight="1" x14ac:dyDescent="0.25">
      <c r="A688" s="646"/>
      <c r="B688" s="647"/>
      <c r="C688" s="631"/>
      <c r="D688" s="631"/>
      <c r="E688" s="648"/>
      <c r="F688" s="648"/>
      <c r="G688" s="649"/>
      <c r="H688" s="631"/>
      <c r="I688" s="631"/>
      <c r="J688" s="631"/>
      <c r="K688" s="650"/>
    </row>
    <row r="689" spans="1:11" s="196" customFormat="1" ht="15.75" hidden="1" customHeight="1" x14ac:dyDescent="0.25">
      <c r="A689" s="646"/>
      <c r="B689" s="647"/>
      <c r="C689" s="631"/>
      <c r="D689" s="631"/>
      <c r="E689" s="648"/>
      <c r="F689" s="648"/>
      <c r="G689" s="649"/>
      <c r="H689" s="631"/>
      <c r="I689" s="631"/>
      <c r="J689" s="631"/>
      <c r="K689" s="650"/>
    </row>
    <row r="690" spans="1:11" s="196" customFormat="1" ht="15.75" hidden="1" customHeight="1" x14ac:dyDescent="0.25">
      <c r="A690" s="646"/>
      <c r="B690" s="647"/>
      <c r="C690" s="631"/>
      <c r="D690" s="631"/>
      <c r="E690" s="648"/>
      <c r="F690" s="648"/>
      <c r="G690" s="649"/>
      <c r="H690" s="631"/>
      <c r="I690" s="631"/>
      <c r="J690" s="631"/>
      <c r="K690" s="650"/>
    </row>
    <row r="691" spans="1:11" s="196" customFormat="1" ht="15.75" hidden="1" customHeight="1" x14ac:dyDescent="0.25">
      <c r="A691" s="646"/>
      <c r="B691" s="647"/>
      <c r="C691" s="631"/>
      <c r="D691" s="631"/>
      <c r="E691" s="648"/>
      <c r="F691" s="648"/>
      <c r="G691" s="649"/>
      <c r="H691" s="631"/>
      <c r="I691" s="631"/>
      <c r="J691" s="631"/>
      <c r="K691" s="650"/>
    </row>
    <row r="692" spans="1:11" s="196" customFormat="1" ht="15.75" hidden="1" customHeight="1" x14ac:dyDescent="0.25">
      <c r="A692" s="646"/>
      <c r="B692" s="647"/>
      <c r="C692" s="631"/>
      <c r="D692" s="631"/>
      <c r="E692" s="648"/>
      <c r="F692" s="648"/>
      <c r="G692" s="649"/>
      <c r="H692" s="631"/>
      <c r="I692" s="631"/>
      <c r="J692" s="631"/>
      <c r="K692" s="650"/>
    </row>
    <row r="693" spans="1:11" s="196" customFormat="1" ht="15.75" hidden="1" customHeight="1" x14ac:dyDescent="0.25">
      <c r="A693" s="646"/>
      <c r="B693" s="647"/>
      <c r="C693" s="631"/>
      <c r="D693" s="631"/>
      <c r="E693" s="648"/>
      <c r="F693" s="648"/>
      <c r="G693" s="649"/>
      <c r="H693" s="631"/>
      <c r="I693" s="631"/>
      <c r="J693" s="631"/>
      <c r="K693" s="650"/>
    </row>
    <row r="694" spans="1:11" s="196" customFormat="1" ht="15.75" hidden="1" customHeight="1" x14ac:dyDescent="0.25">
      <c r="A694" s="646"/>
      <c r="B694" s="647"/>
      <c r="C694" s="631"/>
      <c r="D694" s="631"/>
      <c r="E694" s="648"/>
      <c r="F694" s="648"/>
      <c r="G694" s="649"/>
      <c r="H694" s="631"/>
      <c r="I694" s="631"/>
      <c r="J694" s="631"/>
      <c r="K694" s="650"/>
    </row>
    <row r="695" spans="1:11" s="196" customFormat="1" ht="15.75" hidden="1" customHeight="1" x14ac:dyDescent="0.25">
      <c r="A695" s="646"/>
      <c r="B695" s="647"/>
      <c r="C695" s="631"/>
      <c r="D695" s="631"/>
      <c r="E695" s="648"/>
      <c r="F695" s="648"/>
      <c r="G695" s="649"/>
      <c r="H695" s="631"/>
      <c r="I695" s="631"/>
      <c r="J695" s="631"/>
      <c r="K695" s="650"/>
    </row>
    <row r="696" spans="1:11" s="196" customFormat="1" ht="15.75" hidden="1" customHeight="1" x14ac:dyDescent="0.25">
      <c r="A696" s="646"/>
      <c r="B696" s="647"/>
      <c r="C696" s="631"/>
      <c r="D696" s="631"/>
      <c r="E696" s="648"/>
      <c r="F696" s="648"/>
      <c r="G696" s="649"/>
      <c r="H696" s="631"/>
      <c r="I696" s="631"/>
      <c r="J696" s="631"/>
      <c r="K696" s="650"/>
    </row>
    <row r="697" spans="1:11" s="196" customFormat="1" ht="15.75" hidden="1" customHeight="1" x14ac:dyDescent="0.25">
      <c r="A697" s="646"/>
      <c r="B697" s="647"/>
      <c r="C697" s="631"/>
      <c r="D697" s="631"/>
      <c r="E697" s="648"/>
      <c r="F697" s="648"/>
      <c r="G697" s="649"/>
      <c r="H697" s="631"/>
      <c r="I697" s="631"/>
      <c r="J697" s="631"/>
      <c r="K697" s="650"/>
    </row>
    <row r="698" spans="1:11" s="196" customFormat="1" ht="15.75" hidden="1" customHeight="1" x14ac:dyDescent="0.25">
      <c r="A698" s="646"/>
      <c r="B698" s="647"/>
      <c r="C698" s="631"/>
      <c r="D698" s="631"/>
      <c r="E698" s="648"/>
      <c r="F698" s="648"/>
      <c r="G698" s="649"/>
      <c r="H698" s="631"/>
      <c r="I698" s="631"/>
      <c r="J698" s="631"/>
      <c r="K698" s="650"/>
    </row>
    <row r="699" spans="1:11" s="196" customFormat="1" ht="15.75" hidden="1" customHeight="1" x14ac:dyDescent="0.25">
      <c r="A699" s="646"/>
      <c r="B699" s="647"/>
      <c r="C699" s="631"/>
      <c r="D699" s="631"/>
      <c r="E699" s="648"/>
      <c r="F699" s="648"/>
      <c r="G699" s="649"/>
      <c r="H699" s="631"/>
      <c r="I699" s="631"/>
      <c r="J699" s="631"/>
      <c r="K699" s="650"/>
    </row>
    <row r="700" spans="1:11" s="196" customFormat="1" ht="15.75" hidden="1" customHeight="1" x14ac:dyDescent="0.25">
      <c r="A700" s="646"/>
      <c r="B700" s="647"/>
      <c r="C700" s="631"/>
      <c r="D700" s="631"/>
      <c r="E700" s="648"/>
      <c r="F700" s="648"/>
      <c r="G700" s="649"/>
      <c r="H700" s="631"/>
      <c r="I700" s="631"/>
      <c r="J700" s="631"/>
      <c r="K700" s="650"/>
    </row>
    <row r="701" spans="1:11" s="196" customFormat="1" ht="15.75" hidden="1" customHeight="1" x14ac:dyDescent="0.25">
      <c r="A701" s="646"/>
      <c r="B701" s="647"/>
      <c r="C701" s="631"/>
      <c r="D701" s="631"/>
      <c r="E701" s="648"/>
      <c r="F701" s="648"/>
      <c r="G701" s="649"/>
      <c r="H701" s="631"/>
      <c r="I701" s="631"/>
      <c r="J701" s="631"/>
      <c r="K701" s="650"/>
    </row>
    <row r="702" spans="1:11" s="196" customFormat="1" ht="15.75" hidden="1" customHeight="1" x14ac:dyDescent="0.25">
      <c r="A702" s="646"/>
      <c r="B702" s="647"/>
      <c r="C702" s="631"/>
      <c r="D702" s="631"/>
      <c r="E702" s="648"/>
      <c r="F702" s="648"/>
      <c r="G702" s="649"/>
      <c r="H702" s="631"/>
      <c r="I702" s="631"/>
      <c r="J702" s="631"/>
      <c r="K702" s="650"/>
    </row>
    <row r="703" spans="1:11" s="196" customFormat="1" ht="15.75" hidden="1" customHeight="1" x14ac:dyDescent="0.25">
      <c r="A703" s="646"/>
      <c r="B703" s="647"/>
      <c r="C703" s="631"/>
      <c r="D703" s="631"/>
      <c r="E703" s="648"/>
      <c r="F703" s="648"/>
      <c r="G703" s="649"/>
      <c r="H703" s="631"/>
      <c r="I703" s="631"/>
      <c r="J703" s="631"/>
      <c r="K703" s="650"/>
    </row>
    <row r="704" spans="1:11" s="196" customFormat="1" ht="15.75" hidden="1" customHeight="1" x14ac:dyDescent="0.25">
      <c r="A704" s="646"/>
      <c r="B704" s="647"/>
      <c r="C704" s="631"/>
      <c r="D704" s="631"/>
      <c r="E704" s="648"/>
      <c r="F704" s="648"/>
      <c r="G704" s="649"/>
      <c r="H704" s="631"/>
      <c r="I704" s="631"/>
      <c r="J704" s="631"/>
      <c r="K704" s="650"/>
    </row>
    <row r="705" spans="1:11" s="196" customFormat="1" ht="15.75" hidden="1" customHeight="1" x14ac:dyDescent="0.25">
      <c r="A705" s="646"/>
      <c r="B705" s="647"/>
      <c r="C705" s="631"/>
      <c r="D705" s="631"/>
      <c r="E705" s="648"/>
      <c r="F705" s="648"/>
      <c r="G705" s="649"/>
      <c r="H705" s="631"/>
      <c r="I705" s="631"/>
      <c r="J705" s="631"/>
      <c r="K705" s="650"/>
    </row>
    <row r="706" spans="1:11" s="196" customFormat="1" ht="15.75" hidden="1" customHeight="1" x14ac:dyDescent="0.25">
      <c r="A706" s="646"/>
      <c r="B706" s="647"/>
      <c r="C706" s="631"/>
      <c r="D706" s="631"/>
      <c r="E706" s="648"/>
      <c r="F706" s="648"/>
      <c r="G706" s="649"/>
      <c r="H706" s="631"/>
      <c r="I706" s="631"/>
      <c r="J706" s="631"/>
      <c r="K706" s="650"/>
    </row>
    <row r="707" spans="1:11" s="196" customFormat="1" ht="15.75" hidden="1" customHeight="1" x14ac:dyDescent="0.25">
      <c r="A707" s="646"/>
      <c r="B707" s="647"/>
      <c r="C707" s="631"/>
      <c r="D707" s="631"/>
      <c r="E707" s="648"/>
      <c r="F707" s="648"/>
      <c r="G707" s="649"/>
      <c r="H707" s="631"/>
      <c r="I707" s="631"/>
      <c r="J707" s="631"/>
      <c r="K707" s="650"/>
    </row>
    <row r="708" spans="1:11" s="196" customFormat="1" ht="15.75" hidden="1" customHeight="1" x14ac:dyDescent="0.25">
      <c r="A708" s="646"/>
      <c r="B708" s="647"/>
      <c r="C708" s="631"/>
      <c r="D708" s="631"/>
      <c r="E708" s="648"/>
      <c r="F708" s="648"/>
      <c r="G708" s="649"/>
      <c r="H708" s="631"/>
      <c r="I708" s="631"/>
      <c r="J708" s="631"/>
      <c r="K708" s="650"/>
    </row>
    <row r="709" spans="1:11" s="196" customFormat="1" ht="15.75" hidden="1" customHeight="1" x14ac:dyDescent="0.25">
      <c r="A709" s="646"/>
      <c r="B709" s="647"/>
      <c r="C709" s="631"/>
      <c r="D709" s="631"/>
      <c r="E709" s="648"/>
      <c r="F709" s="648"/>
      <c r="G709" s="649"/>
      <c r="H709" s="631"/>
      <c r="I709" s="631"/>
      <c r="J709" s="631"/>
      <c r="K709" s="650"/>
    </row>
    <row r="710" spans="1:11" s="196" customFormat="1" ht="15.75" hidden="1" customHeight="1" x14ac:dyDescent="0.25">
      <c r="A710" s="646"/>
      <c r="B710" s="647"/>
      <c r="C710" s="631"/>
      <c r="D710" s="631"/>
      <c r="E710" s="648"/>
      <c r="F710" s="648"/>
      <c r="G710" s="649"/>
      <c r="H710" s="631"/>
      <c r="I710" s="631"/>
      <c r="J710" s="631"/>
      <c r="K710" s="650"/>
    </row>
    <row r="711" spans="1:11" s="196" customFormat="1" ht="15.75" hidden="1" customHeight="1" x14ac:dyDescent="0.25">
      <c r="A711" s="646"/>
      <c r="B711" s="647"/>
      <c r="C711" s="631"/>
      <c r="D711" s="631"/>
      <c r="E711" s="648"/>
      <c r="F711" s="648"/>
      <c r="G711" s="649"/>
      <c r="H711" s="631"/>
      <c r="I711" s="631"/>
      <c r="J711" s="631"/>
      <c r="K711" s="650"/>
    </row>
    <row r="712" spans="1:11" s="196" customFormat="1" ht="15.75" hidden="1" customHeight="1" x14ac:dyDescent="0.25">
      <c r="A712" s="646"/>
      <c r="B712" s="647"/>
      <c r="C712" s="631"/>
      <c r="D712" s="631"/>
      <c r="E712" s="648"/>
      <c r="F712" s="648"/>
      <c r="G712" s="649"/>
      <c r="H712" s="631"/>
      <c r="I712" s="631"/>
      <c r="J712" s="631"/>
      <c r="K712" s="650"/>
    </row>
    <row r="713" spans="1:11" s="196" customFormat="1" ht="15.75" hidden="1" customHeight="1" x14ac:dyDescent="0.25">
      <c r="A713" s="646"/>
      <c r="B713" s="647"/>
      <c r="C713" s="631"/>
      <c r="D713" s="631"/>
      <c r="E713" s="648"/>
      <c r="F713" s="648"/>
      <c r="G713" s="649"/>
      <c r="H713" s="631"/>
      <c r="I713" s="631"/>
      <c r="J713" s="631"/>
      <c r="K713" s="650"/>
    </row>
    <row r="714" spans="1:11" s="196" customFormat="1" ht="15.75" hidden="1" customHeight="1" x14ac:dyDescent="0.25">
      <c r="A714" s="646"/>
      <c r="B714" s="647"/>
      <c r="C714" s="631"/>
      <c r="D714" s="631"/>
      <c r="E714" s="648"/>
      <c r="F714" s="648"/>
      <c r="G714" s="649"/>
      <c r="H714" s="631"/>
      <c r="I714" s="631"/>
      <c r="J714" s="631"/>
      <c r="K714" s="650"/>
    </row>
    <row r="715" spans="1:11" s="196" customFormat="1" ht="15.75" hidden="1" customHeight="1" x14ac:dyDescent="0.25">
      <c r="A715" s="646"/>
      <c r="B715" s="647"/>
      <c r="C715" s="631"/>
      <c r="D715" s="631"/>
      <c r="E715" s="648"/>
      <c r="F715" s="648"/>
      <c r="G715" s="649"/>
      <c r="H715" s="631"/>
      <c r="I715" s="631"/>
      <c r="J715" s="631"/>
      <c r="K715" s="650"/>
    </row>
    <row r="716" spans="1:11" s="196" customFormat="1" ht="15.75" hidden="1" customHeight="1" x14ac:dyDescent="0.25">
      <c r="A716" s="646"/>
      <c r="B716" s="647"/>
      <c r="C716" s="631"/>
      <c r="D716" s="631"/>
      <c r="E716" s="648"/>
      <c r="F716" s="648"/>
      <c r="G716" s="649"/>
      <c r="H716" s="631"/>
      <c r="I716" s="631"/>
      <c r="J716" s="631"/>
      <c r="K716" s="650"/>
    </row>
    <row r="717" spans="1:11" s="196" customFormat="1" ht="15.75" hidden="1" customHeight="1" x14ac:dyDescent="0.25">
      <c r="A717" s="646"/>
      <c r="B717" s="647"/>
      <c r="C717" s="631"/>
      <c r="D717" s="631"/>
      <c r="E717" s="648"/>
      <c r="F717" s="648"/>
      <c r="G717" s="649"/>
      <c r="H717" s="631"/>
      <c r="I717" s="631"/>
      <c r="J717" s="631"/>
      <c r="K717" s="650"/>
    </row>
    <row r="718" spans="1:11" s="196" customFormat="1" ht="15.75" hidden="1" customHeight="1" x14ac:dyDescent="0.25">
      <c r="A718" s="646"/>
      <c r="B718" s="647"/>
      <c r="C718" s="631"/>
      <c r="D718" s="631"/>
      <c r="E718" s="648"/>
      <c r="F718" s="648"/>
      <c r="G718" s="649"/>
      <c r="H718" s="631"/>
      <c r="I718" s="631"/>
      <c r="J718" s="631"/>
      <c r="K718" s="650"/>
    </row>
    <row r="719" spans="1:11" s="196" customFormat="1" ht="15.75" hidden="1" customHeight="1" x14ac:dyDescent="0.25">
      <c r="A719" s="646"/>
      <c r="B719" s="647"/>
      <c r="C719" s="631"/>
      <c r="D719" s="631"/>
      <c r="E719" s="648"/>
      <c r="F719" s="648"/>
      <c r="G719" s="649"/>
      <c r="H719" s="631"/>
      <c r="I719" s="631"/>
      <c r="J719" s="631"/>
      <c r="K719" s="650"/>
    </row>
    <row r="720" spans="1:11" s="196" customFormat="1" ht="15.75" hidden="1" customHeight="1" x14ac:dyDescent="0.25">
      <c r="A720" s="646"/>
      <c r="B720" s="647"/>
      <c r="C720" s="631"/>
      <c r="D720" s="631"/>
      <c r="E720" s="648"/>
      <c r="F720" s="648"/>
      <c r="G720" s="649"/>
      <c r="H720" s="631"/>
      <c r="I720" s="631"/>
      <c r="J720" s="631"/>
      <c r="K720" s="650"/>
    </row>
    <row r="721" spans="1:11" s="196" customFormat="1" ht="15.75" hidden="1" customHeight="1" x14ac:dyDescent="0.25">
      <c r="A721" s="646"/>
      <c r="B721" s="647"/>
      <c r="C721" s="631"/>
      <c r="D721" s="631"/>
      <c r="E721" s="648"/>
      <c r="F721" s="648"/>
      <c r="G721" s="649"/>
      <c r="H721" s="631"/>
      <c r="I721" s="631"/>
      <c r="J721" s="631"/>
      <c r="K721" s="650"/>
    </row>
    <row r="722" spans="1:11" s="196" customFormat="1" ht="15.75" hidden="1" customHeight="1" x14ac:dyDescent="0.25">
      <c r="A722" s="646"/>
      <c r="B722" s="647"/>
      <c r="C722" s="631"/>
      <c r="D722" s="631"/>
      <c r="E722" s="648"/>
      <c r="F722" s="648"/>
      <c r="G722" s="649"/>
      <c r="H722" s="631"/>
      <c r="I722" s="631"/>
      <c r="J722" s="631"/>
      <c r="K722" s="650"/>
    </row>
    <row r="723" spans="1:11" s="196" customFormat="1" ht="15.75" hidden="1" customHeight="1" x14ac:dyDescent="0.25">
      <c r="A723" s="646"/>
      <c r="B723" s="647"/>
      <c r="C723" s="631"/>
      <c r="D723" s="631"/>
      <c r="E723" s="648"/>
      <c r="F723" s="648"/>
      <c r="G723" s="649"/>
      <c r="H723" s="631"/>
      <c r="I723" s="631"/>
      <c r="J723" s="631"/>
      <c r="K723" s="650"/>
    </row>
    <row r="724" spans="1:11" s="196" customFormat="1" ht="15.75" hidden="1" customHeight="1" x14ac:dyDescent="0.25">
      <c r="A724" s="646"/>
      <c r="B724" s="647"/>
      <c r="C724" s="631"/>
      <c r="D724" s="631"/>
      <c r="E724" s="648"/>
      <c r="F724" s="648"/>
      <c r="G724" s="649"/>
      <c r="H724" s="631"/>
      <c r="I724" s="631"/>
      <c r="J724" s="631"/>
      <c r="K724" s="650"/>
    </row>
    <row r="725" spans="1:11" s="196" customFormat="1" ht="15.75" hidden="1" customHeight="1" x14ac:dyDescent="0.25">
      <c r="A725" s="646"/>
      <c r="B725" s="647"/>
      <c r="C725" s="631"/>
      <c r="D725" s="631"/>
      <c r="E725" s="648"/>
      <c r="F725" s="648"/>
      <c r="G725" s="649"/>
      <c r="H725" s="631"/>
      <c r="I725" s="631"/>
      <c r="J725" s="631"/>
      <c r="K725" s="650"/>
    </row>
    <row r="726" spans="1:11" s="196" customFormat="1" ht="15.75" hidden="1" customHeight="1" x14ac:dyDescent="0.25">
      <c r="A726" s="646"/>
      <c r="B726" s="647"/>
      <c r="C726" s="631"/>
      <c r="D726" s="631"/>
      <c r="E726" s="648"/>
      <c r="F726" s="648"/>
      <c r="G726" s="649"/>
      <c r="H726" s="631"/>
      <c r="I726" s="631"/>
      <c r="J726" s="631"/>
      <c r="K726" s="650"/>
    </row>
    <row r="727" spans="1:11" s="196" customFormat="1" ht="15.75" hidden="1" customHeight="1" x14ac:dyDescent="0.25">
      <c r="A727" s="646"/>
      <c r="B727" s="647"/>
      <c r="C727" s="631"/>
      <c r="D727" s="631"/>
      <c r="E727" s="648"/>
      <c r="F727" s="648"/>
      <c r="G727" s="649"/>
      <c r="H727" s="631"/>
      <c r="I727" s="631"/>
      <c r="J727" s="631"/>
      <c r="K727" s="650"/>
    </row>
    <row r="728" spans="1:11" s="196" customFormat="1" ht="15.75" hidden="1" customHeight="1" x14ac:dyDescent="0.25">
      <c r="A728" s="646"/>
      <c r="B728" s="647"/>
      <c r="C728" s="631"/>
      <c r="D728" s="631"/>
      <c r="E728" s="648"/>
      <c r="F728" s="648"/>
      <c r="G728" s="649"/>
      <c r="H728" s="631"/>
      <c r="I728" s="631"/>
      <c r="J728" s="631"/>
      <c r="K728" s="650"/>
    </row>
    <row r="729" spans="1:11" s="196" customFormat="1" ht="15.75" hidden="1" customHeight="1" x14ac:dyDescent="0.25">
      <c r="A729" s="646"/>
      <c r="B729" s="647"/>
      <c r="C729" s="631"/>
      <c r="D729" s="631"/>
      <c r="E729" s="648"/>
      <c r="F729" s="648"/>
      <c r="G729" s="649"/>
      <c r="H729" s="631"/>
      <c r="I729" s="631"/>
      <c r="J729" s="631"/>
      <c r="K729" s="650"/>
    </row>
    <row r="730" spans="1:11" s="196" customFormat="1" ht="15.75" hidden="1" customHeight="1" x14ac:dyDescent="0.25">
      <c r="A730" s="646"/>
      <c r="B730" s="647"/>
      <c r="C730" s="631"/>
      <c r="D730" s="631"/>
      <c r="E730" s="648"/>
      <c r="F730" s="648"/>
      <c r="G730" s="649"/>
      <c r="H730" s="631"/>
      <c r="I730" s="631"/>
      <c r="J730" s="631"/>
      <c r="K730" s="650"/>
    </row>
    <row r="731" spans="1:11" s="196" customFormat="1" ht="15.75" hidden="1" customHeight="1" x14ac:dyDescent="0.25">
      <c r="A731" s="646"/>
      <c r="B731" s="647"/>
      <c r="C731" s="631"/>
      <c r="D731" s="631"/>
      <c r="E731" s="648"/>
      <c r="F731" s="648"/>
      <c r="G731" s="649"/>
      <c r="H731" s="631"/>
      <c r="I731" s="631"/>
      <c r="J731" s="631"/>
      <c r="K731" s="650"/>
    </row>
    <row r="732" spans="1:11" s="196" customFormat="1" ht="15.75" hidden="1" customHeight="1" x14ac:dyDescent="0.25">
      <c r="A732" s="646"/>
      <c r="B732" s="647"/>
      <c r="C732" s="631"/>
      <c r="D732" s="631"/>
      <c r="E732" s="648"/>
      <c r="F732" s="648"/>
      <c r="G732" s="649"/>
      <c r="H732" s="631"/>
      <c r="I732" s="631"/>
      <c r="J732" s="631"/>
      <c r="K732" s="650"/>
    </row>
    <row r="733" spans="1:11" s="196" customFormat="1" ht="15.75" hidden="1" customHeight="1" x14ac:dyDescent="0.25">
      <c r="A733" s="646"/>
      <c r="B733" s="647"/>
      <c r="C733" s="631"/>
      <c r="D733" s="631"/>
      <c r="E733" s="648"/>
      <c r="F733" s="648"/>
      <c r="G733" s="649"/>
      <c r="H733" s="631"/>
      <c r="I733" s="631"/>
      <c r="J733" s="631"/>
      <c r="K733" s="650"/>
    </row>
    <row r="734" spans="1:11" s="196" customFormat="1" ht="15.75" hidden="1" customHeight="1" x14ac:dyDescent="0.25">
      <c r="A734" s="646"/>
      <c r="B734" s="647"/>
      <c r="C734" s="631"/>
      <c r="D734" s="631"/>
      <c r="E734" s="648"/>
      <c r="F734" s="648"/>
      <c r="G734" s="649"/>
      <c r="H734" s="631"/>
      <c r="I734" s="631"/>
      <c r="J734" s="631"/>
      <c r="K734" s="650"/>
    </row>
    <row r="735" spans="1:11" s="196" customFormat="1" ht="15.75" hidden="1" customHeight="1" x14ac:dyDescent="0.25">
      <c r="A735" s="646"/>
      <c r="B735" s="647"/>
      <c r="C735" s="631"/>
      <c r="D735" s="631"/>
      <c r="E735" s="648"/>
      <c r="F735" s="648"/>
      <c r="G735" s="649"/>
      <c r="H735" s="631"/>
      <c r="I735" s="631"/>
      <c r="J735" s="631"/>
      <c r="K735" s="650"/>
    </row>
    <row r="736" spans="1:11" s="196" customFormat="1" ht="15.75" hidden="1" customHeight="1" x14ac:dyDescent="0.25">
      <c r="A736" s="646"/>
      <c r="B736" s="647"/>
      <c r="C736" s="631"/>
      <c r="D736" s="631"/>
      <c r="E736" s="648"/>
      <c r="F736" s="648"/>
      <c r="G736" s="649"/>
      <c r="H736" s="631"/>
      <c r="I736" s="631"/>
      <c r="J736" s="631"/>
      <c r="K736" s="650"/>
    </row>
    <row r="737" spans="1:11" s="196" customFormat="1" ht="15.75" hidden="1" customHeight="1" x14ac:dyDescent="0.25">
      <c r="A737" s="646"/>
      <c r="B737" s="647"/>
      <c r="C737" s="631"/>
      <c r="D737" s="631"/>
      <c r="E737" s="648"/>
      <c r="F737" s="648"/>
      <c r="G737" s="649"/>
      <c r="H737" s="631"/>
      <c r="I737" s="631"/>
      <c r="J737" s="631"/>
      <c r="K737" s="650"/>
    </row>
    <row r="738" spans="1:11" s="196" customFormat="1" ht="15.75" hidden="1" customHeight="1" x14ac:dyDescent="0.25">
      <c r="A738" s="646"/>
      <c r="B738" s="647"/>
      <c r="C738" s="631"/>
      <c r="D738" s="631"/>
      <c r="E738" s="648"/>
      <c r="F738" s="648"/>
      <c r="G738" s="649"/>
      <c r="H738" s="631"/>
      <c r="I738" s="631"/>
      <c r="J738" s="631"/>
      <c r="K738" s="650"/>
    </row>
    <row r="739" spans="1:11" s="196" customFormat="1" ht="15.75" hidden="1" customHeight="1" x14ac:dyDescent="0.25">
      <c r="A739" s="646"/>
      <c r="B739" s="647"/>
      <c r="C739" s="631"/>
      <c r="D739" s="631"/>
      <c r="E739" s="648"/>
      <c r="F739" s="648"/>
      <c r="G739" s="649"/>
      <c r="H739" s="631"/>
      <c r="I739" s="631"/>
      <c r="J739" s="631"/>
      <c r="K739" s="650"/>
    </row>
    <row r="740" spans="1:11" s="196" customFormat="1" ht="15.75" hidden="1" customHeight="1" x14ac:dyDescent="0.25">
      <c r="A740" s="646"/>
      <c r="B740" s="647"/>
      <c r="C740" s="631"/>
      <c r="D740" s="631"/>
      <c r="E740" s="648"/>
      <c r="F740" s="648"/>
      <c r="G740" s="649"/>
      <c r="H740" s="631"/>
      <c r="I740" s="631"/>
      <c r="J740" s="631"/>
      <c r="K740" s="650"/>
    </row>
    <row r="741" spans="1:11" s="196" customFormat="1" ht="15.75" hidden="1" customHeight="1" x14ac:dyDescent="0.25">
      <c r="A741" s="646"/>
      <c r="B741" s="647"/>
      <c r="C741" s="631"/>
      <c r="D741" s="631"/>
      <c r="E741" s="648"/>
      <c r="F741" s="648"/>
      <c r="G741" s="649"/>
      <c r="H741" s="631"/>
      <c r="I741" s="631"/>
      <c r="J741" s="631"/>
      <c r="K741" s="650"/>
    </row>
    <row r="742" spans="1:11" s="196" customFormat="1" ht="15.75" hidden="1" customHeight="1" x14ac:dyDescent="0.25">
      <c r="A742" s="646"/>
      <c r="B742" s="647"/>
      <c r="C742" s="631"/>
      <c r="D742" s="631"/>
      <c r="E742" s="648"/>
      <c r="F742" s="648"/>
      <c r="G742" s="649"/>
      <c r="H742" s="631"/>
      <c r="I742" s="631"/>
      <c r="J742" s="631"/>
      <c r="K742" s="650"/>
    </row>
    <row r="743" spans="1:11" s="196" customFormat="1" ht="15.75" hidden="1" customHeight="1" x14ac:dyDescent="0.25">
      <c r="A743" s="646"/>
      <c r="B743" s="647"/>
      <c r="C743" s="631"/>
      <c r="D743" s="631"/>
      <c r="E743" s="648"/>
      <c r="F743" s="648"/>
      <c r="G743" s="649"/>
      <c r="H743" s="631"/>
      <c r="I743" s="631"/>
      <c r="J743" s="631"/>
      <c r="K743" s="650"/>
    </row>
    <row r="744" spans="1:11" s="196" customFormat="1" ht="15.75" hidden="1" customHeight="1" x14ac:dyDescent="0.25">
      <c r="A744" s="646"/>
      <c r="B744" s="647"/>
      <c r="C744" s="631"/>
      <c r="D744" s="631"/>
      <c r="E744" s="648"/>
      <c r="F744" s="648"/>
      <c r="G744" s="649"/>
      <c r="H744" s="631"/>
      <c r="I744" s="631"/>
      <c r="J744" s="631"/>
      <c r="K744" s="650"/>
    </row>
    <row r="745" spans="1:11" s="196" customFormat="1" ht="15.75" hidden="1" customHeight="1" x14ac:dyDescent="0.25">
      <c r="A745" s="646"/>
      <c r="B745" s="647"/>
      <c r="C745" s="631"/>
      <c r="D745" s="631"/>
      <c r="E745" s="648"/>
      <c r="F745" s="648"/>
      <c r="G745" s="649"/>
      <c r="H745" s="631"/>
      <c r="I745" s="631"/>
      <c r="J745" s="631"/>
      <c r="K745" s="650"/>
    </row>
    <row r="746" spans="1:11" s="196" customFormat="1" ht="15.75" hidden="1" customHeight="1" x14ac:dyDescent="0.25">
      <c r="A746" s="646"/>
      <c r="B746" s="647"/>
      <c r="C746" s="631"/>
      <c r="D746" s="631"/>
      <c r="E746" s="648"/>
      <c r="F746" s="648"/>
      <c r="G746" s="649"/>
      <c r="H746" s="631"/>
      <c r="I746" s="631"/>
      <c r="J746" s="631"/>
      <c r="K746" s="650"/>
    </row>
    <row r="747" spans="1:11" s="196" customFormat="1" ht="15.75" hidden="1" customHeight="1" x14ac:dyDescent="0.25">
      <c r="A747" s="646"/>
      <c r="B747" s="647"/>
      <c r="C747" s="631"/>
      <c r="D747" s="631"/>
      <c r="E747" s="648"/>
      <c r="F747" s="648"/>
      <c r="G747" s="649"/>
      <c r="H747" s="631"/>
      <c r="I747" s="631"/>
      <c r="J747" s="631"/>
      <c r="K747" s="650"/>
    </row>
    <row r="748" spans="1:11" s="196" customFormat="1" ht="15.75" hidden="1" customHeight="1" x14ac:dyDescent="0.25">
      <c r="A748" s="646"/>
      <c r="B748" s="647"/>
      <c r="C748" s="631"/>
      <c r="D748" s="631"/>
      <c r="E748" s="648"/>
      <c r="F748" s="648"/>
      <c r="G748" s="649"/>
      <c r="H748" s="631"/>
      <c r="I748" s="631"/>
      <c r="J748" s="631"/>
      <c r="K748" s="650"/>
    </row>
    <row r="749" spans="1:11" s="196" customFormat="1" ht="15.75" hidden="1" customHeight="1" x14ac:dyDescent="0.25">
      <c r="A749" s="646"/>
      <c r="B749" s="647"/>
      <c r="C749" s="631"/>
      <c r="D749" s="631"/>
      <c r="E749" s="648"/>
      <c r="F749" s="648"/>
      <c r="G749" s="649"/>
      <c r="H749" s="631"/>
      <c r="I749" s="631"/>
      <c r="J749" s="631"/>
      <c r="K749" s="650"/>
    </row>
    <row r="750" spans="1:11" s="196" customFormat="1" ht="15.75" hidden="1" customHeight="1" x14ac:dyDescent="0.25">
      <c r="A750" s="646"/>
      <c r="B750" s="647"/>
      <c r="C750" s="631"/>
      <c r="D750" s="631"/>
      <c r="E750" s="648"/>
      <c r="F750" s="648"/>
      <c r="G750" s="649"/>
      <c r="H750" s="631"/>
      <c r="I750" s="631"/>
      <c r="J750" s="631"/>
      <c r="K750" s="650"/>
    </row>
    <row r="751" spans="1:11" s="196" customFormat="1" ht="15.75" hidden="1" customHeight="1" x14ac:dyDescent="0.25">
      <c r="A751" s="646"/>
      <c r="B751" s="647"/>
      <c r="C751" s="631"/>
      <c r="D751" s="631"/>
      <c r="E751" s="648"/>
      <c r="F751" s="648"/>
      <c r="G751" s="649"/>
      <c r="H751" s="631"/>
      <c r="I751" s="631"/>
      <c r="J751" s="631"/>
      <c r="K751" s="650"/>
    </row>
    <row r="752" spans="1:11" s="196" customFormat="1" ht="15.75" hidden="1" customHeight="1" x14ac:dyDescent="0.25">
      <c r="A752" s="646"/>
      <c r="B752" s="647"/>
      <c r="C752" s="631"/>
      <c r="D752" s="631"/>
      <c r="E752" s="648"/>
      <c r="F752" s="648"/>
      <c r="G752" s="649"/>
      <c r="H752" s="631"/>
      <c r="I752" s="631"/>
      <c r="J752" s="631"/>
      <c r="K752" s="650"/>
    </row>
    <row r="753" spans="1:11" s="196" customFormat="1" ht="15.75" hidden="1" customHeight="1" x14ac:dyDescent="0.25">
      <c r="A753" s="646"/>
      <c r="B753" s="647"/>
      <c r="C753" s="631"/>
      <c r="D753" s="631"/>
      <c r="E753" s="648"/>
      <c r="F753" s="648"/>
      <c r="G753" s="649"/>
      <c r="H753" s="631"/>
      <c r="I753" s="631"/>
      <c r="J753" s="631"/>
      <c r="K753" s="650"/>
    </row>
    <row r="754" spans="1:11" s="196" customFormat="1" ht="15.75" hidden="1" customHeight="1" x14ac:dyDescent="0.25">
      <c r="A754" s="646"/>
      <c r="B754" s="647"/>
      <c r="C754" s="631"/>
      <c r="D754" s="631"/>
      <c r="E754" s="648"/>
      <c r="F754" s="648"/>
      <c r="G754" s="649"/>
      <c r="H754" s="631"/>
      <c r="I754" s="631"/>
      <c r="J754" s="631"/>
      <c r="K754" s="650"/>
    </row>
    <row r="755" spans="1:11" s="196" customFormat="1" ht="15.75" hidden="1" customHeight="1" x14ac:dyDescent="0.25">
      <c r="A755" s="646"/>
      <c r="B755" s="647"/>
      <c r="C755" s="631"/>
      <c r="D755" s="631"/>
      <c r="E755" s="648"/>
      <c r="F755" s="648"/>
      <c r="G755" s="649"/>
      <c r="H755" s="631"/>
      <c r="I755" s="631"/>
      <c r="J755" s="631"/>
      <c r="K755" s="650"/>
    </row>
    <row r="756" spans="1:11" s="196" customFormat="1" ht="15.75" hidden="1" customHeight="1" x14ac:dyDescent="0.25">
      <c r="A756" s="646"/>
      <c r="B756" s="647"/>
      <c r="C756" s="631"/>
      <c r="D756" s="631"/>
      <c r="E756" s="648"/>
      <c r="F756" s="648"/>
      <c r="G756" s="649"/>
      <c r="H756" s="631"/>
      <c r="I756" s="631"/>
      <c r="J756" s="631"/>
      <c r="K756" s="650"/>
    </row>
    <row r="757" spans="1:11" s="196" customFormat="1" ht="15.75" hidden="1" customHeight="1" x14ac:dyDescent="0.25">
      <c r="A757" s="646"/>
      <c r="B757" s="647"/>
      <c r="C757" s="631"/>
      <c r="D757" s="631"/>
      <c r="E757" s="648"/>
      <c r="F757" s="648"/>
      <c r="G757" s="649"/>
      <c r="H757" s="631"/>
      <c r="I757" s="631"/>
      <c r="J757" s="631"/>
      <c r="K757" s="650"/>
    </row>
    <row r="758" spans="1:11" s="196" customFormat="1" ht="15.75" hidden="1" customHeight="1" x14ac:dyDescent="0.25">
      <c r="A758" s="646"/>
      <c r="B758" s="647"/>
      <c r="C758" s="631"/>
      <c r="D758" s="631"/>
      <c r="E758" s="648"/>
      <c r="F758" s="648"/>
      <c r="G758" s="649"/>
      <c r="H758" s="631"/>
      <c r="I758" s="631"/>
      <c r="J758" s="631"/>
      <c r="K758" s="650"/>
    </row>
    <row r="759" spans="1:11" s="196" customFormat="1" ht="15.75" hidden="1" customHeight="1" x14ac:dyDescent="0.25">
      <c r="A759" s="646"/>
      <c r="B759" s="647"/>
      <c r="C759" s="631"/>
      <c r="D759" s="631"/>
      <c r="E759" s="648"/>
      <c r="F759" s="648"/>
      <c r="G759" s="649"/>
      <c r="H759" s="631"/>
      <c r="I759" s="631"/>
      <c r="J759" s="631"/>
      <c r="K759" s="650"/>
    </row>
    <row r="760" spans="1:11" s="196" customFormat="1" ht="15.75" hidden="1" customHeight="1" x14ac:dyDescent="0.25">
      <c r="A760" s="646"/>
      <c r="B760" s="647"/>
      <c r="C760" s="631"/>
      <c r="D760" s="631"/>
      <c r="E760" s="648"/>
      <c r="F760" s="648"/>
      <c r="G760" s="649"/>
      <c r="H760" s="631"/>
      <c r="I760" s="631"/>
      <c r="J760" s="631"/>
      <c r="K760" s="650"/>
    </row>
    <row r="761" spans="1:11" s="196" customFormat="1" ht="15.75" hidden="1" customHeight="1" x14ac:dyDescent="0.25">
      <c r="A761" s="646"/>
      <c r="B761" s="647"/>
      <c r="C761" s="631"/>
      <c r="D761" s="631"/>
      <c r="E761" s="648"/>
      <c r="F761" s="648"/>
      <c r="G761" s="649"/>
      <c r="H761" s="631"/>
      <c r="I761" s="631"/>
      <c r="J761" s="631"/>
      <c r="K761" s="650"/>
    </row>
    <row r="762" spans="1:11" s="196" customFormat="1" ht="15.75" hidden="1" customHeight="1" x14ac:dyDescent="0.25">
      <c r="A762" s="646"/>
      <c r="B762" s="647"/>
      <c r="C762" s="631"/>
      <c r="D762" s="631"/>
      <c r="E762" s="648"/>
      <c r="F762" s="648"/>
      <c r="G762" s="649"/>
      <c r="H762" s="631"/>
      <c r="I762" s="631"/>
      <c r="J762" s="631"/>
      <c r="K762" s="650"/>
    </row>
    <row r="763" spans="1:11" s="196" customFormat="1" ht="15.75" hidden="1" customHeight="1" x14ac:dyDescent="0.25">
      <c r="A763" s="646"/>
      <c r="B763" s="647"/>
      <c r="C763" s="631"/>
      <c r="D763" s="631"/>
      <c r="E763" s="648"/>
      <c r="F763" s="648"/>
      <c r="G763" s="649"/>
      <c r="H763" s="631"/>
      <c r="I763" s="631"/>
      <c r="J763" s="631"/>
      <c r="K763" s="650"/>
    </row>
    <row r="764" spans="1:11" s="196" customFormat="1" ht="15.75" hidden="1" customHeight="1" x14ac:dyDescent="0.25">
      <c r="A764" s="646"/>
      <c r="B764" s="647"/>
      <c r="C764" s="631"/>
      <c r="D764" s="631"/>
      <c r="E764" s="648"/>
      <c r="F764" s="648"/>
      <c r="G764" s="649"/>
      <c r="H764" s="631"/>
      <c r="I764" s="631"/>
      <c r="J764" s="631"/>
      <c r="K764" s="650"/>
    </row>
    <row r="765" spans="1:11" s="196" customFormat="1" ht="15.75" hidden="1" customHeight="1" x14ac:dyDescent="0.25">
      <c r="A765" s="646"/>
      <c r="B765" s="647"/>
      <c r="C765" s="631"/>
      <c r="D765" s="631"/>
      <c r="E765" s="648"/>
      <c r="F765" s="648"/>
      <c r="G765" s="649"/>
      <c r="H765" s="631"/>
      <c r="I765" s="631"/>
      <c r="J765" s="631"/>
      <c r="K765" s="650"/>
    </row>
    <row r="766" spans="1:11" s="196" customFormat="1" ht="15.75" hidden="1" customHeight="1" x14ac:dyDescent="0.25">
      <c r="A766" s="646"/>
      <c r="B766" s="647"/>
      <c r="C766" s="631"/>
      <c r="D766" s="631"/>
      <c r="E766" s="648"/>
      <c r="F766" s="648"/>
      <c r="G766" s="649"/>
      <c r="H766" s="631"/>
      <c r="I766" s="631"/>
      <c r="J766" s="631"/>
      <c r="K766" s="650"/>
    </row>
    <row r="767" spans="1:11" s="196" customFormat="1" ht="15.75" hidden="1" customHeight="1" x14ac:dyDescent="0.25">
      <c r="A767" s="646"/>
      <c r="B767" s="647"/>
      <c r="C767" s="631"/>
      <c r="D767" s="631"/>
      <c r="E767" s="648"/>
      <c r="F767" s="648"/>
      <c r="G767" s="649"/>
      <c r="H767" s="631"/>
      <c r="I767" s="631"/>
      <c r="J767" s="631"/>
      <c r="K767" s="650"/>
    </row>
    <row r="768" spans="1:11" s="196" customFormat="1" ht="15.75" hidden="1" customHeight="1" x14ac:dyDescent="0.25">
      <c r="A768" s="646"/>
      <c r="B768" s="647"/>
      <c r="C768" s="631"/>
      <c r="D768" s="631"/>
      <c r="E768" s="648"/>
      <c r="F768" s="648"/>
      <c r="G768" s="649"/>
      <c r="H768" s="631"/>
      <c r="I768" s="631"/>
      <c r="J768" s="631"/>
      <c r="K768" s="650"/>
    </row>
    <row r="769" spans="1:11" s="196" customFormat="1" ht="15.75" hidden="1" customHeight="1" x14ac:dyDescent="0.25">
      <c r="A769" s="646"/>
      <c r="B769" s="647"/>
      <c r="C769" s="631"/>
      <c r="D769" s="631"/>
      <c r="E769" s="648"/>
      <c r="F769" s="648"/>
      <c r="G769" s="649"/>
      <c r="H769" s="631"/>
      <c r="I769" s="631"/>
      <c r="J769" s="631"/>
      <c r="K769" s="650"/>
    </row>
    <row r="770" spans="1:11" s="196" customFormat="1" ht="15.75" hidden="1" customHeight="1" x14ac:dyDescent="0.25">
      <c r="A770" s="646"/>
      <c r="B770" s="647"/>
      <c r="C770" s="631"/>
      <c r="D770" s="631"/>
      <c r="E770" s="648"/>
      <c r="F770" s="648"/>
      <c r="G770" s="649"/>
      <c r="H770" s="631"/>
      <c r="I770" s="631"/>
      <c r="J770" s="631"/>
      <c r="K770" s="650"/>
    </row>
    <row r="771" spans="1:11" s="196" customFormat="1" ht="15.75" hidden="1" customHeight="1" x14ac:dyDescent="0.25">
      <c r="A771" s="646"/>
      <c r="B771" s="647"/>
      <c r="C771" s="631"/>
      <c r="D771" s="631"/>
      <c r="E771" s="648"/>
      <c r="F771" s="648"/>
      <c r="G771" s="649"/>
      <c r="H771" s="631"/>
      <c r="I771" s="631"/>
      <c r="J771" s="631"/>
      <c r="K771" s="650"/>
    </row>
    <row r="772" spans="1:11" s="196" customFormat="1" ht="15.75" hidden="1" customHeight="1" x14ac:dyDescent="0.25">
      <c r="A772" s="646"/>
      <c r="B772" s="647"/>
      <c r="C772" s="631"/>
      <c r="D772" s="631"/>
      <c r="E772" s="648"/>
      <c r="F772" s="648"/>
      <c r="G772" s="649"/>
      <c r="H772" s="631"/>
      <c r="I772" s="631"/>
      <c r="J772" s="631"/>
      <c r="K772" s="650"/>
    </row>
    <row r="773" spans="1:11" s="196" customFormat="1" ht="15.75" hidden="1" customHeight="1" x14ac:dyDescent="0.25">
      <c r="A773" s="646"/>
      <c r="B773" s="647"/>
      <c r="C773" s="631"/>
      <c r="D773" s="631"/>
      <c r="E773" s="648"/>
      <c r="F773" s="648"/>
      <c r="G773" s="649"/>
      <c r="H773" s="631"/>
      <c r="I773" s="631"/>
      <c r="J773" s="631"/>
      <c r="K773" s="650"/>
    </row>
    <row r="774" spans="1:11" s="196" customFormat="1" ht="15.75" hidden="1" customHeight="1" x14ac:dyDescent="0.25">
      <c r="A774" s="646"/>
      <c r="B774" s="647"/>
      <c r="C774" s="631"/>
      <c r="D774" s="631"/>
      <c r="E774" s="648"/>
      <c r="F774" s="648"/>
      <c r="G774" s="649"/>
      <c r="H774" s="631"/>
      <c r="I774" s="631"/>
      <c r="J774" s="631"/>
      <c r="K774" s="650"/>
    </row>
    <row r="775" spans="1:11" s="196" customFormat="1" ht="15.75" hidden="1" customHeight="1" x14ac:dyDescent="0.25">
      <c r="A775" s="646"/>
      <c r="B775" s="647"/>
      <c r="C775" s="631"/>
      <c r="D775" s="631"/>
      <c r="E775" s="648"/>
      <c r="F775" s="648"/>
      <c r="G775" s="649"/>
      <c r="H775" s="631"/>
      <c r="I775" s="631"/>
      <c r="J775" s="631"/>
      <c r="K775" s="650"/>
    </row>
    <row r="776" spans="1:11" s="196" customFormat="1" ht="15.75" hidden="1" customHeight="1" x14ac:dyDescent="0.25">
      <c r="A776" s="646"/>
      <c r="B776" s="647"/>
      <c r="C776" s="631"/>
      <c r="D776" s="631"/>
      <c r="E776" s="648"/>
      <c r="F776" s="648"/>
      <c r="G776" s="649"/>
      <c r="H776" s="631"/>
      <c r="I776" s="631"/>
      <c r="J776" s="631"/>
      <c r="K776" s="650"/>
    </row>
    <row r="777" spans="1:11" s="196" customFormat="1" ht="15.75" hidden="1" customHeight="1" x14ac:dyDescent="0.25">
      <c r="A777" s="646"/>
      <c r="B777" s="647"/>
      <c r="C777" s="631"/>
      <c r="D777" s="631"/>
      <c r="E777" s="648"/>
      <c r="F777" s="648"/>
      <c r="G777" s="649"/>
      <c r="H777" s="631"/>
      <c r="I777" s="631"/>
      <c r="J777" s="631"/>
      <c r="K777" s="650"/>
    </row>
    <row r="778" spans="1:11" s="196" customFormat="1" ht="15.75" hidden="1" customHeight="1" x14ac:dyDescent="0.25">
      <c r="A778" s="646"/>
      <c r="B778" s="647"/>
      <c r="C778" s="631"/>
      <c r="D778" s="631"/>
      <c r="E778" s="648"/>
      <c r="F778" s="648"/>
      <c r="G778" s="649"/>
      <c r="H778" s="631"/>
      <c r="I778" s="631"/>
      <c r="J778" s="631"/>
      <c r="K778" s="650"/>
    </row>
    <row r="779" spans="1:11" s="196" customFormat="1" ht="15.75" hidden="1" customHeight="1" x14ac:dyDescent="0.25">
      <c r="A779" s="646"/>
      <c r="B779" s="647"/>
      <c r="C779" s="631"/>
      <c r="D779" s="631"/>
      <c r="E779" s="648"/>
      <c r="F779" s="648"/>
      <c r="G779" s="649"/>
      <c r="H779" s="631"/>
      <c r="I779" s="631"/>
      <c r="J779" s="631"/>
      <c r="K779" s="650"/>
    </row>
    <row r="780" spans="1:11" s="196" customFormat="1" ht="15.75" hidden="1" customHeight="1" x14ac:dyDescent="0.25">
      <c r="A780" s="646"/>
      <c r="B780" s="647"/>
      <c r="C780" s="631"/>
      <c r="D780" s="631"/>
      <c r="E780" s="648"/>
      <c r="F780" s="648"/>
      <c r="G780" s="649"/>
      <c r="H780" s="631"/>
      <c r="I780" s="631"/>
      <c r="J780" s="631"/>
      <c r="K780" s="650"/>
    </row>
    <row r="781" spans="1:11" s="196" customFormat="1" ht="15.75" hidden="1" customHeight="1" x14ac:dyDescent="0.25">
      <c r="A781" s="646"/>
      <c r="B781" s="647"/>
      <c r="C781" s="631"/>
      <c r="D781" s="631"/>
      <c r="E781" s="648"/>
      <c r="F781" s="648"/>
      <c r="G781" s="649"/>
      <c r="H781" s="631"/>
      <c r="I781" s="631"/>
      <c r="J781" s="631"/>
      <c r="K781" s="650"/>
    </row>
    <row r="782" spans="1:11" s="196" customFormat="1" ht="15.75" hidden="1" customHeight="1" x14ac:dyDescent="0.25">
      <c r="A782" s="646"/>
      <c r="B782" s="647"/>
      <c r="C782" s="631"/>
      <c r="D782" s="631"/>
      <c r="E782" s="648"/>
      <c r="F782" s="648"/>
      <c r="G782" s="649"/>
      <c r="H782" s="631"/>
      <c r="I782" s="631"/>
      <c r="J782" s="631"/>
      <c r="K782" s="650"/>
    </row>
    <row r="783" spans="1:11" s="196" customFormat="1" ht="15.75" hidden="1" customHeight="1" x14ac:dyDescent="0.25">
      <c r="A783" s="646"/>
      <c r="B783" s="647"/>
      <c r="C783" s="631"/>
      <c r="D783" s="631"/>
      <c r="E783" s="648"/>
      <c r="F783" s="648"/>
      <c r="G783" s="649"/>
      <c r="H783" s="631"/>
      <c r="I783" s="631"/>
      <c r="J783" s="631"/>
      <c r="K783" s="650"/>
    </row>
    <row r="784" spans="1:11" s="196" customFormat="1" ht="15.75" hidden="1" customHeight="1" x14ac:dyDescent="0.25">
      <c r="A784" s="646"/>
      <c r="B784" s="647"/>
      <c r="C784" s="631"/>
      <c r="D784" s="631"/>
      <c r="E784" s="648"/>
      <c r="F784" s="648"/>
      <c r="G784" s="649"/>
      <c r="H784" s="631"/>
      <c r="I784" s="631"/>
      <c r="J784" s="631"/>
      <c r="K784" s="650"/>
    </row>
    <row r="785" spans="1:11" s="196" customFormat="1" ht="15.75" hidden="1" customHeight="1" x14ac:dyDescent="0.25">
      <c r="A785" s="646"/>
      <c r="B785" s="647"/>
      <c r="C785" s="631"/>
      <c r="D785" s="631"/>
      <c r="E785" s="648"/>
      <c r="F785" s="648"/>
      <c r="G785" s="649"/>
      <c r="H785" s="631"/>
      <c r="I785" s="631"/>
      <c r="J785" s="631"/>
      <c r="K785" s="650"/>
    </row>
    <row r="786" spans="1:11" s="196" customFormat="1" ht="15.75" hidden="1" customHeight="1" x14ac:dyDescent="0.25">
      <c r="A786" s="646"/>
      <c r="B786" s="647"/>
      <c r="C786" s="631"/>
      <c r="D786" s="631"/>
      <c r="E786" s="648"/>
      <c r="F786" s="648"/>
      <c r="G786" s="649"/>
      <c r="H786" s="631"/>
      <c r="I786" s="631"/>
      <c r="J786" s="631"/>
      <c r="K786" s="650"/>
    </row>
    <row r="787" spans="1:11" s="196" customFormat="1" ht="15.75" hidden="1" customHeight="1" x14ac:dyDescent="0.25">
      <c r="A787" s="646"/>
      <c r="B787" s="647"/>
      <c r="C787" s="631"/>
      <c r="D787" s="631"/>
      <c r="E787" s="648"/>
      <c r="F787" s="648"/>
      <c r="G787" s="649"/>
      <c r="H787" s="631"/>
      <c r="I787" s="631"/>
      <c r="J787" s="631"/>
      <c r="K787" s="650"/>
    </row>
    <row r="788" spans="1:11" s="196" customFormat="1" ht="15.75" hidden="1" customHeight="1" x14ac:dyDescent="0.25">
      <c r="A788" s="646"/>
      <c r="B788" s="647"/>
      <c r="C788" s="631"/>
      <c r="D788" s="631"/>
      <c r="E788" s="648"/>
      <c r="F788" s="648"/>
      <c r="G788" s="649"/>
      <c r="H788" s="631"/>
      <c r="I788" s="631"/>
      <c r="J788" s="631"/>
      <c r="K788" s="650"/>
    </row>
    <row r="789" spans="1:11" s="196" customFormat="1" ht="15.75" hidden="1" customHeight="1" x14ac:dyDescent="0.25">
      <c r="A789" s="646"/>
      <c r="B789" s="647"/>
      <c r="C789" s="631"/>
      <c r="D789" s="631"/>
      <c r="E789" s="648"/>
      <c r="F789" s="648"/>
      <c r="G789" s="649"/>
      <c r="H789" s="631"/>
      <c r="I789" s="631"/>
      <c r="J789" s="631"/>
      <c r="K789" s="650"/>
    </row>
    <row r="790" spans="1:11" s="196" customFormat="1" ht="15.75" hidden="1" customHeight="1" x14ac:dyDescent="0.25">
      <c r="A790" s="646"/>
      <c r="B790" s="647"/>
      <c r="C790" s="631"/>
      <c r="D790" s="631"/>
      <c r="E790" s="648"/>
      <c r="F790" s="648"/>
      <c r="G790" s="649"/>
      <c r="H790" s="631"/>
      <c r="I790" s="631"/>
      <c r="J790" s="631"/>
      <c r="K790" s="650"/>
    </row>
    <row r="791" spans="1:11" s="196" customFormat="1" ht="15.75" hidden="1" customHeight="1" x14ac:dyDescent="0.25">
      <c r="A791" s="646"/>
      <c r="B791" s="647"/>
      <c r="C791" s="631"/>
      <c r="D791" s="631"/>
      <c r="E791" s="648"/>
      <c r="F791" s="648"/>
      <c r="G791" s="649"/>
      <c r="H791" s="631"/>
      <c r="I791" s="631"/>
      <c r="J791" s="631"/>
      <c r="K791" s="650"/>
    </row>
    <row r="792" spans="1:11" s="196" customFormat="1" ht="15.75" hidden="1" customHeight="1" x14ac:dyDescent="0.25">
      <c r="A792" s="646"/>
      <c r="B792" s="647"/>
      <c r="C792" s="631"/>
      <c r="D792" s="631"/>
      <c r="E792" s="648"/>
      <c r="F792" s="648"/>
      <c r="G792" s="649"/>
      <c r="H792" s="631"/>
      <c r="I792" s="631"/>
      <c r="J792" s="631"/>
      <c r="K792" s="650"/>
    </row>
    <row r="793" spans="1:11" s="196" customFormat="1" ht="15.75" hidden="1" customHeight="1" x14ac:dyDescent="0.25">
      <c r="A793" s="646"/>
      <c r="B793" s="647"/>
      <c r="C793" s="631"/>
      <c r="D793" s="631"/>
      <c r="E793" s="648"/>
      <c r="F793" s="648"/>
      <c r="G793" s="649"/>
      <c r="H793" s="631"/>
      <c r="I793" s="631"/>
      <c r="J793" s="631"/>
      <c r="K793" s="650"/>
    </row>
    <row r="794" spans="1:11" s="196" customFormat="1" ht="15.75" hidden="1" customHeight="1" x14ac:dyDescent="0.25">
      <c r="A794" s="646"/>
      <c r="B794" s="647"/>
      <c r="C794" s="631"/>
      <c r="D794" s="631"/>
      <c r="E794" s="648"/>
      <c r="F794" s="648"/>
      <c r="G794" s="649"/>
      <c r="H794" s="631"/>
      <c r="I794" s="631"/>
      <c r="J794" s="631"/>
      <c r="K794" s="650"/>
    </row>
    <row r="795" spans="1:11" s="196" customFormat="1" ht="15.75" hidden="1" customHeight="1" x14ac:dyDescent="0.25">
      <c r="A795" s="646"/>
      <c r="B795" s="647"/>
      <c r="C795" s="631"/>
      <c r="D795" s="631"/>
      <c r="E795" s="648"/>
      <c r="F795" s="648"/>
      <c r="G795" s="649"/>
      <c r="H795" s="631"/>
      <c r="I795" s="631"/>
      <c r="J795" s="631"/>
      <c r="K795" s="650"/>
    </row>
    <row r="796" spans="1:11" s="196" customFormat="1" ht="15.75" hidden="1" customHeight="1" x14ac:dyDescent="0.25">
      <c r="A796" s="646"/>
      <c r="B796" s="647"/>
      <c r="C796" s="631"/>
      <c r="D796" s="631"/>
      <c r="E796" s="648"/>
      <c r="F796" s="648"/>
      <c r="G796" s="649"/>
      <c r="H796" s="631"/>
      <c r="I796" s="631"/>
      <c r="J796" s="631"/>
      <c r="K796" s="650"/>
    </row>
    <row r="797" spans="1:11" s="196" customFormat="1" ht="15.75" hidden="1" customHeight="1" x14ac:dyDescent="0.25">
      <c r="A797" s="646"/>
      <c r="B797" s="647"/>
      <c r="C797" s="631"/>
      <c r="D797" s="631"/>
      <c r="E797" s="648"/>
      <c r="F797" s="648"/>
      <c r="G797" s="649"/>
      <c r="H797" s="631"/>
      <c r="I797" s="631"/>
      <c r="J797" s="631"/>
      <c r="K797" s="650"/>
    </row>
    <row r="798" spans="1:11" s="196" customFormat="1" ht="15.75" hidden="1" customHeight="1" x14ac:dyDescent="0.25">
      <c r="A798" s="646"/>
      <c r="B798" s="647"/>
      <c r="C798" s="631"/>
      <c r="D798" s="631"/>
      <c r="E798" s="648"/>
      <c r="F798" s="648"/>
      <c r="G798" s="649"/>
      <c r="H798" s="631"/>
      <c r="I798" s="631"/>
      <c r="J798" s="631"/>
      <c r="K798" s="650"/>
    </row>
    <row r="799" spans="1:11" s="196" customFormat="1" ht="15.75" hidden="1" customHeight="1" x14ac:dyDescent="0.25">
      <c r="A799" s="646"/>
      <c r="B799" s="647"/>
      <c r="C799" s="631"/>
      <c r="D799" s="631"/>
      <c r="E799" s="648"/>
      <c r="F799" s="648"/>
      <c r="G799" s="649"/>
      <c r="H799" s="631"/>
      <c r="I799" s="631"/>
      <c r="J799" s="631"/>
      <c r="K799" s="650"/>
    </row>
    <row r="800" spans="1:11" s="196" customFormat="1" ht="15.75" hidden="1" customHeight="1" x14ac:dyDescent="0.25">
      <c r="A800" s="646"/>
      <c r="B800" s="647"/>
      <c r="C800" s="631"/>
      <c r="D800" s="631"/>
      <c r="E800" s="648"/>
      <c r="F800" s="648"/>
      <c r="G800" s="649"/>
      <c r="H800" s="631"/>
      <c r="I800" s="631"/>
      <c r="J800" s="631"/>
      <c r="K800" s="650"/>
    </row>
    <row r="801" spans="1:11" s="196" customFormat="1" ht="15.75" hidden="1" customHeight="1" x14ac:dyDescent="0.25">
      <c r="A801" s="646"/>
      <c r="B801" s="647"/>
      <c r="C801" s="631"/>
      <c r="D801" s="631"/>
      <c r="E801" s="648"/>
      <c r="F801" s="648"/>
      <c r="G801" s="649"/>
      <c r="H801" s="631"/>
      <c r="I801" s="631"/>
      <c r="J801" s="631"/>
      <c r="K801" s="650"/>
    </row>
    <row r="802" spans="1:11" s="196" customFormat="1" ht="15.75" hidden="1" customHeight="1" x14ac:dyDescent="0.25">
      <c r="A802" s="646"/>
      <c r="B802" s="647"/>
      <c r="C802" s="631"/>
      <c r="D802" s="631"/>
      <c r="E802" s="648"/>
      <c r="F802" s="648"/>
      <c r="G802" s="649"/>
      <c r="H802" s="631"/>
      <c r="I802" s="631"/>
      <c r="J802" s="631"/>
      <c r="K802" s="650"/>
    </row>
    <row r="803" spans="1:11" s="196" customFormat="1" ht="15.75" hidden="1" customHeight="1" x14ac:dyDescent="0.25">
      <c r="A803" s="646"/>
      <c r="B803" s="647"/>
      <c r="C803" s="631"/>
      <c r="D803" s="631"/>
      <c r="E803" s="648"/>
      <c r="F803" s="648"/>
      <c r="G803" s="649"/>
      <c r="H803" s="631"/>
      <c r="I803" s="631"/>
      <c r="J803" s="631"/>
      <c r="K803" s="650"/>
    </row>
    <row r="804" spans="1:11" s="196" customFormat="1" ht="15.75" hidden="1" customHeight="1" x14ac:dyDescent="0.25">
      <c r="A804" s="646"/>
      <c r="B804" s="647"/>
      <c r="C804" s="631"/>
      <c r="D804" s="631"/>
      <c r="E804" s="648"/>
      <c r="F804" s="648"/>
      <c r="G804" s="649"/>
      <c r="H804" s="631"/>
      <c r="I804" s="631"/>
      <c r="J804" s="631"/>
      <c r="K804" s="650"/>
    </row>
    <row r="805" spans="1:11" s="196" customFormat="1" ht="15.75" hidden="1" customHeight="1" x14ac:dyDescent="0.25">
      <c r="A805" s="646"/>
      <c r="B805" s="647"/>
      <c r="C805" s="631"/>
      <c r="D805" s="631"/>
      <c r="E805" s="648"/>
      <c r="F805" s="648"/>
      <c r="G805" s="649"/>
      <c r="H805" s="631"/>
      <c r="I805" s="631"/>
      <c r="J805" s="631"/>
      <c r="K805" s="650"/>
    </row>
    <row r="806" spans="1:11" s="196" customFormat="1" ht="15.75" hidden="1" customHeight="1" x14ac:dyDescent="0.25">
      <c r="A806" s="646"/>
      <c r="B806" s="647"/>
      <c r="C806" s="631"/>
      <c r="D806" s="631"/>
      <c r="E806" s="648"/>
      <c r="F806" s="648"/>
      <c r="G806" s="649"/>
      <c r="H806" s="631"/>
      <c r="I806" s="631"/>
      <c r="J806" s="631"/>
      <c r="K806" s="650"/>
    </row>
    <row r="807" spans="1:11" s="196" customFormat="1" ht="15.75" hidden="1" customHeight="1" x14ac:dyDescent="0.25">
      <c r="A807" s="646"/>
      <c r="B807" s="647"/>
      <c r="C807" s="631"/>
      <c r="D807" s="631"/>
      <c r="E807" s="648"/>
      <c r="F807" s="648"/>
      <c r="G807" s="649"/>
      <c r="H807" s="631"/>
      <c r="I807" s="631"/>
      <c r="J807" s="631"/>
      <c r="K807" s="650"/>
    </row>
    <row r="808" spans="1:11" s="196" customFormat="1" ht="15.75" hidden="1" customHeight="1" x14ac:dyDescent="0.25">
      <c r="A808" s="646"/>
      <c r="B808" s="647"/>
      <c r="C808" s="631"/>
      <c r="D808" s="631"/>
      <c r="E808" s="648"/>
      <c r="F808" s="648"/>
      <c r="G808" s="649"/>
      <c r="H808" s="631"/>
      <c r="I808" s="631"/>
      <c r="J808" s="631"/>
      <c r="K808" s="650"/>
    </row>
    <row r="809" spans="1:11" s="196" customFormat="1" ht="15.75" hidden="1" customHeight="1" x14ac:dyDescent="0.25">
      <c r="A809" s="646"/>
      <c r="B809" s="647"/>
      <c r="C809" s="631"/>
      <c r="D809" s="631"/>
      <c r="E809" s="648"/>
      <c r="F809" s="648"/>
      <c r="G809" s="649"/>
      <c r="H809" s="631"/>
      <c r="I809" s="631"/>
      <c r="J809" s="631"/>
      <c r="K809" s="650"/>
    </row>
    <row r="810" spans="1:11" s="196" customFormat="1" ht="15.75" hidden="1" customHeight="1" x14ac:dyDescent="0.25">
      <c r="A810" s="646"/>
      <c r="B810" s="647"/>
      <c r="C810" s="631"/>
      <c r="D810" s="631"/>
      <c r="E810" s="648"/>
      <c r="F810" s="648"/>
      <c r="G810" s="649"/>
      <c r="H810" s="631"/>
      <c r="I810" s="631"/>
      <c r="J810" s="631"/>
      <c r="K810" s="650"/>
    </row>
    <row r="811" spans="1:11" s="196" customFormat="1" ht="15.75" hidden="1" customHeight="1" x14ac:dyDescent="0.25">
      <c r="A811" s="646"/>
      <c r="B811" s="647"/>
      <c r="C811" s="631"/>
      <c r="D811" s="631"/>
      <c r="E811" s="648"/>
      <c r="F811" s="648"/>
      <c r="G811" s="649"/>
      <c r="H811" s="631"/>
      <c r="I811" s="631"/>
      <c r="J811" s="631"/>
      <c r="K811" s="650"/>
    </row>
    <row r="812" spans="1:11" s="196" customFormat="1" ht="15.75" hidden="1" customHeight="1" x14ac:dyDescent="0.25">
      <c r="A812" s="646"/>
      <c r="B812" s="647"/>
      <c r="C812" s="631"/>
      <c r="D812" s="631"/>
      <c r="E812" s="648"/>
      <c r="F812" s="648"/>
      <c r="G812" s="649"/>
      <c r="H812" s="631"/>
      <c r="I812" s="631"/>
      <c r="J812" s="631"/>
      <c r="K812" s="650"/>
    </row>
    <row r="813" spans="1:11" s="196" customFormat="1" ht="15.75" hidden="1" customHeight="1" x14ac:dyDescent="0.25">
      <c r="A813" s="646"/>
      <c r="B813" s="647"/>
      <c r="C813" s="631"/>
      <c r="D813" s="631"/>
      <c r="E813" s="648"/>
      <c r="F813" s="648"/>
      <c r="G813" s="649"/>
      <c r="H813" s="631"/>
      <c r="I813" s="631"/>
      <c r="J813" s="631"/>
      <c r="K813" s="650"/>
    </row>
    <row r="814" spans="1:11" s="196" customFormat="1" ht="15.75" hidden="1" customHeight="1" x14ac:dyDescent="0.25">
      <c r="A814" s="646"/>
      <c r="B814" s="647"/>
      <c r="C814" s="631"/>
      <c r="D814" s="631"/>
      <c r="E814" s="648"/>
      <c r="F814" s="648"/>
      <c r="G814" s="649"/>
      <c r="H814" s="631"/>
      <c r="I814" s="631"/>
      <c r="J814" s="631"/>
      <c r="K814" s="650"/>
    </row>
    <row r="815" spans="1:11" s="196" customFormat="1" ht="15.75" hidden="1" customHeight="1" x14ac:dyDescent="0.25">
      <c r="A815" s="646"/>
      <c r="B815" s="647"/>
      <c r="C815" s="631"/>
      <c r="D815" s="631"/>
      <c r="E815" s="648"/>
      <c r="F815" s="648"/>
      <c r="G815" s="649"/>
      <c r="H815" s="631"/>
      <c r="I815" s="631"/>
      <c r="J815" s="631"/>
      <c r="K815" s="650"/>
    </row>
    <row r="816" spans="1:11" s="196" customFormat="1" ht="15.75" hidden="1" customHeight="1" x14ac:dyDescent="0.25">
      <c r="A816" s="646"/>
      <c r="B816" s="647"/>
      <c r="C816" s="631"/>
      <c r="D816" s="631"/>
      <c r="E816" s="648"/>
      <c r="F816" s="648"/>
      <c r="G816" s="649"/>
      <c r="H816" s="631"/>
      <c r="I816" s="631"/>
      <c r="J816" s="631"/>
      <c r="K816" s="650"/>
    </row>
    <row r="817" spans="1:11" s="196" customFormat="1" ht="15.75" hidden="1" customHeight="1" x14ac:dyDescent="0.25">
      <c r="A817" s="646"/>
      <c r="B817" s="647"/>
      <c r="C817" s="631"/>
      <c r="D817" s="631"/>
      <c r="E817" s="648"/>
      <c r="F817" s="648"/>
      <c r="G817" s="649"/>
      <c r="H817" s="631"/>
      <c r="I817" s="631"/>
      <c r="J817" s="631"/>
      <c r="K817" s="650"/>
    </row>
    <row r="818" spans="1:11" s="196" customFormat="1" ht="15.75" hidden="1" customHeight="1" x14ac:dyDescent="0.25">
      <c r="A818" s="646"/>
      <c r="B818" s="647"/>
      <c r="C818" s="631"/>
      <c r="D818" s="631"/>
      <c r="E818" s="648"/>
      <c r="F818" s="648"/>
      <c r="G818" s="649"/>
      <c r="H818" s="631"/>
      <c r="I818" s="631"/>
      <c r="J818" s="631"/>
      <c r="K818" s="650"/>
    </row>
    <row r="819" spans="1:11" s="196" customFormat="1" ht="15.75" hidden="1" customHeight="1" x14ac:dyDescent="0.25">
      <c r="A819" s="646"/>
      <c r="B819" s="647"/>
      <c r="C819" s="631"/>
      <c r="D819" s="631"/>
      <c r="E819" s="648"/>
      <c r="F819" s="648"/>
      <c r="G819" s="649"/>
      <c r="H819" s="631"/>
      <c r="I819" s="631"/>
      <c r="J819" s="631"/>
      <c r="K819" s="650"/>
    </row>
    <row r="820" spans="1:11" s="196" customFormat="1" ht="15.75" hidden="1" customHeight="1" x14ac:dyDescent="0.25">
      <c r="A820" s="646"/>
      <c r="B820" s="647"/>
      <c r="C820" s="631"/>
      <c r="D820" s="631"/>
      <c r="E820" s="648"/>
      <c r="F820" s="648"/>
      <c r="G820" s="649"/>
      <c r="H820" s="631"/>
      <c r="I820" s="631"/>
      <c r="J820" s="631"/>
      <c r="K820" s="650"/>
    </row>
    <row r="821" spans="1:11" s="196" customFormat="1" ht="15.75" hidden="1" customHeight="1" x14ac:dyDescent="0.25">
      <c r="A821" s="646"/>
      <c r="B821" s="647"/>
      <c r="C821" s="631"/>
      <c r="D821" s="631"/>
      <c r="E821" s="648"/>
      <c r="F821" s="648"/>
      <c r="G821" s="649"/>
      <c r="H821" s="631"/>
      <c r="I821" s="631"/>
      <c r="J821" s="631"/>
      <c r="K821" s="650"/>
    </row>
    <row r="822" spans="1:11" s="196" customFormat="1" ht="15.75" hidden="1" customHeight="1" x14ac:dyDescent="0.25">
      <c r="A822" s="646"/>
      <c r="B822" s="647"/>
      <c r="C822" s="631"/>
      <c r="D822" s="631"/>
      <c r="E822" s="648"/>
      <c r="F822" s="648"/>
      <c r="G822" s="649"/>
      <c r="H822" s="631"/>
      <c r="I822" s="631"/>
      <c r="J822" s="631"/>
      <c r="K822" s="650"/>
    </row>
    <row r="823" spans="1:11" s="196" customFormat="1" ht="15.75" hidden="1" customHeight="1" x14ac:dyDescent="0.25">
      <c r="A823" s="646"/>
      <c r="B823" s="647"/>
      <c r="C823" s="631"/>
      <c r="D823" s="631"/>
      <c r="E823" s="648"/>
      <c r="F823" s="648"/>
      <c r="G823" s="649"/>
      <c r="H823" s="631"/>
      <c r="I823" s="631"/>
      <c r="J823" s="631"/>
      <c r="K823" s="650"/>
    </row>
    <row r="824" spans="1:11" s="196" customFormat="1" ht="15.75" hidden="1" customHeight="1" x14ac:dyDescent="0.25">
      <c r="A824" s="646"/>
      <c r="B824" s="647"/>
      <c r="C824" s="631"/>
      <c r="D824" s="631"/>
      <c r="E824" s="648"/>
      <c r="F824" s="648"/>
      <c r="G824" s="649"/>
      <c r="H824" s="631"/>
      <c r="I824" s="631"/>
      <c r="J824" s="631"/>
      <c r="K824" s="650"/>
    </row>
    <row r="825" spans="1:11" s="196" customFormat="1" ht="15.75" hidden="1" customHeight="1" x14ac:dyDescent="0.25">
      <c r="A825" s="646"/>
      <c r="B825" s="647"/>
      <c r="C825" s="631"/>
      <c r="D825" s="631"/>
      <c r="E825" s="648"/>
      <c r="F825" s="648"/>
      <c r="G825" s="649"/>
      <c r="H825" s="631"/>
      <c r="I825" s="631"/>
      <c r="J825" s="631"/>
      <c r="K825" s="650"/>
    </row>
    <row r="826" spans="1:11" s="196" customFormat="1" ht="15.75" hidden="1" customHeight="1" x14ac:dyDescent="0.25">
      <c r="A826" s="646"/>
      <c r="B826" s="647"/>
      <c r="C826" s="631"/>
      <c r="D826" s="631"/>
      <c r="E826" s="648"/>
      <c r="F826" s="648"/>
      <c r="G826" s="649"/>
      <c r="H826" s="631"/>
      <c r="I826" s="631"/>
      <c r="J826" s="631"/>
      <c r="K826" s="650"/>
    </row>
    <row r="827" spans="1:11" s="196" customFormat="1" ht="15.75" hidden="1" customHeight="1" x14ac:dyDescent="0.25">
      <c r="A827" s="646"/>
      <c r="B827" s="647"/>
      <c r="C827" s="631"/>
      <c r="D827" s="631"/>
      <c r="E827" s="648"/>
      <c r="F827" s="648"/>
      <c r="G827" s="649"/>
      <c r="H827" s="631"/>
      <c r="I827" s="631"/>
      <c r="J827" s="631"/>
      <c r="K827" s="650"/>
    </row>
    <row r="828" spans="1:11" s="196" customFormat="1" ht="15.75" hidden="1" customHeight="1" x14ac:dyDescent="0.25">
      <c r="A828" s="646"/>
      <c r="B828" s="647"/>
      <c r="C828" s="631"/>
      <c r="D828" s="631"/>
      <c r="E828" s="648"/>
      <c r="F828" s="648"/>
      <c r="G828" s="649"/>
      <c r="H828" s="631"/>
      <c r="I828" s="631"/>
      <c r="J828" s="631"/>
      <c r="K828" s="650"/>
    </row>
    <row r="829" spans="1:11" s="196" customFormat="1" ht="15.75" hidden="1" customHeight="1" x14ac:dyDescent="0.25">
      <c r="A829" s="646"/>
      <c r="B829" s="647"/>
      <c r="C829" s="631"/>
      <c r="D829" s="631"/>
      <c r="E829" s="648"/>
      <c r="F829" s="648"/>
      <c r="G829" s="649"/>
      <c r="H829" s="631"/>
      <c r="I829" s="631"/>
      <c r="J829" s="631"/>
      <c r="K829" s="650"/>
    </row>
    <row r="830" spans="1:11" s="196" customFormat="1" ht="15.75" hidden="1" customHeight="1" x14ac:dyDescent="0.25">
      <c r="A830" s="646"/>
      <c r="B830" s="647"/>
      <c r="C830" s="631"/>
      <c r="D830" s="631"/>
      <c r="E830" s="648"/>
      <c r="F830" s="648"/>
      <c r="G830" s="649"/>
      <c r="H830" s="631"/>
      <c r="I830" s="631"/>
      <c r="J830" s="631"/>
      <c r="K830" s="650"/>
    </row>
    <row r="831" spans="1:11" s="196" customFormat="1" ht="15.75" hidden="1" customHeight="1" x14ac:dyDescent="0.25">
      <c r="A831" s="646"/>
      <c r="B831" s="647"/>
      <c r="C831" s="631"/>
      <c r="D831" s="631"/>
      <c r="E831" s="648"/>
      <c r="F831" s="648"/>
      <c r="G831" s="649"/>
      <c r="H831" s="631"/>
      <c r="I831" s="631"/>
      <c r="J831" s="631"/>
      <c r="K831" s="650"/>
    </row>
    <row r="832" spans="1:11" s="196" customFormat="1" ht="15.75" hidden="1" customHeight="1" x14ac:dyDescent="0.25">
      <c r="A832" s="646"/>
      <c r="B832" s="647"/>
      <c r="C832" s="631"/>
      <c r="D832" s="631"/>
      <c r="E832" s="648"/>
      <c r="F832" s="648"/>
      <c r="G832" s="649"/>
      <c r="H832" s="631"/>
      <c r="I832" s="631"/>
      <c r="J832" s="631"/>
      <c r="K832" s="650"/>
    </row>
    <row r="833" spans="1:11" s="196" customFormat="1" ht="15.75" hidden="1" customHeight="1" x14ac:dyDescent="0.25">
      <c r="A833" s="646"/>
      <c r="B833" s="647"/>
      <c r="C833" s="631"/>
      <c r="D833" s="631"/>
      <c r="E833" s="648"/>
      <c r="F833" s="648"/>
      <c r="G833" s="649"/>
      <c r="H833" s="631"/>
      <c r="I833" s="631"/>
      <c r="J833" s="631"/>
      <c r="K833" s="650"/>
    </row>
    <row r="834" spans="1:11" s="196" customFormat="1" ht="15.75" hidden="1" customHeight="1" x14ac:dyDescent="0.25">
      <c r="A834" s="646"/>
      <c r="B834" s="647"/>
      <c r="C834" s="631"/>
      <c r="D834" s="631"/>
      <c r="E834" s="648"/>
      <c r="F834" s="648"/>
      <c r="G834" s="649"/>
      <c r="H834" s="631"/>
      <c r="I834" s="631"/>
      <c r="J834" s="631"/>
      <c r="K834" s="650"/>
    </row>
    <row r="835" spans="1:11" s="196" customFormat="1" ht="15.75" hidden="1" customHeight="1" x14ac:dyDescent="0.25">
      <c r="A835" s="646"/>
      <c r="B835" s="647"/>
      <c r="C835" s="631"/>
      <c r="D835" s="631"/>
      <c r="E835" s="648"/>
      <c r="F835" s="648"/>
      <c r="G835" s="649"/>
      <c r="H835" s="631"/>
      <c r="I835" s="631"/>
      <c r="J835" s="631"/>
      <c r="K835" s="650"/>
    </row>
    <row r="836" spans="1:11" s="196" customFormat="1" ht="15.75" hidden="1" customHeight="1" x14ac:dyDescent="0.25">
      <c r="A836" s="646"/>
      <c r="B836" s="647"/>
      <c r="C836" s="631"/>
      <c r="D836" s="631"/>
      <c r="E836" s="648"/>
      <c r="F836" s="648"/>
      <c r="G836" s="649"/>
      <c r="H836" s="631"/>
      <c r="I836" s="631"/>
      <c r="J836" s="631"/>
      <c r="K836" s="650"/>
    </row>
    <row r="837" spans="1:11" s="196" customFormat="1" ht="15.75" hidden="1" customHeight="1" x14ac:dyDescent="0.25">
      <c r="A837" s="646"/>
      <c r="B837" s="647"/>
      <c r="C837" s="631"/>
      <c r="D837" s="631"/>
      <c r="E837" s="648"/>
      <c r="F837" s="648"/>
      <c r="G837" s="649"/>
      <c r="H837" s="631"/>
      <c r="I837" s="631"/>
      <c r="J837" s="631"/>
      <c r="K837" s="650"/>
    </row>
    <row r="838" spans="1:11" s="196" customFormat="1" ht="15.75" hidden="1" customHeight="1" x14ac:dyDescent="0.25">
      <c r="A838" s="646"/>
      <c r="B838" s="647"/>
      <c r="C838" s="631"/>
      <c r="D838" s="631"/>
      <c r="E838" s="648"/>
      <c r="F838" s="648"/>
      <c r="G838" s="649"/>
      <c r="H838" s="631"/>
      <c r="I838" s="631"/>
      <c r="J838" s="631"/>
      <c r="K838" s="650"/>
    </row>
    <row r="839" spans="1:11" s="196" customFormat="1" ht="15.75" hidden="1" customHeight="1" x14ac:dyDescent="0.25">
      <c r="A839" s="646"/>
      <c r="B839" s="647"/>
      <c r="C839" s="631"/>
      <c r="D839" s="631"/>
      <c r="E839" s="648"/>
      <c r="F839" s="648"/>
      <c r="G839" s="649"/>
      <c r="H839" s="631"/>
      <c r="I839" s="631"/>
      <c r="J839" s="631"/>
      <c r="K839" s="650"/>
    </row>
    <row r="840" spans="1:11" s="196" customFormat="1" ht="15.75" hidden="1" customHeight="1" x14ac:dyDescent="0.25">
      <c r="A840" s="646"/>
      <c r="B840" s="647"/>
      <c r="C840" s="631"/>
      <c r="D840" s="631"/>
      <c r="E840" s="648"/>
      <c r="F840" s="648"/>
      <c r="G840" s="649"/>
      <c r="H840" s="631"/>
      <c r="I840" s="631"/>
      <c r="J840" s="631"/>
      <c r="K840" s="650"/>
    </row>
    <row r="841" spans="1:11" s="196" customFormat="1" ht="15.75" hidden="1" customHeight="1" x14ac:dyDescent="0.25">
      <c r="A841" s="646"/>
      <c r="B841" s="647"/>
      <c r="C841" s="631"/>
      <c r="D841" s="631"/>
      <c r="E841" s="648"/>
      <c r="F841" s="648"/>
      <c r="G841" s="649"/>
      <c r="H841" s="631"/>
      <c r="I841" s="631"/>
      <c r="J841" s="631"/>
      <c r="K841" s="650"/>
    </row>
    <row r="842" spans="1:11" s="196" customFormat="1" ht="15.75" hidden="1" customHeight="1" x14ac:dyDescent="0.25">
      <c r="A842" s="646"/>
      <c r="B842" s="647"/>
      <c r="C842" s="631"/>
      <c r="D842" s="631"/>
      <c r="E842" s="648"/>
      <c r="F842" s="648"/>
      <c r="G842" s="649"/>
      <c r="H842" s="631"/>
      <c r="I842" s="631"/>
      <c r="J842" s="631"/>
      <c r="K842" s="650"/>
    </row>
    <row r="843" spans="1:11" s="196" customFormat="1" ht="15.75" hidden="1" customHeight="1" x14ac:dyDescent="0.25">
      <c r="A843" s="646"/>
      <c r="B843" s="647"/>
      <c r="C843" s="631"/>
      <c r="D843" s="631"/>
      <c r="E843" s="648"/>
      <c r="F843" s="648"/>
      <c r="G843" s="649"/>
      <c r="H843" s="631"/>
      <c r="I843" s="631"/>
      <c r="J843" s="631"/>
      <c r="K843" s="650"/>
    </row>
    <row r="844" spans="1:11" s="196" customFormat="1" ht="15.75" hidden="1" customHeight="1" x14ac:dyDescent="0.25">
      <c r="A844" s="646"/>
      <c r="B844" s="647"/>
      <c r="C844" s="631"/>
      <c r="D844" s="631"/>
      <c r="E844" s="648"/>
      <c r="F844" s="648"/>
      <c r="G844" s="649"/>
      <c r="H844" s="631"/>
      <c r="I844" s="631"/>
      <c r="J844" s="631"/>
      <c r="K844" s="650"/>
    </row>
    <row r="845" spans="1:11" s="196" customFormat="1" ht="15.75" hidden="1" customHeight="1" x14ac:dyDescent="0.25">
      <c r="A845" s="646"/>
      <c r="B845" s="647"/>
      <c r="C845" s="631"/>
      <c r="D845" s="631"/>
      <c r="E845" s="648"/>
      <c r="F845" s="648"/>
      <c r="G845" s="649"/>
      <c r="H845" s="631"/>
      <c r="I845" s="631"/>
      <c r="J845" s="631"/>
      <c r="K845" s="650"/>
    </row>
    <row r="846" spans="1:11" s="196" customFormat="1" ht="15.75" hidden="1" customHeight="1" x14ac:dyDescent="0.25">
      <c r="A846" s="646"/>
      <c r="B846" s="647"/>
      <c r="C846" s="631"/>
      <c r="D846" s="631"/>
      <c r="E846" s="648"/>
      <c r="F846" s="648"/>
      <c r="G846" s="649"/>
      <c r="H846" s="631"/>
      <c r="I846" s="631"/>
      <c r="J846" s="631"/>
      <c r="K846" s="650"/>
    </row>
    <row r="847" spans="1:11" s="196" customFormat="1" ht="15.75" hidden="1" customHeight="1" x14ac:dyDescent="0.25">
      <c r="A847" s="646"/>
      <c r="B847" s="647"/>
      <c r="C847" s="631"/>
      <c r="D847" s="631"/>
      <c r="E847" s="648"/>
      <c r="F847" s="648"/>
      <c r="G847" s="649"/>
      <c r="H847" s="631"/>
      <c r="I847" s="631"/>
      <c r="J847" s="631"/>
      <c r="K847" s="650"/>
    </row>
    <row r="848" spans="1:11" s="196" customFormat="1" ht="15.75" hidden="1" customHeight="1" x14ac:dyDescent="0.25">
      <c r="A848" s="646"/>
      <c r="B848" s="647"/>
      <c r="C848" s="631"/>
      <c r="D848" s="631"/>
      <c r="E848" s="648"/>
      <c r="F848" s="648"/>
      <c r="G848" s="649"/>
      <c r="H848" s="631"/>
      <c r="I848" s="631"/>
      <c r="J848" s="631"/>
      <c r="K848" s="650"/>
    </row>
    <row r="849" spans="1:11" s="196" customFormat="1" ht="15.75" hidden="1" customHeight="1" x14ac:dyDescent="0.25">
      <c r="A849" s="646"/>
      <c r="B849" s="647"/>
      <c r="C849" s="631"/>
      <c r="D849" s="631"/>
      <c r="E849" s="648"/>
      <c r="F849" s="648"/>
      <c r="G849" s="649"/>
      <c r="H849" s="631"/>
      <c r="I849" s="631"/>
      <c r="J849" s="631"/>
      <c r="K849" s="650"/>
    </row>
    <row r="850" spans="1:11" s="196" customFormat="1" ht="15.75" hidden="1" customHeight="1" x14ac:dyDescent="0.25">
      <c r="A850" s="646"/>
      <c r="B850" s="647"/>
      <c r="C850" s="631"/>
      <c r="D850" s="631"/>
      <c r="E850" s="648"/>
      <c r="F850" s="648"/>
      <c r="G850" s="649"/>
      <c r="H850" s="631"/>
      <c r="I850" s="631"/>
      <c r="J850" s="631"/>
      <c r="K850" s="650"/>
    </row>
    <row r="851" spans="1:11" s="196" customFormat="1" ht="15.75" hidden="1" customHeight="1" x14ac:dyDescent="0.25">
      <c r="A851" s="646"/>
      <c r="B851" s="647"/>
      <c r="C851" s="631"/>
      <c r="D851" s="631"/>
      <c r="E851" s="648"/>
      <c r="F851" s="648"/>
      <c r="G851" s="649"/>
      <c r="H851" s="631"/>
      <c r="I851" s="631"/>
      <c r="J851" s="631"/>
      <c r="K851" s="650"/>
    </row>
    <row r="852" spans="1:11" s="196" customFormat="1" ht="15.75" hidden="1" customHeight="1" x14ac:dyDescent="0.25">
      <c r="A852" s="646"/>
      <c r="B852" s="647"/>
      <c r="C852" s="631"/>
      <c r="D852" s="631"/>
      <c r="E852" s="648"/>
      <c r="F852" s="648"/>
      <c r="G852" s="649"/>
      <c r="H852" s="631"/>
      <c r="I852" s="631"/>
      <c r="J852" s="631"/>
      <c r="K852" s="650"/>
    </row>
    <row r="853" spans="1:11" s="196" customFormat="1" ht="15.75" hidden="1" customHeight="1" x14ac:dyDescent="0.25">
      <c r="A853" s="646"/>
      <c r="B853" s="647"/>
      <c r="C853" s="631"/>
      <c r="D853" s="631"/>
      <c r="E853" s="648"/>
      <c r="F853" s="648"/>
      <c r="G853" s="649"/>
      <c r="H853" s="631"/>
      <c r="I853" s="631"/>
      <c r="J853" s="631"/>
      <c r="K853" s="650"/>
    </row>
    <row r="854" spans="1:11" s="196" customFormat="1" ht="15.75" hidden="1" customHeight="1" x14ac:dyDescent="0.25">
      <c r="A854" s="646"/>
      <c r="B854" s="647"/>
      <c r="C854" s="631"/>
      <c r="D854" s="631"/>
      <c r="E854" s="648"/>
      <c r="F854" s="648"/>
      <c r="G854" s="649"/>
      <c r="H854" s="631"/>
      <c r="I854" s="631"/>
      <c r="J854" s="631"/>
      <c r="K854" s="650"/>
    </row>
    <row r="855" spans="1:11" s="196" customFormat="1" ht="15.75" hidden="1" customHeight="1" x14ac:dyDescent="0.25">
      <c r="A855" s="646"/>
      <c r="B855" s="647"/>
      <c r="C855" s="631"/>
      <c r="D855" s="631"/>
      <c r="E855" s="648"/>
      <c r="F855" s="648"/>
      <c r="G855" s="649"/>
      <c r="H855" s="631"/>
      <c r="I855" s="631"/>
      <c r="J855" s="631"/>
      <c r="K855" s="650"/>
    </row>
    <row r="856" spans="1:11" s="196" customFormat="1" ht="15.75" hidden="1" customHeight="1" x14ac:dyDescent="0.25">
      <c r="A856" s="646"/>
      <c r="B856" s="647"/>
      <c r="C856" s="631"/>
      <c r="D856" s="631"/>
      <c r="E856" s="648"/>
      <c r="F856" s="648"/>
      <c r="G856" s="649"/>
      <c r="H856" s="631"/>
      <c r="I856" s="631"/>
      <c r="J856" s="631"/>
      <c r="K856" s="650"/>
    </row>
    <row r="857" spans="1:11" s="196" customFormat="1" ht="15.75" hidden="1" customHeight="1" x14ac:dyDescent="0.25">
      <c r="A857" s="646"/>
      <c r="B857" s="647"/>
      <c r="C857" s="631"/>
      <c r="D857" s="631"/>
      <c r="E857" s="648"/>
      <c r="F857" s="648"/>
      <c r="G857" s="649"/>
      <c r="H857" s="631"/>
      <c r="I857" s="631"/>
      <c r="J857" s="631"/>
      <c r="K857" s="650"/>
    </row>
    <row r="858" spans="1:11" s="196" customFormat="1" ht="15.75" hidden="1" customHeight="1" x14ac:dyDescent="0.25">
      <c r="A858" s="646"/>
      <c r="B858" s="647"/>
      <c r="C858" s="631"/>
      <c r="D858" s="631"/>
      <c r="E858" s="648"/>
      <c r="F858" s="648"/>
      <c r="G858" s="649"/>
      <c r="H858" s="631"/>
      <c r="I858" s="631"/>
      <c r="J858" s="631"/>
      <c r="K858" s="650"/>
    </row>
    <row r="859" spans="1:11" s="196" customFormat="1" ht="15.75" hidden="1" customHeight="1" x14ac:dyDescent="0.25">
      <c r="A859" s="646"/>
      <c r="B859" s="647"/>
      <c r="C859" s="631"/>
      <c r="D859" s="631"/>
      <c r="E859" s="648"/>
      <c r="F859" s="648"/>
      <c r="G859" s="649"/>
      <c r="H859" s="631"/>
      <c r="I859" s="631"/>
      <c r="J859" s="631"/>
      <c r="K859" s="650"/>
    </row>
    <row r="860" spans="1:11" s="196" customFormat="1" ht="15.75" hidden="1" customHeight="1" x14ac:dyDescent="0.25">
      <c r="A860" s="646"/>
      <c r="B860" s="647"/>
      <c r="C860" s="631"/>
      <c r="D860" s="631"/>
      <c r="E860" s="648"/>
      <c r="F860" s="648"/>
      <c r="G860" s="649"/>
      <c r="H860" s="631"/>
      <c r="I860" s="631"/>
      <c r="J860" s="631"/>
      <c r="K860" s="650"/>
    </row>
    <row r="861" spans="1:11" s="196" customFormat="1" ht="15.75" hidden="1" customHeight="1" x14ac:dyDescent="0.25">
      <c r="A861" s="646"/>
      <c r="B861" s="647"/>
      <c r="C861" s="631"/>
      <c r="D861" s="631"/>
      <c r="E861" s="648"/>
      <c r="F861" s="648"/>
      <c r="G861" s="649"/>
      <c r="H861" s="631"/>
      <c r="I861" s="631"/>
      <c r="J861" s="631"/>
      <c r="K861" s="650"/>
    </row>
    <row r="862" spans="1:11" s="196" customFormat="1" ht="15.75" hidden="1" customHeight="1" x14ac:dyDescent="0.25">
      <c r="A862" s="646"/>
      <c r="B862" s="647"/>
      <c r="C862" s="631"/>
      <c r="D862" s="631"/>
      <c r="E862" s="648"/>
      <c r="F862" s="648"/>
      <c r="G862" s="649"/>
      <c r="H862" s="631"/>
      <c r="I862" s="631"/>
      <c r="J862" s="631"/>
      <c r="K862" s="650"/>
    </row>
    <row r="863" spans="1:11" s="196" customFormat="1" ht="15.75" hidden="1" customHeight="1" x14ac:dyDescent="0.25">
      <c r="A863" s="646"/>
      <c r="B863" s="647"/>
      <c r="C863" s="631"/>
      <c r="D863" s="631"/>
      <c r="E863" s="648"/>
      <c r="F863" s="648"/>
      <c r="G863" s="649"/>
      <c r="H863" s="631"/>
      <c r="I863" s="631"/>
      <c r="J863" s="631"/>
      <c r="K863" s="650"/>
    </row>
    <row r="864" spans="1:11" s="196" customFormat="1" ht="15.75" hidden="1" customHeight="1" x14ac:dyDescent="0.25">
      <c r="A864" s="646"/>
      <c r="B864" s="647"/>
      <c r="C864" s="631"/>
      <c r="D864" s="631"/>
      <c r="E864" s="648"/>
      <c r="F864" s="648"/>
      <c r="G864" s="649"/>
      <c r="H864" s="631"/>
      <c r="I864" s="631"/>
      <c r="J864" s="631"/>
      <c r="K864" s="650"/>
    </row>
    <row r="865" spans="1:11" s="196" customFormat="1" ht="15.75" hidden="1" customHeight="1" x14ac:dyDescent="0.25">
      <c r="A865" s="646"/>
      <c r="B865" s="647"/>
      <c r="C865" s="631"/>
      <c r="D865" s="631"/>
      <c r="E865" s="648"/>
      <c r="F865" s="648"/>
      <c r="G865" s="649"/>
      <c r="H865" s="631"/>
      <c r="I865" s="631"/>
      <c r="J865" s="631"/>
      <c r="K865" s="650"/>
    </row>
    <row r="866" spans="1:11" s="196" customFormat="1" ht="15.75" hidden="1" customHeight="1" x14ac:dyDescent="0.25">
      <c r="A866" s="646"/>
      <c r="B866" s="647"/>
      <c r="C866" s="631"/>
      <c r="D866" s="631"/>
      <c r="E866" s="648"/>
      <c r="F866" s="648"/>
      <c r="G866" s="649"/>
      <c r="H866" s="631"/>
      <c r="I866" s="631"/>
      <c r="J866" s="631"/>
      <c r="K866" s="650"/>
    </row>
    <row r="867" spans="1:11" s="196" customFormat="1" ht="15.75" hidden="1" customHeight="1" x14ac:dyDescent="0.25">
      <c r="A867" s="646"/>
      <c r="B867" s="647"/>
      <c r="C867" s="631"/>
      <c r="D867" s="631"/>
      <c r="E867" s="648"/>
      <c r="F867" s="648"/>
      <c r="G867" s="649"/>
      <c r="H867" s="631"/>
      <c r="I867" s="631"/>
      <c r="J867" s="631"/>
      <c r="K867" s="650"/>
    </row>
    <row r="868" spans="1:11" s="196" customFormat="1" ht="15.75" hidden="1" customHeight="1" x14ac:dyDescent="0.25">
      <c r="A868" s="646"/>
      <c r="B868" s="647"/>
      <c r="C868" s="631"/>
      <c r="D868" s="631"/>
      <c r="E868" s="648"/>
      <c r="F868" s="648"/>
      <c r="G868" s="649"/>
      <c r="H868" s="631"/>
      <c r="I868" s="631"/>
      <c r="J868" s="631"/>
      <c r="K868" s="650"/>
    </row>
    <row r="869" spans="1:11" s="196" customFormat="1" ht="15.75" hidden="1" customHeight="1" x14ac:dyDescent="0.25">
      <c r="A869" s="646"/>
      <c r="B869" s="647"/>
      <c r="C869" s="631"/>
      <c r="D869" s="631"/>
      <c r="E869" s="648"/>
      <c r="F869" s="648"/>
      <c r="G869" s="649"/>
      <c r="H869" s="631"/>
      <c r="I869" s="631"/>
      <c r="J869" s="631"/>
      <c r="K869" s="650"/>
    </row>
    <row r="870" spans="1:11" s="196" customFormat="1" ht="15.75" hidden="1" customHeight="1" x14ac:dyDescent="0.25">
      <c r="A870" s="646"/>
      <c r="B870" s="647"/>
      <c r="C870" s="631"/>
      <c r="D870" s="631"/>
      <c r="E870" s="648"/>
      <c r="F870" s="648"/>
      <c r="G870" s="649"/>
      <c r="H870" s="631"/>
      <c r="I870" s="631"/>
      <c r="J870" s="631"/>
      <c r="K870" s="650"/>
    </row>
    <row r="871" spans="1:11" s="196" customFormat="1" ht="15.75" hidden="1" customHeight="1" x14ac:dyDescent="0.25">
      <c r="A871" s="646"/>
      <c r="B871" s="647"/>
      <c r="C871" s="631"/>
      <c r="D871" s="631"/>
      <c r="E871" s="648"/>
      <c r="F871" s="648"/>
      <c r="G871" s="649"/>
      <c r="H871" s="631"/>
      <c r="I871" s="631"/>
      <c r="J871" s="631"/>
      <c r="K871" s="650"/>
    </row>
    <row r="872" spans="1:11" s="196" customFormat="1" ht="15.75" hidden="1" customHeight="1" x14ac:dyDescent="0.25">
      <c r="A872" s="646"/>
      <c r="B872" s="647"/>
      <c r="C872" s="631"/>
      <c r="D872" s="631"/>
      <c r="E872" s="648"/>
      <c r="F872" s="648"/>
      <c r="G872" s="649"/>
      <c r="H872" s="631"/>
      <c r="I872" s="631"/>
      <c r="J872" s="631"/>
      <c r="K872" s="650"/>
    </row>
    <row r="873" spans="1:11" s="196" customFormat="1" ht="15.75" hidden="1" customHeight="1" x14ac:dyDescent="0.25">
      <c r="A873" s="646"/>
      <c r="B873" s="647"/>
      <c r="C873" s="631"/>
      <c r="D873" s="631"/>
      <c r="E873" s="648"/>
      <c r="F873" s="648"/>
      <c r="G873" s="649"/>
      <c r="H873" s="631"/>
      <c r="I873" s="631"/>
      <c r="J873" s="631"/>
      <c r="K873" s="650"/>
    </row>
    <row r="874" spans="1:11" s="196" customFormat="1" ht="15.75" hidden="1" customHeight="1" x14ac:dyDescent="0.25">
      <c r="A874" s="646"/>
      <c r="B874" s="647"/>
      <c r="C874" s="631"/>
      <c r="D874" s="631"/>
      <c r="E874" s="648"/>
      <c r="F874" s="648"/>
      <c r="G874" s="649"/>
      <c r="H874" s="631"/>
      <c r="I874" s="631"/>
      <c r="J874" s="631"/>
      <c r="K874" s="650"/>
    </row>
    <row r="875" spans="1:11" s="196" customFormat="1" ht="15.75" hidden="1" customHeight="1" x14ac:dyDescent="0.25">
      <c r="A875" s="646"/>
      <c r="B875" s="647"/>
      <c r="C875" s="631"/>
      <c r="D875" s="631"/>
      <c r="E875" s="648"/>
      <c r="F875" s="648"/>
      <c r="G875" s="649"/>
      <c r="H875" s="631"/>
      <c r="I875" s="631"/>
      <c r="J875" s="631"/>
      <c r="K875" s="650"/>
    </row>
    <row r="876" spans="1:11" s="196" customFormat="1" ht="15.75" hidden="1" customHeight="1" x14ac:dyDescent="0.25">
      <c r="A876" s="646"/>
      <c r="B876" s="647"/>
      <c r="C876" s="631"/>
      <c r="D876" s="631"/>
      <c r="E876" s="648"/>
      <c r="F876" s="648"/>
      <c r="G876" s="649"/>
      <c r="H876" s="631"/>
      <c r="I876" s="631"/>
      <c r="J876" s="631"/>
      <c r="K876" s="650"/>
    </row>
    <row r="877" spans="1:11" s="196" customFormat="1" ht="15.75" hidden="1" customHeight="1" x14ac:dyDescent="0.25">
      <c r="A877" s="646"/>
      <c r="B877" s="647"/>
      <c r="C877" s="631"/>
      <c r="D877" s="631"/>
      <c r="E877" s="648"/>
      <c r="F877" s="648"/>
      <c r="G877" s="649"/>
      <c r="H877" s="631"/>
      <c r="I877" s="631"/>
      <c r="J877" s="631"/>
      <c r="K877" s="650"/>
    </row>
    <row r="878" spans="1:11" s="196" customFormat="1" ht="15.75" hidden="1" customHeight="1" x14ac:dyDescent="0.25">
      <c r="A878" s="646"/>
      <c r="B878" s="647"/>
      <c r="C878" s="631"/>
      <c r="D878" s="631"/>
      <c r="E878" s="648"/>
      <c r="F878" s="648"/>
      <c r="G878" s="649"/>
      <c r="H878" s="631"/>
      <c r="I878" s="631"/>
      <c r="J878" s="631"/>
      <c r="K878" s="650"/>
    </row>
    <row r="879" spans="1:11" s="196" customFormat="1" ht="15.75" hidden="1" customHeight="1" x14ac:dyDescent="0.25">
      <c r="A879" s="646"/>
      <c r="B879" s="647"/>
      <c r="C879" s="631"/>
      <c r="D879" s="631"/>
      <c r="E879" s="648"/>
      <c r="F879" s="648"/>
      <c r="G879" s="649"/>
      <c r="H879" s="631"/>
      <c r="I879" s="631"/>
      <c r="J879" s="631"/>
      <c r="K879" s="650"/>
    </row>
    <row r="880" spans="1:11" s="196" customFormat="1" ht="15.75" hidden="1" customHeight="1" x14ac:dyDescent="0.25">
      <c r="A880" s="646"/>
      <c r="B880" s="647"/>
      <c r="C880" s="631"/>
      <c r="D880" s="631"/>
      <c r="E880" s="648"/>
      <c r="F880" s="648"/>
      <c r="G880" s="649"/>
      <c r="H880" s="631"/>
      <c r="I880" s="631"/>
      <c r="J880" s="631"/>
      <c r="K880" s="650"/>
    </row>
    <row r="881" spans="1:11" s="196" customFormat="1" ht="15.75" hidden="1" customHeight="1" x14ac:dyDescent="0.25">
      <c r="A881" s="646"/>
      <c r="B881" s="647"/>
      <c r="C881" s="631"/>
      <c r="D881" s="631"/>
      <c r="E881" s="648"/>
      <c r="F881" s="648"/>
      <c r="G881" s="649"/>
      <c r="H881" s="631"/>
      <c r="I881" s="631"/>
      <c r="J881" s="631"/>
      <c r="K881" s="650"/>
    </row>
    <row r="882" spans="1:11" s="196" customFormat="1" ht="15.75" hidden="1" customHeight="1" x14ac:dyDescent="0.25">
      <c r="A882" s="646"/>
      <c r="B882" s="647"/>
      <c r="C882" s="631"/>
      <c r="D882" s="631"/>
      <c r="E882" s="648"/>
      <c r="F882" s="648"/>
      <c r="G882" s="649"/>
      <c r="H882" s="631"/>
      <c r="I882" s="631"/>
      <c r="J882" s="631"/>
      <c r="K882" s="650"/>
    </row>
    <row r="883" spans="1:11" s="196" customFormat="1" ht="15.75" hidden="1" customHeight="1" x14ac:dyDescent="0.25">
      <c r="A883" s="646"/>
      <c r="B883" s="647"/>
      <c r="C883" s="631"/>
      <c r="D883" s="631"/>
      <c r="E883" s="648"/>
      <c r="F883" s="648"/>
      <c r="G883" s="649"/>
      <c r="H883" s="631"/>
      <c r="I883" s="631"/>
      <c r="J883" s="631"/>
      <c r="K883" s="650"/>
    </row>
    <row r="884" spans="1:11" s="196" customFormat="1" ht="15.75" hidden="1" customHeight="1" x14ac:dyDescent="0.25">
      <c r="A884" s="646"/>
      <c r="B884" s="647"/>
      <c r="C884" s="631"/>
      <c r="D884" s="631"/>
      <c r="E884" s="648"/>
      <c r="F884" s="648"/>
      <c r="G884" s="649"/>
      <c r="H884" s="631"/>
      <c r="I884" s="631"/>
      <c r="J884" s="631"/>
      <c r="K884" s="650"/>
    </row>
    <row r="885" spans="1:11" s="196" customFormat="1" ht="15.75" hidden="1" customHeight="1" x14ac:dyDescent="0.25">
      <c r="A885" s="646"/>
      <c r="B885" s="647"/>
      <c r="C885" s="631"/>
      <c r="D885" s="631"/>
      <c r="E885" s="648"/>
      <c r="F885" s="648"/>
      <c r="G885" s="649"/>
      <c r="H885" s="631"/>
      <c r="I885" s="631"/>
      <c r="J885" s="631"/>
      <c r="K885" s="650"/>
    </row>
    <row r="886" spans="1:11" s="196" customFormat="1" ht="15.75" hidden="1" customHeight="1" x14ac:dyDescent="0.25">
      <c r="A886" s="646"/>
      <c r="B886" s="647"/>
      <c r="C886" s="631"/>
      <c r="D886" s="631"/>
      <c r="E886" s="648"/>
      <c r="F886" s="648"/>
      <c r="G886" s="649"/>
      <c r="H886" s="631"/>
      <c r="I886" s="631"/>
      <c r="J886" s="631"/>
      <c r="K886" s="650"/>
    </row>
    <row r="887" spans="1:11" s="196" customFormat="1" ht="15.75" hidden="1" customHeight="1" x14ac:dyDescent="0.25">
      <c r="A887" s="646"/>
      <c r="B887" s="647"/>
      <c r="C887" s="631"/>
      <c r="D887" s="631"/>
      <c r="E887" s="648"/>
      <c r="F887" s="648"/>
      <c r="G887" s="649"/>
      <c r="H887" s="631"/>
      <c r="I887" s="631"/>
      <c r="J887" s="631"/>
      <c r="K887" s="650"/>
    </row>
    <row r="888" spans="1:11" s="196" customFormat="1" ht="15.75" hidden="1" customHeight="1" x14ac:dyDescent="0.25">
      <c r="A888" s="646"/>
      <c r="B888" s="647"/>
      <c r="C888" s="631"/>
      <c r="D888" s="631"/>
      <c r="E888" s="648"/>
      <c r="F888" s="648"/>
      <c r="G888" s="649"/>
      <c r="H888" s="631"/>
      <c r="I888" s="631"/>
      <c r="J888" s="631"/>
      <c r="K888" s="650"/>
    </row>
    <row r="889" spans="1:11" s="196" customFormat="1" ht="15.75" hidden="1" customHeight="1" x14ac:dyDescent="0.25">
      <c r="A889" s="646"/>
      <c r="B889" s="647"/>
      <c r="C889" s="631"/>
      <c r="D889" s="631"/>
      <c r="E889" s="648"/>
      <c r="F889" s="648"/>
      <c r="G889" s="649"/>
      <c r="H889" s="631"/>
      <c r="I889" s="631"/>
      <c r="J889" s="631"/>
      <c r="K889" s="650"/>
    </row>
    <row r="890" spans="1:11" s="196" customFormat="1" ht="15.75" hidden="1" customHeight="1" x14ac:dyDescent="0.25">
      <c r="A890" s="646"/>
      <c r="B890" s="647"/>
      <c r="C890" s="631"/>
      <c r="D890" s="631"/>
      <c r="E890" s="648"/>
      <c r="F890" s="648"/>
      <c r="G890" s="649"/>
      <c r="H890" s="631"/>
      <c r="I890" s="631"/>
      <c r="J890" s="631"/>
      <c r="K890" s="650"/>
    </row>
    <row r="891" spans="1:11" s="196" customFormat="1" ht="15.75" hidden="1" customHeight="1" x14ac:dyDescent="0.25">
      <c r="A891" s="646"/>
      <c r="B891" s="647"/>
      <c r="C891" s="631"/>
      <c r="D891" s="631"/>
      <c r="E891" s="648"/>
      <c r="F891" s="648"/>
      <c r="G891" s="649"/>
      <c r="H891" s="631"/>
      <c r="I891" s="631"/>
      <c r="J891" s="631"/>
      <c r="K891" s="650"/>
    </row>
    <row r="892" spans="1:11" s="196" customFormat="1" ht="15.75" hidden="1" customHeight="1" x14ac:dyDescent="0.25">
      <c r="A892" s="646"/>
      <c r="B892" s="647"/>
      <c r="C892" s="631"/>
      <c r="D892" s="631"/>
      <c r="E892" s="648"/>
      <c r="F892" s="648"/>
      <c r="G892" s="649"/>
      <c r="H892" s="631"/>
      <c r="I892" s="631"/>
      <c r="J892" s="631"/>
      <c r="K892" s="650"/>
    </row>
    <row r="893" spans="1:11" s="196" customFormat="1" ht="15.75" hidden="1" customHeight="1" x14ac:dyDescent="0.25">
      <c r="A893" s="646"/>
      <c r="B893" s="647"/>
      <c r="C893" s="631"/>
      <c r="D893" s="631"/>
      <c r="E893" s="648"/>
      <c r="F893" s="648"/>
      <c r="G893" s="649"/>
      <c r="H893" s="631"/>
      <c r="I893" s="631"/>
      <c r="J893" s="631"/>
      <c r="K893" s="650"/>
    </row>
    <row r="894" spans="1:11" s="196" customFormat="1" ht="15.75" hidden="1" customHeight="1" x14ac:dyDescent="0.25">
      <c r="A894" s="646"/>
      <c r="B894" s="647"/>
      <c r="C894" s="631"/>
      <c r="D894" s="631"/>
      <c r="E894" s="648"/>
      <c r="F894" s="648"/>
      <c r="G894" s="649"/>
      <c r="H894" s="631"/>
      <c r="I894" s="631"/>
      <c r="J894" s="631"/>
      <c r="K894" s="650"/>
    </row>
    <row r="895" spans="1:11" s="196" customFormat="1" ht="15.75" hidden="1" customHeight="1" x14ac:dyDescent="0.25">
      <c r="A895" s="646"/>
      <c r="B895" s="647"/>
      <c r="C895" s="631"/>
      <c r="D895" s="631"/>
      <c r="E895" s="648"/>
      <c r="F895" s="648"/>
      <c r="G895" s="649"/>
      <c r="H895" s="631"/>
      <c r="I895" s="631"/>
      <c r="J895" s="631"/>
      <c r="K895" s="650"/>
    </row>
    <row r="896" spans="1:11" s="196" customFormat="1" ht="15.75" hidden="1" customHeight="1" x14ac:dyDescent="0.25">
      <c r="A896" s="646"/>
      <c r="B896" s="647"/>
      <c r="C896" s="631"/>
      <c r="D896" s="631"/>
      <c r="E896" s="648"/>
      <c r="F896" s="648"/>
      <c r="G896" s="649"/>
      <c r="H896" s="631"/>
      <c r="I896" s="631"/>
      <c r="J896" s="631"/>
      <c r="K896" s="650"/>
    </row>
    <row r="897" spans="1:11" s="196" customFormat="1" ht="15.75" hidden="1" customHeight="1" x14ac:dyDescent="0.25">
      <c r="A897" s="646"/>
      <c r="B897" s="647"/>
      <c r="C897" s="631"/>
      <c r="D897" s="631"/>
      <c r="E897" s="648"/>
      <c r="F897" s="648"/>
      <c r="G897" s="649"/>
      <c r="H897" s="631"/>
      <c r="I897" s="631"/>
      <c r="J897" s="631"/>
      <c r="K897" s="650"/>
    </row>
    <row r="898" spans="1:11" s="196" customFormat="1" ht="15.75" hidden="1" customHeight="1" x14ac:dyDescent="0.25">
      <c r="A898" s="646"/>
      <c r="B898" s="647"/>
      <c r="C898" s="631"/>
      <c r="D898" s="631"/>
      <c r="E898" s="648"/>
      <c r="F898" s="648"/>
      <c r="G898" s="649"/>
      <c r="H898" s="631"/>
      <c r="I898" s="631"/>
      <c r="J898" s="631"/>
      <c r="K898" s="650"/>
    </row>
    <row r="899" spans="1:11" s="196" customFormat="1" ht="15.75" hidden="1" customHeight="1" x14ac:dyDescent="0.25">
      <c r="A899" s="646"/>
      <c r="B899" s="647"/>
      <c r="C899" s="631"/>
      <c r="D899" s="631"/>
      <c r="E899" s="648"/>
      <c r="F899" s="648"/>
      <c r="G899" s="649"/>
      <c r="H899" s="631"/>
      <c r="I899" s="631"/>
      <c r="J899" s="631"/>
      <c r="K899" s="650"/>
    </row>
    <row r="900" spans="1:11" s="196" customFormat="1" ht="15.75" hidden="1" customHeight="1" x14ac:dyDescent="0.25">
      <c r="A900" s="646"/>
      <c r="B900" s="647"/>
      <c r="C900" s="631"/>
      <c r="D900" s="631"/>
      <c r="E900" s="648"/>
      <c r="F900" s="648"/>
      <c r="G900" s="649"/>
      <c r="H900" s="631"/>
      <c r="I900" s="631"/>
      <c r="J900" s="631"/>
      <c r="K900" s="650"/>
    </row>
    <row r="901" spans="1:11" s="196" customFormat="1" ht="15.75" hidden="1" customHeight="1" x14ac:dyDescent="0.25">
      <c r="A901" s="646"/>
      <c r="B901" s="647"/>
      <c r="C901" s="631"/>
      <c r="D901" s="631"/>
      <c r="E901" s="648"/>
      <c r="F901" s="648"/>
      <c r="G901" s="649"/>
      <c r="H901" s="631"/>
      <c r="I901" s="631"/>
      <c r="J901" s="631"/>
      <c r="K901" s="650"/>
    </row>
    <row r="902" spans="1:11" s="196" customFormat="1" ht="15.75" hidden="1" customHeight="1" x14ac:dyDescent="0.25">
      <c r="A902" s="646"/>
      <c r="B902" s="647"/>
      <c r="C902" s="631"/>
      <c r="D902" s="631"/>
      <c r="E902" s="648"/>
      <c r="F902" s="648"/>
      <c r="G902" s="649"/>
      <c r="H902" s="631"/>
      <c r="I902" s="631"/>
      <c r="J902" s="631"/>
      <c r="K902" s="650"/>
    </row>
    <row r="903" spans="1:11" s="196" customFormat="1" ht="15.75" hidden="1" customHeight="1" x14ac:dyDescent="0.25">
      <c r="A903" s="646"/>
      <c r="B903" s="647"/>
      <c r="C903" s="631"/>
      <c r="D903" s="631"/>
      <c r="E903" s="648"/>
      <c r="F903" s="648"/>
      <c r="G903" s="649"/>
      <c r="H903" s="631"/>
      <c r="I903" s="631"/>
      <c r="J903" s="631"/>
      <c r="K903" s="650"/>
    </row>
    <row r="904" spans="1:11" s="196" customFormat="1" ht="15.75" hidden="1" customHeight="1" x14ac:dyDescent="0.25">
      <c r="A904" s="646"/>
      <c r="B904" s="647"/>
      <c r="C904" s="631"/>
      <c r="D904" s="631"/>
      <c r="E904" s="648"/>
      <c r="F904" s="648"/>
      <c r="G904" s="649"/>
      <c r="H904" s="631"/>
      <c r="I904" s="631"/>
      <c r="J904" s="631"/>
      <c r="K904" s="650"/>
    </row>
    <row r="905" spans="1:11" s="196" customFormat="1" ht="15.75" hidden="1" customHeight="1" x14ac:dyDescent="0.25">
      <c r="A905" s="646"/>
      <c r="B905" s="647"/>
      <c r="C905" s="631"/>
      <c r="D905" s="631"/>
      <c r="E905" s="648"/>
      <c r="F905" s="648"/>
      <c r="G905" s="649"/>
      <c r="H905" s="631"/>
      <c r="I905" s="631"/>
      <c r="J905" s="631"/>
      <c r="K905" s="650"/>
    </row>
    <row r="906" spans="1:11" s="196" customFormat="1" ht="15.75" hidden="1" customHeight="1" x14ac:dyDescent="0.25">
      <c r="A906" s="646"/>
      <c r="B906" s="647"/>
      <c r="C906" s="631"/>
      <c r="D906" s="631"/>
      <c r="E906" s="648"/>
      <c r="F906" s="648"/>
      <c r="G906" s="649"/>
      <c r="H906" s="631"/>
      <c r="I906" s="631"/>
      <c r="J906" s="631"/>
      <c r="K906" s="650"/>
    </row>
    <row r="907" spans="1:11" s="196" customFormat="1" ht="15.75" hidden="1" customHeight="1" x14ac:dyDescent="0.25">
      <c r="A907" s="646"/>
      <c r="B907" s="647"/>
      <c r="C907" s="631"/>
      <c r="D907" s="631"/>
      <c r="E907" s="648"/>
      <c r="F907" s="648"/>
      <c r="G907" s="649"/>
      <c r="H907" s="631"/>
      <c r="I907" s="631"/>
      <c r="J907" s="631"/>
      <c r="K907" s="650"/>
    </row>
    <row r="908" spans="1:11" s="196" customFormat="1" ht="15.75" hidden="1" customHeight="1" x14ac:dyDescent="0.25">
      <c r="A908" s="646"/>
      <c r="B908" s="647"/>
      <c r="C908" s="631"/>
      <c r="D908" s="631"/>
      <c r="E908" s="648"/>
      <c r="F908" s="648"/>
      <c r="G908" s="649"/>
      <c r="H908" s="631"/>
      <c r="I908" s="631"/>
      <c r="J908" s="631"/>
      <c r="K908" s="650"/>
    </row>
    <row r="909" spans="1:11" s="196" customFormat="1" ht="15.75" hidden="1" customHeight="1" x14ac:dyDescent="0.25">
      <c r="A909" s="646"/>
      <c r="B909" s="647"/>
      <c r="C909" s="631"/>
      <c r="D909" s="631"/>
      <c r="E909" s="648"/>
      <c r="F909" s="648"/>
      <c r="G909" s="649"/>
      <c r="H909" s="631"/>
      <c r="I909" s="631"/>
      <c r="J909" s="631"/>
      <c r="K909" s="650"/>
    </row>
    <row r="910" spans="1:11" s="196" customFormat="1" ht="15.75" hidden="1" customHeight="1" x14ac:dyDescent="0.25">
      <c r="A910" s="646"/>
      <c r="B910" s="647"/>
      <c r="C910" s="631"/>
      <c r="D910" s="631"/>
      <c r="E910" s="648"/>
      <c r="F910" s="648"/>
      <c r="G910" s="649"/>
      <c r="H910" s="631"/>
      <c r="I910" s="631"/>
      <c r="J910" s="631"/>
      <c r="K910" s="650"/>
    </row>
    <row r="911" spans="1:11" s="196" customFormat="1" ht="15.75" hidden="1" customHeight="1" x14ac:dyDescent="0.25">
      <c r="A911" s="646"/>
      <c r="B911" s="647"/>
      <c r="C911" s="631"/>
      <c r="D911" s="631"/>
      <c r="E911" s="648"/>
      <c r="F911" s="648"/>
      <c r="G911" s="649"/>
      <c r="H911" s="631"/>
      <c r="I911" s="631"/>
      <c r="J911" s="631"/>
      <c r="K911" s="650"/>
    </row>
    <row r="912" spans="1:11" s="196" customFormat="1" ht="15.75" hidden="1" customHeight="1" x14ac:dyDescent="0.25">
      <c r="A912" s="646"/>
      <c r="B912" s="647"/>
      <c r="C912" s="631"/>
      <c r="D912" s="631"/>
      <c r="E912" s="648"/>
      <c r="F912" s="648"/>
      <c r="G912" s="649"/>
      <c r="H912" s="631"/>
      <c r="I912" s="631"/>
      <c r="J912" s="631"/>
      <c r="K912" s="650"/>
    </row>
    <row r="913" spans="1:11" s="196" customFormat="1" ht="15.75" hidden="1" customHeight="1" x14ac:dyDescent="0.25">
      <c r="A913" s="646"/>
      <c r="B913" s="647"/>
      <c r="C913" s="631"/>
      <c r="D913" s="631"/>
      <c r="E913" s="648"/>
      <c r="F913" s="648"/>
      <c r="G913" s="649"/>
      <c r="H913" s="631"/>
      <c r="I913" s="631"/>
      <c r="J913" s="631"/>
      <c r="K913" s="650"/>
    </row>
    <row r="914" spans="1:11" s="196" customFormat="1" ht="15.75" hidden="1" customHeight="1" x14ac:dyDescent="0.25">
      <c r="A914" s="646"/>
      <c r="B914" s="647"/>
      <c r="C914" s="631"/>
      <c r="D914" s="631"/>
      <c r="E914" s="648"/>
      <c r="F914" s="648"/>
      <c r="G914" s="649"/>
      <c r="H914" s="631"/>
      <c r="I914" s="631"/>
      <c r="J914" s="631"/>
      <c r="K914" s="650"/>
    </row>
    <row r="915" spans="1:11" s="196" customFormat="1" ht="15.75" hidden="1" customHeight="1" x14ac:dyDescent="0.25">
      <c r="A915" s="646"/>
      <c r="B915" s="647"/>
      <c r="C915" s="631"/>
      <c r="D915" s="631"/>
      <c r="E915" s="648"/>
      <c r="F915" s="648"/>
      <c r="G915" s="649"/>
      <c r="H915" s="631"/>
      <c r="I915" s="631"/>
      <c r="J915" s="631"/>
      <c r="K915" s="650"/>
    </row>
    <row r="916" spans="1:11" s="196" customFormat="1" ht="15.75" hidden="1" customHeight="1" x14ac:dyDescent="0.25">
      <c r="A916" s="646"/>
      <c r="B916" s="647"/>
      <c r="C916" s="631"/>
      <c r="D916" s="631"/>
      <c r="E916" s="648"/>
      <c r="F916" s="648"/>
      <c r="G916" s="649"/>
      <c r="H916" s="631"/>
      <c r="I916" s="631"/>
      <c r="J916" s="631"/>
      <c r="K916" s="650"/>
    </row>
    <row r="917" spans="1:11" s="196" customFormat="1" ht="15.75" hidden="1" customHeight="1" x14ac:dyDescent="0.25">
      <c r="A917" s="646"/>
      <c r="B917" s="647"/>
      <c r="C917" s="631"/>
      <c r="D917" s="631"/>
      <c r="E917" s="648"/>
      <c r="F917" s="648"/>
      <c r="G917" s="649"/>
      <c r="H917" s="631"/>
      <c r="I917" s="631"/>
      <c r="J917" s="631"/>
      <c r="K917" s="650"/>
    </row>
    <row r="918" spans="1:11" s="196" customFormat="1" ht="15.75" hidden="1" customHeight="1" x14ac:dyDescent="0.25">
      <c r="A918" s="646"/>
      <c r="B918" s="647"/>
      <c r="C918" s="631"/>
      <c r="D918" s="631"/>
      <c r="E918" s="648"/>
      <c r="F918" s="648"/>
      <c r="G918" s="649"/>
      <c r="H918" s="631"/>
      <c r="I918" s="631"/>
      <c r="J918" s="631"/>
      <c r="K918" s="650"/>
    </row>
    <row r="919" spans="1:11" s="196" customFormat="1" ht="15.75" hidden="1" customHeight="1" x14ac:dyDescent="0.25">
      <c r="A919" s="646"/>
      <c r="B919" s="647"/>
      <c r="C919" s="631"/>
      <c r="D919" s="631"/>
      <c r="E919" s="648"/>
      <c r="F919" s="648"/>
      <c r="G919" s="649"/>
      <c r="H919" s="631"/>
      <c r="I919" s="631"/>
      <c r="J919" s="631"/>
      <c r="K919" s="650"/>
    </row>
    <row r="920" spans="1:11" s="196" customFormat="1" ht="15.75" hidden="1" customHeight="1" x14ac:dyDescent="0.25">
      <c r="A920" s="646"/>
      <c r="B920" s="647"/>
      <c r="C920" s="631"/>
      <c r="D920" s="631"/>
      <c r="E920" s="648"/>
      <c r="F920" s="648"/>
      <c r="G920" s="649"/>
      <c r="H920" s="631"/>
      <c r="I920" s="631"/>
      <c r="J920" s="631"/>
      <c r="K920" s="650"/>
    </row>
    <row r="921" spans="1:11" s="196" customFormat="1" ht="15.75" hidden="1" customHeight="1" x14ac:dyDescent="0.25">
      <c r="A921" s="646"/>
      <c r="B921" s="647"/>
      <c r="C921" s="631"/>
      <c r="D921" s="631"/>
      <c r="E921" s="648"/>
      <c r="F921" s="648"/>
      <c r="G921" s="649"/>
      <c r="H921" s="631"/>
      <c r="I921" s="631"/>
      <c r="J921" s="631"/>
      <c r="K921" s="650"/>
    </row>
    <row r="922" spans="1:11" s="196" customFormat="1" ht="15.75" hidden="1" customHeight="1" x14ac:dyDescent="0.25">
      <c r="A922" s="646"/>
      <c r="B922" s="647"/>
      <c r="C922" s="631"/>
      <c r="D922" s="631"/>
      <c r="E922" s="648"/>
      <c r="F922" s="648"/>
      <c r="G922" s="649"/>
      <c r="H922" s="631"/>
      <c r="I922" s="631"/>
      <c r="J922" s="631"/>
      <c r="K922" s="650"/>
    </row>
    <row r="923" spans="1:11" s="196" customFormat="1" ht="15.75" hidden="1" customHeight="1" x14ac:dyDescent="0.25">
      <c r="A923" s="646"/>
      <c r="B923" s="647"/>
      <c r="C923" s="631"/>
      <c r="D923" s="631"/>
      <c r="E923" s="648"/>
      <c r="F923" s="648"/>
      <c r="G923" s="649"/>
      <c r="H923" s="631"/>
      <c r="I923" s="631"/>
      <c r="J923" s="631"/>
      <c r="K923" s="650"/>
    </row>
    <row r="924" spans="1:11" s="196" customFormat="1" ht="15.75" hidden="1" customHeight="1" x14ac:dyDescent="0.25">
      <c r="A924" s="646"/>
      <c r="B924" s="647"/>
      <c r="C924" s="631"/>
      <c r="D924" s="631"/>
      <c r="E924" s="648"/>
      <c r="F924" s="648"/>
      <c r="G924" s="649"/>
      <c r="H924" s="631"/>
      <c r="I924" s="631"/>
      <c r="J924" s="631"/>
      <c r="K924" s="650"/>
    </row>
    <row r="925" spans="1:11" s="196" customFormat="1" ht="15.75" hidden="1" customHeight="1" x14ac:dyDescent="0.25">
      <c r="A925" s="646"/>
      <c r="B925" s="647"/>
      <c r="C925" s="631"/>
      <c r="D925" s="631"/>
      <c r="E925" s="648"/>
      <c r="F925" s="648"/>
      <c r="G925" s="649"/>
      <c r="H925" s="631"/>
      <c r="I925" s="631"/>
      <c r="J925" s="631"/>
      <c r="K925" s="650"/>
    </row>
    <row r="926" spans="1:11" s="196" customFormat="1" ht="15.75" hidden="1" customHeight="1" x14ac:dyDescent="0.25">
      <c r="A926" s="646"/>
      <c r="B926" s="647"/>
      <c r="C926" s="631"/>
      <c r="D926" s="631"/>
      <c r="E926" s="648"/>
      <c r="F926" s="648"/>
      <c r="G926" s="649"/>
      <c r="H926" s="631"/>
      <c r="I926" s="631"/>
      <c r="J926" s="631"/>
      <c r="K926" s="650"/>
    </row>
    <row r="927" spans="1:11" s="196" customFormat="1" ht="15.75" hidden="1" customHeight="1" x14ac:dyDescent="0.25">
      <c r="A927" s="646"/>
      <c r="B927" s="647"/>
      <c r="C927" s="631"/>
      <c r="D927" s="631"/>
      <c r="E927" s="648"/>
      <c r="F927" s="648"/>
      <c r="G927" s="649"/>
      <c r="H927" s="631"/>
      <c r="I927" s="631"/>
      <c r="J927" s="631"/>
      <c r="K927" s="650"/>
    </row>
    <row r="928" spans="1:11" s="196" customFormat="1" ht="15.75" hidden="1" customHeight="1" x14ac:dyDescent="0.25">
      <c r="A928" s="646"/>
      <c r="B928" s="647"/>
      <c r="C928" s="631"/>
      <c r="D928" s="631"/>
      <c r="E928" s="648"/>
      <c r="F928" s="648"/>
      <c r="G928" s="649"/>
      <c r="H928" s="631"/>
      <c r="I928" s="631"/>
      <c r="J928" s="631"/>
      <c r="K928" s="650"/>
    </row>
    <row r="929" spans="1:11" s="196" customFormat="1" ht="15.75" hidden="1" customHeight="1" x14ac:dyDescent="0.25">
      <c r="A929" s="646"/>
      <c r="B929" s="647"/>
      <c r="C929" s="631"/>
      <c r="D929" s="631"/>
      <c r="E929" s="648"/>
      <c r="F929" s="648"/>
      <c r="G929" s="649"/>
      <c r="H929" s="631"/>
      <c r="I929" s="631"/>
      <c r="J929" s="631"/>
      <c r="K929" s="650"/>
    </row>
    <row r="930" spans="1:11" s="196" customFormat="1" ht="15.75" hidden="1" customHeight="1" x14ac:dyDescent="0.25">
      <c r="A930" s="646"/>
      <c r="B930" s="647"/>
      <c r="C930" s="631"/>
      <c r="D930" s="631"/>
      <c r="E930" s="648"/>
      <c r="F930" s="648"/>
      <c r="G930" s="649"/>
      <c r="H930" s="631"/>
      <c r="I930" s="631"/>
      <c r="J930" s="631"/>
      <c r="K930" s="650"/>
    </row>
    <row r="931" spans="1:11" s="196" customFormat="1" ht="15.75" hidden="1" customHeight="1" x14ac:dyDescent="0.25">
      <c r="A931" s="646"/>
      <c r="B931" s="647"/>
      <c r="C931" s="631"/>
      <c r="D931" s="631"/>
      <c r="E931" s="648"/>
      <c r="F931" s="648"/>
      <c r="G931" s="649"/>
      <c r="H931" s="631"/>
      <c r="I931" s="631"/>
      <c r="J931" s="631"/>
      <c r="K931" s="650"/>
    </row>
    <row r="932" spans="1:11" s="196" customFormat="1" ht="15.75" hidden="1" customHeight="1" x14ac:dyDescent="0.25">
      <c r="A932" s="646"/>
      <c r="B932" s="647"/>
      <c r="C932" s="631"/>
      <c r="D932" s="631"/>
      <c r="E932" s="648"/>
      <c r="F932" s="648"/>
      <c r="G932" s="649"/>
      <c r="H932" s="631"/>
      <c r="I932" s="631"/>
      <c r="J932" s="631"/>
      <c r="K932" s="650"/>
    </row>
    <row r="933" spans="1:11" s="196" customFormat="1" ht="15.75" hidden="1" customHeight="1" x14ac:dyDescent="0.25">
      <c r="A933" s="646"/>
      <c r="B933" s="647"/>
      <c r="C933" s="631"/>
      <c r="D933" s="631"/>
      <c r="E933" s="648"/>
      <c r="F933" s="648"/>
      <c r="G933" s="649"/>
      <c r="H933" s="631"/>
      <c r="I933" s="631"/>
      <c r="J933" s="631"/>
      <c r="K933" s="650"/>
    </row>
    <row r="934" spans="1:11" s="196" customFormat="1" ht="15.75" hidden="1" customHeight="1" x14ac:dyDescent="0.25">
      <c r="A934" s="646"/>
      <c r="B934" s="647"/>
      <c r="C934" s="631"/>
      <c r="D934" s="631"/>
      <c r="E934" s="648"/>
      <c r="F934" s="648"/>
      <c r="G934" s="649"/>
      <c r="H934" s="631"/>
      <c r="I934" s="631"/>
      <c r="J934" s="631"/>
      <c r="K934" s="650"/>
    </row>
    <row r="935" spans="1:11" s="196" customFormat="1" ht="15.75" hidden="1" customHeight="1" x14ac:dyDescent="0.25">
      <c r="A935" s="646"/>
      <c r="B935" s="647"/>
      <c r="C935" s="631"/>
      <c r="D935" s="631"/>
      <c r="E935" s="648"/>
      <c r="F935" s="648"/>
      <c r="G935" s="649"/>
      <c r="H935" s="631"/>
      <c r="I935" s="631"/>
      <c r="J935" s="631"/>
      <c r="K935" s="650"/>
    </row>
    <row r="936" spans="1:11" s="196" customFormat="1" ht="15.75" hidden="1" customHeight="1" x14ac:dyDescent="0.25">
      <c r="A936" s="646"/>
      <c r="B936" s="647"/>
      <c r="C936" s="631"/>
      <c r="D936" s="631"/>
      <c r="E936" s="648"/>
      <c r="F936" s="648"/>
      <c r="G936" s="649"/>
      <c r="H936" s="631"/>
      <c r="I936" s="631"/>
      <c r="J936" s="631"/>
      <c r="K936" s="650"/>
    </row>
    <row r="937" spans="1:11" s="196" customFormat="1" ht="15.75" hidden="1" customHeight="1" x14ac:dyDescent="0.25">
      <c r="A937" s="646"/>
      <c r="B937" s="647"/>
      <c r="C937" s="631"/>
      <c r="D937" s="631"/>
      <c r="E937" s="648"/>
      <c r="F937" s="648"/>
      <c r="G937" s="649"/>
      <c r="H937" s="631"/>
      <c r="I937" s="631"/>
      <c r="J937" s="631"/>
      <c r="K937" s="650"/>
    </row>
    <row r="938" spans="1:11" s="196" customFormat="1" ht="15.75" hidden="1" customHeight="1" x14ac:dyDescent="0.25">
      <c r="A938" s="646"/>
      <c r="B938" s="647"/>
      <c r="C938" s="631"/>
      <c r="D938" s="631"/>
      <c r="E938" s="648"/>
      <c r="F938" s="648"/>
      <c r="G938" s="649"/>
      <c r="H938" s="631"/>
      <c r="I938" s="631"/>
      <c r="J938" s="631"/>
      <c r="K938" s="650"/>
    </row>
    <row r="939" spans="1:11" s="196" customFormat="1" ht="15.75" hidden="1" customHeight="1" x14ac:dyDescent="0.25">
      <c r="A939" s="646"/>
      <c r="B939" s="647"/>
      <c r="C939" s="631"/>
      <c r="D939" s="631"/>
      <c r="E939" s="648"/>
      <c r="F939" s="648"/>
      <c r="G939" s="649"/>
      <c r="H939" s="631"/>
      <c r="I939" s="631"/>
      <c r="J939" s="631"/>
      <c r="K939" s="650"/>
    </row>
    <row r="940" spans="1:11" s="196" customFormat="1" ht="15.75" hidden="1" customHeight="1" x14ac:dyDescent="0.25">
      <c r="A940" s="646"/>
      <c r="B940" s="647"/>
      <c r="C940" s="631"/>
      <c r="D940" s="631"/>
      <c r="E940" s="648"/>
      <c r="F940" s="648"/>
      <c r="G940" s="649"/>
      <c r="H940" s="631"/>
      <c r="I940" s="631"/>
      <c r="J940" s="631"/>
      <c r="K940" s="650"/>
    </row>
    <row r="941" spans="1:11" s="196" customFormat="1" ht="15.75" hidden="1" customHeight="1" x14ac:dyDescent="0.25">
      <c r="A941" s="646"/>
      <c r="B941" s="647"/>
      <c r="C941" s="631"/>
      <c r="D941" s="631"/>
      <c r="E941" s="648"/>
      <c r="F941" s="648"/>
      <c r="G941" s="649"/>
      <c r="H941" s="631"/>
      <c r="I941" s="631"/>
      <c r="J941" s="631"/>
      <c r="K941" s="650"/>
    </row>
    <row r="942" spans="1:11" s="196" customFormat="1" ht="15.75" hidden="1" customHeight="1" x14ac:dyDescent="0.25">
      <c r="A942" s="646"/>
      <c r="B942" s="647"/>
      <c r="C942" s="631"/>
      <c r="D942" s="631"/>
      <c r="E942" s="648"/>
      <c r="F942" s="648"/>
      <c r="G942" s="649"/>
      <c r="H942" s="631"/>
      <c r="I942" s="631"/>
      <c r="J942" s="631"/>
      <c r="K942" s="650"/>
    </row>
    <row r="943" spans="1:11" s="196" customFormat="1" ht="15.75" hidden="1" customHeight="1" x14ac:dyDescent="0.25">
      <c r="A943" s="646"/>
      <c r="B943" s="647"/>
      <c r="C943" s="631"/>
      <c r="D943" s="631"/>
      <c r="E943" s="648"/>
      <c r="F943" s="648"/>
      <c r="G943" s="649"/>
      <c r="H943" s="631"/>
      <c r="I943" s="631"/>
      <c r="J943" s="631"/>
      <c r="K943" s="650"/>
    </row>
    <row r="944" spans="1:11" s="196" customFormat="1" ht="15.75" hidden="1" customHeight="1" x14ac:dyDescent="0.25">
      <c r="A944" s="646"/>
      <c r="B944" s="647"/>
      <c r="C944" s="631"/>
      <c r="D944" s="631"/>
      <c r="E944" s="648"/>
      <c r="F944" s="648"/>
      <c r="G944" s="649"/>
      <c r="H944" s="631"/>
      <c r="I944" s="631"/>
      <c r="J944" s="631"/>
      <c r="K944" s="650"/>
    </row>
    <row r="945" spans="1:11" s="196" customFormat="1" ht="15.75" hidden="1" customHeight="1" x14ac:dyDescent="0.25">
      <c r="A945" s="646"/>
      <c r="B945" s="647"/>
      <c r="C945" s="631"/>
      <c r="D945" s="631"/>
      <c r="E945" s="648"/>
      <c r="F945" s="648"/>
      <c r="G945" s="649"/>
      <c r="H945" s="631"/>
      <c r="I945" s="631"/>
      <c r="J945" s="631"/>
      <c r="K945" s="650"/>
    </row>
    <row r="946" spans="1:11" s="196" customFormat="1" ht="15.75" hidden="1" customHeight="1" x14ac:dyDescent="0.25">
      <c r="A946" s="646"/>
      <c r="B946" s="647"/>
      <c r="C946" s="631"/>
      <c r="D946" s="631"/>
      <c r="E946" s="648"/>
      <c r="F946" s="648"/>
      <c r="G946" s="649"/>
      <c r="H946" s="631"/>
      <c r="I946" s="631"/>
      <c r="J946" s="631"/>
      <c r="K946" s="650"/>
    </row>
    <row r="947" spans="1:11" s="196" customFormat="1" ht="15.75" hidden="1" customHeight="1" x14ac:dyDescent="0.25">
      <c r="A947" s="646"/>
      <c r="B947" s="647"/>
      <c r="C947" s="631"/>
      <c r="D947" s="631"/>
      <c r="E947" s="648"/>
      <c r="F947" s="648"/>
      <c r="G947" s="649"/>
      <c r="H947" s="631"/>
      <c r="I947" s="631"/>
      <c r="J947" s="631"/>
      <c r="K947" s="650"/>
    </row>
    <row r="948" spans="1:11" s="196" customFormat="1" ht="15.75" hidden="1" customHeight="1" x14ac:dyDescent="0.25">
      <c r="A948" s="646"/>
      <c r="B948" s="647"/>
      <c r="C948" s="631"/>
      <c r="D948" s="631"/>
      <c r="E948" s="648"/>
      <c r="F948" s="648"/>
      <c r="G948" s="649"/>
      <c r="H948" s="631"/>
      <c r="I948" s="631"/>
      <c r="J948" s="631"/>
      <c r="K948" s="650"/>
    </row>
    <row r="949" spans="1:11" s="196" customFormat="1" ht="15.75" hidden="1" customHeight="1" x14ac:dyDescent="0.25">
      <c r="A949" s="646"/>
      <c r="B949" s="647"/>
      <c r="C949" s="631"/>
      <c r="D949" s="631"/>
      <c r="E949" s="648"/>
      <c r="F949" s="648"/>
      <c r="G949" s="649"/>
      <c r="H949" s="631"/>
      <c r="I949" s="631"/>
      <c r="J949" s="631"/>
      <c r="K949" s="650"/>
    </row>
    <row r="950" spans="1:11" s="196" customFormat="1" ht="15.75" hidden="1" customHeight="1" x14ac:dyDescent="0.25">
      <c r="A950" s="646"/>
      <c r="B950" s="647"/>
      <c r="C950" s="631"/>
      <c r="D950" s="631"/>
      <c r="E950" s="648"/>
      <c r="F950" s="648"/>
      <c r="G950" s="649"/>
      <c r="H950" s="631"/>
      <c r="I950" s="631"/>
      <c r="J950" s="631"/>
      <c r="K950" s="650"/>
    </row>
    <row r="951" spans="1:11" s="196" customFormat="1" ht="15.75" hidden="1" customHeight="1" x14ac:dyDescent="0.25">
      <c r="A951" s="646"/>
      <c r="B951" s="647"/>
      <c r="C951" s="631"/>
      <c r="D951" s="631"/>
      <c r="E951" s="648"/>
      <c r="F951" s="648"/>
      <c r="G951" s="649"/>
      <c r="H951" s="631"/>
      <c r="I951" s="631"/>
      <c r="J951" s="631"/>
      <c r="K951" s="650"/>
    </row>
    <row r="952" spans="1:11" s="196" customFormat="1" ht="15.75" hidden="1" customHeight="1" x14ac:dyDescent="0.25">
      <c r="A952" s="646"/>
      <c r="B952" s="647"/>
      <c r="C952" s="631"/>
      <c r="D952" s="631"/>
      <c r="E952" s="648"/>
      <c r="F952" s="648"/>
      <c r="G952" s="649"/>
      <c r="H952" s="631"/>
      <c r="I952" s="631"/>
      <c r="J952" s="631"/>
      <c r="K952" s="650"/>
    </row>
    <row r="953" spans="1:11" s="196" customFormat="1" ht="15.75" hidden="1" customHeight="1" x14ac:dyDescent="0.25">
      <c r="A953" s="646"/>
      <c r="B953" s="647"/>
      <c r="C953" s="631"/>
      <c r="D953" s="631"/>
      <c r="E953" s="648"/>
      <c r="F953" s="648"/>
      <c r="G953" s="649"/>
      <c r="H953" s="631"/>
      <c r="I953" s="631"/>
      <c r="J953" s="631"/>
      <c r="K953" s="650"/>
    </row>
    <row r="954" spans="1:11" s="196" customFormat="1" ht="15.75" hidden="1" customHeight="1" x14ac:dyDescent="0.25">
      <c r="A954" s="646"/>
      <c r="B954" s="647"/>
      <c r="C954" s="631"/>
      <c r="D954" s="631"/>
      <c r="E954" s="648"/>
      <c r="F954" s="648"/>
      <c r="G954" s="649"/>
      <c r="H954" s="631"/>
      <c r="I954" s="631"/>
      <c r="J954" s="631"/>
      <c r="K954" s="650"/>
    </row>
    <row r="955" spans="1:11" s="196" customFormat="1" ht="15.75" hidden="1" customHeight="1" x14ac:dyDescent="0.25">
      <c r="A955" s="646"/>
      <c r="B955" s="647"/>
      <c r="C955" s="631"/>
      <c r="D955" s="631"/>
      <c r="E955" s="648"/>
      <c r="F955" s="648"/>
      <c r="G955" s="649"/>
      <c r="H955" s="631"/>
      <c r="I955" s="631"/>
      <c r="J955" s="631"/>
      <c r="K955" s="650"/>
    </row>
    <row r="956" spans="1:11" s="196" customFormat="1" ht="15.75" hidden="1" customHeight="1" x14ac:dyDescent="0.25">
      <c r="A956" s="646"/>
      <c r="B956" s="647"/>
      <c r="C956" s="631"/>
      <c r="D956" s="631"/>
      <c r="E956" s="648"/>
      <c r="F956" s="648"/>
      <c r="G956" s="649"/>
      <c r="H956" s="631"/>
      <c r="I956" s="631"/>
      <c r="J956" s="631"/>
      <c r="K956" s="650"/>
    </row>
    <row r="957" spans="1:11" s="196" customFormat="1" ht="15.75" hidden="1" customHeight="1" x14ac:dyDescent="0.25">
      <c r="A957" s="646"/>
      <c r="B957" s="647"/>
      <c r="C957" s="631"/>
      <c r="D957" s="631"/>
      <c r="E957" s="648"/>
      <c r="F957" s="648"/>
      <c r="G957" s="649"/>
      <c r="H957" s="631"/>
      <c r="I957" s="631"/>
      <c r="J957" s="631"/>
      <c r="K957" s="650"/>
    </row>
    <row r="958" spans="1:11" s="196" customFormat="1" ht="15.75" hidden="1" customHeight="1" x14ac:dyDescent="0.25">
      <c r="A958" s="646"/>
      <c r="B958" s="647"/>
      <c r="C958" s="631"/>
      <c r="D958" s="631"/>
      <c r="E958" s="648"/>
      <c r="F958" s="648"/>
      <c r="G958" s="649"/>
      <c r="H958" s="631"/>
      <c r="I958" s="631"/>
      <c r="J958" s="631"/>
      <c r="K958" s="650"/>
    </row>
    <row r="959" spans="1:11" s="196" customFormat="1" ht="15.75" hidden="1" customHeight="1" x14ac:dyDescent="0.25">
      <c r="A959" s="646"/>
      <c r="B959" s="647"/>
      <c r="C959" s="631"/>
      <c r="D959" s="631"/>
      <c r="E959" s="648"/>
      <c r="F959" s="648"/>
      <c r="G959" s="649"/>
      <c r="H959" s="631"/>
      <c r="I959" s="631"/>
      <c r="J959" s="631"/>
      <c r="K959" s="650"/>
    </row>
    <row r="960" spans="1:11" s="196" customFormat="1" ht="15.75" hidden="1" customHeight="1" x14ac:dyDescent="0.25">
      <c r="A960" s="646"/>
      <c r="B960" s="647"/>
      <c r="C960" s="631"/>
      <c r="D960" s="631"/>
      <c r="E960" s="648"/>
      <c r="F960" s="648"/>
      <c r="G960" s="649"/>
      <c r="H960" s="631"/>
      <c r="I960" s="631"/>
      <c r="J960" s="631"/>
      <c r="K960" s="650"/>
    </row>
    <row r="961" spans="1:11" s="196" customFormat="1" ht="15.75" hidden="1" customHeight="1" x14ac:dyDescent="0.25">
      <c r="A961" s="646"/>
      <c r="B961" s="647"/>
      <c r="C961" s="631"/>
      <c r="D961" s="631"/>
      <c r="E961" s="648"/>
      <c r="F961" s="648"/>
      <c r="G961" s="649"/>
      <c r="H961" s="631"/>
      <c r="I961" s="631"/>
      <c r="J961" s="631"/>
      <c r="K961" s="650"/>
    </row>
    <row r="962" spans="1:11" s="196" customFormat="1" ht="15.75" hidden="1" customHeight="1" x14ac:dyDescent="0.25">
      <c r="A962" s="646"/>
      <c r="B962" s="647"/>
      <c r="C962" s="631"/>
      <c r="D962" s="631"/>
      <c r="E962" s="648"/>
      <c r="F962" s="648"/>
      <c r="G962" s="649"/>
      <c r="H962" s="631"/>
      <c r="I962" s="631"/>
      <c r="J962" s="631"/>
      <c r="K962" s="650"/>
    </row>
    <row r="963" spans="1:11" s="196" customFormat="1" ht="15.75" hidden="1" customHeight="1" x14ac:dyDescent="0.25">
      <c r="A963" s="646"/>
      <c r="B963" s="647"/>
      <c r="C963" s="631"/>
      <c r="D963" s="631"/>
      <c r="E963" s="648"/>
      <c r="F963" s="648"/>
      <c r="G963" s="649"/>
      <c r="H963" s="631"/>
      <c r="I963" s="631"/>
      <c r="J963" s="631"/>
      <c r="K963" s="650"/>
    </row>
    <row r="964" spans="1:11" s="196" customFormat="1" ht="15.75" hidden="1" customHeight="1" x14ac:dyDescent="0.25">
      <c r="A964" s="646"/>
      <c r="B964" s="647"/>
      <c r="C964" s="631"/>
      <c r="D964" s="631"/>
      <c r="E964" s="648"/>
      <c r="F964" s="648"/>
      <c r="G964" s="649"/>
      <c r="H964" s="631"/>
      <c r="I964" s="631"/>
      <c r="J964" s="631"/>
      <c r="K964" s="650"/>
    </row>
    <row r="965" spans="1:11" s="196" customFormat="1" ht="15.75" hidden="1" customHeight="1" x14ac:dyDescent="0.25">
      <c r="A965" s="646"/>
      <c r="B965" s="647"/>
      <c r="C965" s="631"/>
      <c r="D965" s="631"/>
      <c r="E965" s="648"/>
      <c r="F965" s="648"/>
      <c r="G965" s="649"/>
      <c r="H965" s="631"/>
      <c r="I965" s="631"/>
      <c r="J965" s="631"/>
      <c r="K965" s="650"/>
    </row>
    <row r="966" spans="1:11" s="196" customFormat="1" ht="15.75" hidden="1" customHeight="1" x14ac:dyDescent="0.25">
      <c r="A966" s="646"/>
      <c r="B966" s="647"/>
      <c r="C966" s="631"/>
      <c r="D966" s="631"/>
      <c r="E966" s="648"/>
      <c r="F966" s="648"/>
      <c r="G966" s="649"/>
      <c r="H966" s="631"/>
      <c r="I966" s="631"/>
      <c r="J966" s="631"/>
      <c r="K966" s="650"/>
    </row>
    <row r="967" spans="1:11" s="196" customFormat="1" ht="15.75" hidden="1" customHeight="1" x14ac:dyDescent="0.25">
      <c r="A967" s="646"/>
      <c r="B967" s="647"/>
      <c r="C967" s="631"/>
      <c r="D967" s="631"/>
      <c r="E967" s="648"/>
      <c r="F967" s="648"/>
      <c r="G967" s="649"/>
      <c r="H967" s="631"/>
      <c r="I967" s="631"/>
      <c r="J967" s="631"/>
      <c r="K967" s="650"/>
    </row>
    <row r="968" spans="1:11" s="196" customFormat="1" ht="15.75" hidden="1" customHeight="1" x14ac:dyDescent="0.25">
      <c r="A968" s="646"/>
      <c r="B968" s="647"/>
      <c r="C968" s="631"/>
      <c r="D968" s="631"/>
      <c r="E968" s="648"/>
      <c r="F968" s="648"/>
      <c r="G968" s="649"/>
      <c r="H968" s="631"/>
      <c r="I968" s="631"/>
      <c r="J968" s="631"/>
      <c r="K968" s="650"/>
    </row>
    <row r="969" spans="1:11" s="196" customFormat="1" ht="15.75" hidden="1" customHeight="1" x14ac:dyDescent="0.25">
      <c r="A969" s="646"/>
      <c r="B969" s="647"/>
      <c r="C969" s="631"/>
      <c r="D969" s="631"/>
      <c r="E969" s="648"/>
      <c r="F969" s="648"/>
      <c r="G969" s="649"/>
      <c r="H969" s="631"/>
      <c r="I969" s="631"/>
      <c r="J969" s="631"/>
      <c r="K969" s="650"/>
    </row>
    <row r="970" spans="1:11" s="196" customFormat="1" ht="15.75" hidden="1" customHeight="1" x14ac:dyDescent="0.25">
      <c r="A970" s="646"/>
      <c r="B970" s="647"/>
      <c r="C970" s="631"/>
      <c r="D970" s="631"/>
      <c r="E970" s="648"/>
      <c r="F970" s="648"/>
      <c r="G970" s="649"/>
      <c r="H970" s="631"/>
      <c r="I970" s="631"/>
      <c r="J970" s="631"/>
      <c r="K970" s="650"/>
    </row>
    <row r="971" spans="1:11" s="196" customFormat="1" ht="15.75" hidden="1" customHeight="1" x14ac:dyDescent="0.25">
      <c r="A971" s="646"/>
      <c r="B971" s="647"/>
      <c r="C971" s="631"/>
      <c r="D971" s="631"/>
      <c r="E971" s="648"/>
      <c r="F971" s="648"/>
      <c r="G971" s="649"/>
      <c r="H971" s="631"/>
      <c r="I971" s="631"/>
      <c r="J971" s="631"/>
      <c r="K971" s="650"/>
    </row>
    <row r="972" spans="1:11" s="196" customFormat="1" ht="15.75" hidden="1" customHeight="1" x14ac:dyDescent="0.25">
      <c r="A972" s="646"/>
      <c r="B972" s="647"/>
      <c r="C972" s="631"/>
      <c r="D972" s="631"/>
      <c r="E972" s="648"/>
      <c r="F972" s="648"/>
      <c r="G972" s="649"/>
      <c r="H972" s="631"/>
      <c r="I972" s="631"/>
      <c r="J972" s="631"/>
      <c r="K972" s="650"/>
    </row>
    <row r="973" spans="1:11" s="196" customFormat="1" ht="15.75" hidden="1" customHeight="1" x14ac:dyDescent="0.25">
      <c r="A973" s="646"/>
      <c r="B973" s="647"/>
      <c r="C973" s="631"/>
      <c r="D973" s="631"/>
      <c r="E973" s="648"/>
      <c r="F973" s="648"/>
      <c r="G973" s="649"/>
      <c r="H973" s="631"/>
      <c r="I973" s="631"/>
      <c r="J973" s="631"/>
      <c r="K973" s="650"/>
    </row>
    <row r="974" spans="1:11" s="196" customFormat="1" ht="15.75" hidden="1" customHeight="1" x14ac:dyDescent="0.25">
      <c r="A974" s="646"/>
      <c r="B974" s="647"/>
      <c r="C974" s="631"/>
      <c r="D974" s="631"/>
      <c r="E974" s="648"/>
      <c r="F974" s="648"/>
      <c r="G974" s="649"/>
      <c r="H974" s="631"/>
      <c r="I974" s="631"/>
      <c r="J974" s="631"/>
      <c r="K974" s="650"/>
    </row>
    <row r="975" spans="1:11" s="196" customFormat="1" ht="15.75" hidden="1" customHeight="1" x14ac:dyDescent="0.25">
      <c r="A975" s="646"/>
      <c r="B975" s="647"/>
      <c r="C975" s="631"/>
      <c r="D975" s="631"/>
      <c r="E975" s="648"/>
      <c r="F975" s="648"/>
      <c r="G975" s="649"/>
      <c r="H975" s="631"/>
      <c r="I975" s="631"/>
      <c r="J975" s="631"/>
      <c r="K975" s="650"/>
    </row>
    <row r="976" spans="1:11" s="196" customFormat="1" ht="15.75" hidden="1" customHeight="1" x14ac:dyDescent="0.25">
      <c r="A976" s="646"/>
      <c r="B976" s="647"/>
      <c r="C976" s="631"/>
      <c r="D976" s="631"/>
      <c r="E976" s="648"/>
      <c r="F976" s="648"/>
      <c r="G976" s="649"/>
      <c r="H976" s="631"/>
      <c r="I976" s="631"/>
      <c r="J976" s="631"/>
      <c r="K976" s="650"/>
    </row>
    <row r="977" spans="1:11" s="196" customFormat="1" ht="15.75" hidden="1" customHeight="1" x14ac:dyDescent="0.25">
      <c r="A977" s="646"/>
      <c r="B977" s="647"/>
      <c r="C977" s="631"/>
      <c r="D977" s="631"/>
      <c r="E977" s="648"/>
      <c r="F977" s="648"/>
      <c r="G977" s="649"/>
      <c r="H977" s="631"/>
      <c r="I977" s="631"/>
      <c r="J977" s="631"/>
      <c r="K977" s="650"/>
    </row>
    <row r="978" spans="1:11" s="196" customFormat="1" ht="15.75" hidden="1" customHeight="1" x14ac:dyDescent="0.25">
      <c r="A978" s="646"/>
      <c r="B978" s="647"/>
      <c r="C978" s="631"/>
      <c r="D978" s="631"/>
      <c r="E978" s="648"/>
      <c r="F978" s="648"/>
      <c r="G978" s="649"/>
      <c r="H978" s="631"/>
      <c r="I978" s="631"/>
      <c r="J978" s="631"/>
      <c r="K978" s="650"/>
    </row>
    <row r="979" spans="1:11" s="196" customFormat="1" ht="15.75" hidden="1" customHeight="1" x14ac:dyDescent="0.25">
      <c r="A979" s="646"/>
      <c r="B979" s="647"/>
      <c r="C979" s="631"/>
      <c r="D979" s="631"/>
      <c r="E979" s="648"/>
      <c r="F979" s="648"/>
      <c r="G979" s="649"/>
      <c r="H979" s="631"/>
      <c r="I979" s="631"/>
      <c r="J979" s="631"/>
      <c r="K979" s="650"/>
    </row>
    <row r="980" spans="1:11" s="196" customFormat="1" ht="15.75" hidden="1" customHeight="1" x14ac:dyDescent="0.25">
      <c r="A980" s="646"/>
      <c r="B980" s="647"/>
      <c r="C980" s="631"/>
      <c r="D980" s="631"/>
      <c r="E980" s="648"/>
      <c r="F980" s="648"/>
      <c r="G980" s="649"/>
      <c r="H980" s="631"/>
      <c r="I980" s="631"/>
      <c r="J980" s="631"/>
      <c r="K980" s="650"/>
    </row>
    <row r="981" spans="1:11" s="196" customFormat="1" ht="15.75" hidden="1" customHeight="1" x14ac:dyDescent="0.25">
      <c r="A981" s="646"/>
      <c r="B981" s="647"/>
      <c r="C981" s="631"/>
      <c r="D981" s="631"/>
      <c r="E981" s="648"/>
      <c r="F981" s="648"/>
      <c r="G981" s="649"/>
      <c r="H981" s="631"/>
      <c r="I981" s="631"/>
      <c r="J981" s="631"/>
      <c r="K981" s="650"/>
    </row>
    <row r="982" spans="1:11" s="196" customFormat="1" ht="15.75" hidden="1" customHeight="1" x14ac:dyDescent="0.25">
      <c r="A982" s="646"/>
      <c r="B982" s="647"/>
      <c r="C982" s="631"/>
      <c r="D982" s="631"/>
      <c r="E982" s="648"/>
      <c r="F982" s="648"/>
      <c r="G982" s="649"/>
      <c r="H982" s="631"/>
      <c r="I982" s="631"/>
      <c r="J982" s="631"/>
      <c r="K982" s="650"/>
    </row>
    <row r="983" spans="1:11" s="196" customFormat="1" ht="15.75" hidden="1" customHeight="1" x14ac:dyDescent="0.25">
      <c r="A983" s="646"/>
      <c r="B983" s="647"/>
      <c r="C983" s="631"/>
      <c r="D983" s="631"/>
      <c r="E983" s="648"/>
      <c r="F983" s="648"/>
      <c r="G983" s="649"/>
      <c r="H983" s="631"/>
      <c r="I983" s="631"/>
      <c r="J983" s="631"/>
      <c r="K983" s="650"/>
    </row>
    <row r="984" spans="1:11" s="196" customFormat="1" ht="15.75" hidden="1" customHeight="1" x14ac:dyDescent="0.25">
      <c r="A984" s="646"/>
      <c r="B984" s="647"/>
      <c r="C984" s="631"/>
      <c r="D984" s="631"/>
      <c r="E984" s="648"/>
      <c r="F984" s="648"/>
      <c r="G984" s="649"/>
      <c r="H984" s="631"/>
      <c r="I984" s="631"/>
      <c r="J984" s="631"/>
      <c r="K984" s="650"/>
    </row>
    <row r="985" spans="1:11" s="196" customFormat="1" ht="15.75" hidden="1" customHeight="1" x14ac:dyDescent="0.25">
      <c r="A985" s="646"/>
      <c r="B985" s="647"/>
      <c r="C985" s="631"/>
      <c r="D985" s="631"/>
      <c r="E985" s="648"/>
      <c r="F985" s="648"/>
      <c r="G985" s="649"/>
      <c r="H985" s="631"/>
      <c r="I985" s="631"/>
      <c r="J985" s="631"/>
      <c r="K985" s="650"/>
    </row>
    <row r="986" spans="1:11" s="196" customFormat="1" ht="15.75" hidden="1" customHeight="1" x14ac:dyDescent="0.25">
      <c r="A986" s="646"/>
      <c r="B986" s="647"/>
      <c r="C986" s="631"/>
      <c r="D986" s="631"/>
      <c r="E986" s="648"/>
      <c r="F986" s="648"/>
      <c r="G986" s="649"/>
      <c r="H986" s="631"/>
      <c r="I986" s="631"/>
      <c r="J986" s="631"/>
      <c r="K986" s="650"/>
    </row>
    <row r="987" spans="1:11" s="196" customFormat="1" ht="15.75" hidden="1" customHeight="1" x14ac:dyDescent="0.25">
      <c r="A987" s="646"/>
      <c r="B987" s="647"/>
      <c r="C987" s="631"/>
      <c r="D987" s="631"/>
      <c r="E987" s="648"/>
      <c r="F987" s="648"/>
      <c r="G987" s="649"/>
      <c r="H987" s="631"/>
      <c r="I987" s="631"/>
      <c r="J987" s="631"/>
      <c r="K987" s="650"/>
    </row>
    <row r="988" spans="1:11" s="196" customFormat="1" ht="15.75" hidden="1" customHeight="1" x14ac:dyDescent="0.25">
      <c r="A988" s="646"/>
      <c r="B988" s="647"/>
      <c r="C988" s="631"/>
      <c r="D988" s="631"/>
      <c r="E988" s="648"/>
      <c r="F988" s="648"/>
      <c r="G988" s="649"/>
      <c r="H988" s="631"/>
      <c r="I988" s="631"/>
      <c r="J988" s="631"/>
      <c r="K988" s="650"/>
    </row>
    <row r="989" spans="1:11" s="196" customFormat="1" ht="15.75" hidden="1" customHeight="1" x14ac:dyDescent="0.25">
      <c r="A989" s="646"/>
      <c r="B989" s="647"/>
      <c r="C989" s="631"/>
      <c r="D989" s="631"/>
      <c r="E989" s="648"/>
      <c r="F989" s="648"/>
      <c r="G989" s="649"/>
      <c r="H989" s="631"/>
      <c r="I989" s="631"/>
      <c r="J989" s="631"/>
      <c r="K989" s="650"/>
    </row>
    <row r="990" spans="1:11" s="196" customFormat="1" ht="15.75" hidden="1" customHeight="1" x14ac:dyDescent="0.25">
      <c r="A990" s="646"/>
      <c r="B990" s="647"/>
      <c r="C990" s="631"/>
      <c r="D990" s="631"/>
      <c r="E990" s="648"/>
      <c r="F990" s="648"/>
      <c r="G990" s="649"/>
      <c r="H990" s="631"/>
      <c r="I990" s="631"/>
      <c r="J990" s="631"/>
      <c r="K990" s="650"/>
    </row>
    <row r="991" spans="1:11" s="196" customFormat="1" ht="15.75" hidden="1" customHeight="1" x14ac:dyDescent="0.25">
      <c r="A991" s="646"/>
      <c r="B991" s="647"/>
      <c r="C991" s="631"/>
      <c r="D991" s="631"/>
      <c r="E991" s="648"/>
      <c r="F991" s="648"/>
      <c r="G991" s="649"/>
      <c r="H991" s="631"/>
      <c r="I991" s="631"/>
      <c r="J991" s="631"/>
      <c r="K991" s="650"/>
    </row>
    <row r="992" spans="1:11" s="196" customFormat="1" ht="15.75" hidden="1" customHeight="1" x14ac:dyDescent="0.25">
      <c r="A992" s="646"/>
      <c r="B992" s="647"/>
      <c r="C992" s="631"/>
      <c r="D992" s="631"/>
      <c r="E992" s="648"/>
      <c r="F992" s="648"/>
      <c r="G992" s="649"/>
      <c r="H992" s="631"/>
      <c r="I992" s="631"/>
      <c r="J992" s="631"/>
      <c r="K992" s="650"/>
    </row>
    <row r="993" spans="1:11" s="196" customFormat="1" ht="15.75" hidden="1" customHeight="1" x14ac:dyDescent="0.25">
      <c r="A993" s="646"/>
      <c r="B993" s="647"/>
      <c r="C993" s="631"/>
      <c r="D993" s="631"/>
      <c r="E993" s="648"/>
      <c r="F993" s="648"/>
      <c r="G993" s="649"/>
      <c r="H993" s="631"/>
      <c r="I993" s="631"/>
      <c r="J993" s="631"/>
      <c r="K993" s="650"/>
    </row>
    <row r="994" spans="1:11" s="196" customFormat="1" ht="15.75" hidden="1" customHeight="1" x14ac:dyDescent="0.25">
      <c r="A994" s="646"/>
      <c r="B994" s="647"/>
      <c r="C994" s="631"/>
      <c r="D994" s="631"/>
      <c r="E994" s="648"/>
      <c r="F994" s="648"/>
      <c r="G994" s="649"/>
      <c r="H994" s="631"/>
      <c r="I994" s="631"/>
      <c r="J994" s="631"/>
      <c r="K994" s="650"/>
    </row>
    <row r="995" spans="1:11" s="196" customFormat="1" ht="15.75" hidden="1" customHeight="1" x14ac:dyDescent="0.25">
      <c r="A995" s="646"/>
      <c r="B995" s="647"/>
      <c r="C995" s="631"/>
      <c r="D995" s="631"/>
      <c r="E995" s="648"/>
      <c r="F995" s="648"/>
      <c r="G995" s="649"/>
      <c r="H995" s="631"/>
      <c r="I995" s="631"/>
      <c r="J995" s="631"/>
      <c r="K995" s="650"/>
    </row>
    <row r="996" spans="1:11" s="196" customFormat="1" ht="15.75" hidden="1" customHeight="1" x14ac:dyDescent="0.25">
      <c r="A996" s="646"/>
      <c r="B996" s="647"/>
      <c r="C996" s="631"/>
      <c r="D996" s="631"/>
      <c r="E996" s="648"/>
      <c r="F996" s="648"/>
      <c r="G996" s="649"/>
      <c r="H996" s="631"/>
      <c r="I996" s="631"/>
      <c r="J996" s="631"/>
      <c r="K996" s="650"/>
    </row>
    <row r="997" spans="1:11" s="196" customFormat="1" ht="15.75" hidden="1" customHeight="1" x14ac:dyDescent="0.25">
      <c r="A997" s="646"/>
      <c r="B997" s="647"/>
      <c r="C997" s="631"/>
      <c r="D997" s="631"/>
      <c r="E997" s="648"/>
      <c r="F997" s="648"/>
      <c r="G997" s="649"/>
      <c r="H997" s="631"/>
      <c r="I997" s="631"/>
      <c r="J997" s="631"/>
      <c r="K997" s="650"/>
    </row>
    <row r="998" spans="1:11" s="196" customFormat="1" ht="15.75" hidden="1" customHeight="1" x14ac:dyDescent="0.25">
      <c r="A998" s="646"/>
      <c r="B998" s="647"/>
      <c r="C998" s="631"/>
      <c r="D998" s="631"/>
      <c r="E998" s="648"/>
      <c r="F998" s="648"/>
      <c r="G998" s="649"/>
      <c r="H998" s="631"/>
      <c r="I998" s="631"/>
      <c r="J998" s="631"/>
      <c r="K998" s="650"/>
    </row>
    <row r="999" spans="1:11" s="196" customFormat="1" ht="15.75" hidden="1" customHeight="1" x14ac:dyDescent="0.25">
      <c r="A999" s="646"/>
      <c r="B999" s="647"/>
      <c r="C999" s="631"/>
      <c r="D999" s="631"/>
      <c r="E999" s="648"/>
      <c r="F999" s="648"/>
      <c r="G999" s="649"/>
      <c r="H999" s="631"/>
      <c r="I999" s="631"/>
      <c r="J999" s="631"/>
      <c r="K999" s="650"/>
    </row>
    <row r="1000" spans="1:11" s="196" customFormat="1" ht="15.75" hidden="1" customHeight="1" x14ac:dyDescent="0.25">
      <c r="A1000" s="646"/>
      <c r="B1000" s="647"/>
      <c r="C1000" s="631"/>
      <c r="D1000" s="631"/>
      <c r="E1000" s="648"/>
      <c r="F1000" s="648"/>
      <c r="G1000" s="649"/>
      <c r="H1000" s="631"/>
      <c r="I1000" s="631"/>
      <c r="J1000" s="631"/>
      <c r="K1000" s="650"/>
    </row>
    <row r="1001" spans="1:11" s="196" customFormat="1" ht="15.75" hidden="1" customHeight="1" x14ac:dyDescent="0.25">
      <c r="A1001" s="646"/>
      <c r="B1001" s="647"/>
      <c r="C1001" s="631"/>
      <c r="D1001" s="631"/>
      <c r="E1001" s="648"/>
      <c r="F1001" s="648"/>
      <c r="G1001" s="649"/>
      <c r="H1001" s="631"/>
      <c r="I1001" s="631"/>
      <c r="J1001" s="631"/>
      <c r="K1001" s="650"/>
    </row>
    <row r="1002" spans="1:11" s="196" customFormat="1" ht="15.75" hidden="1" customHeight="1" x14ac:dyDescent="0.25">
      <c r="A1002" s="646"/>
      <c r="B1002" s="647"/>
      <c r="C1002" s="631"/>
      <c r="D1002" s="631"/>
      <c r="E1002" s="648"/>
      <c r="F1002" s="648"/>
      <c r="G1002" s="649"/>
      <c r="H1002" s="631"/>
      <c r="I1002" s="631"/>
      <c r="J1002" s="631"/>
      <c r="K1002" s="650"/>
    </row>
    <row r="1003" spans="1:11" s="196" customFormat="1" ht="15.75" hidden="1" customHeight="1" x14ac:dyDescent="0.25">
      <c r="A1003" s="646"/>
      <c r="B1003" s="647"/>
      <c r="C1003" s="631"/>
      <c r="D1003" s="631"/>
      <c r="E1003" s="648"/>
      <c r="F1003" s="648"/>
      <c r="G1003" s="649"/>
      <c r="H1003" s="631"/>
      <c r="I1003" s="631"/>
      <c r="J1003" s="631"/>
      <c r="K1003" s="650"/>
    </row>
    <row r="1004" spans="1:11" s="196" customFormat="1" ht="15.75" hidden="1" customHeight="1" x14ac:dyDescent="0.25">
      <c r="A1004" s="646"/>
      <c r="B1004" s="647"/>
      <c r="C1004" s="631"/>
      <c r="D1004" s="631"/>
      <c r="E1004" s="648"/>
      <c r="F1004" s="648"/>
      <c r="G1004" s="649"/>
      <c r="H1004" s="631"/>
      <c r="I1004" s="631"/>
      <c r="J1004" s="631"/>
      <c r="K1004" s="650"/>
    </row>
    <row r="1005" spans="1:11" s="196" customFormat="1" ht="15.75" hidden="1" customHeight="1" x14ac:dyDescent="0.25">
      <c r="A1005" s="646"/>
      <c r="B1005" s="647"/>
      <c r="C1005" s="631"/>
      <c r="D1005" s="631"/>
      <c r="E1005" s="648"/>
      <c r="F1005" s="648"/>
      <c r="G1005" s="649"/>
      <c r="H1005" s="631"/>
      <c r="I1005" s="631"/>
      <c r="J1005" s="631"/>
      <c r="K1005" s="650"/>
    </row>
    <row r="1006" spans="1:11" s="196" customFormat="1" ht="15.75" hidden="1" customHeight="1" x14ac:dyDescent="0.25">
      <c r="A1006" s="646"/>
      <c r="B1006" s="647"/>
      <c r="C1006" s="631"/>
      <c r="D1006" s="631"/>
      <c r="E1006" s="648"/>
      <c r="F1006" s="648"/>
      <c r="G1006" s="649"/>
      <c r="H1006" s="631"/>
      <c r="I1006" s="631"/>
      <c r="J1006" s="631"/>
      <c r="K1006" s="650"/>
    </row>
    <row r="1007" spans="1:11" s="196" customFormat="1" ht="15.75" hidden="1" customHeight="1" x14ac:dyDescent="0.25">
      <c r="A1007" s="646"/>
      <c r="B1007" s="647"/>
      <c r="C1007" s="631"/>
      <c r="D1007" s="631"/>
      <c r="E1007" s="648"/>
      <c r="F1007" s="648"/>
      <c r="G1007" s="649"/>
      <c r="H1007" s="631"/>
      <c r="I1007" s="631"/>
      <c r="J1007" s="631"/>
      <c r="K1007" s="650"/>
    </row>
    <row r="1008" spans="1:11" s="196" customFormat="1" ht="15.75" hidden="1" customHeight="1" x14ac:dyDescent="0.25">
      <c r="A1008" s="646"/>
      <c r="B1008" s="647"/>
      <c r="C1008" s="631"/>
      <c r="D1008" s="631"/>
      <c r="E1008" s="648"/>
      <c r="F1008" s="648"/>
      <c r="G1008" s="649"/>
      <c r="H1008" s="631"/>
      <c r="I1008" s="631"/>
      <c r="J1008" s="631"/>
      <c r="K1008" s="650"/>
    </row>
    <row r="1009" spans="1:11" s="196" customFormat="1" ht="15.75" hidden="1" customHeight="1" x14ac:dyDescent="0.25">
      <c r="A1009" s="646"/>
      <c r="B1009" s="647"/>
      <c r="C1009" s="631"/>
      <c r="D1009" s="631"/>
      <c r="E1009" s="648"/>
      <c r="F1009" s="648"/>
      <c r="G1009" s="649"/>
      <c r="H1009" s="631"/>
      <c r="I1009" s="631"/>
      <c r="J1009" s="631"/>
      <c r="K1009" s="650"/>
    </row>
    <row r="1010" spans="1:11" s="196" customFormat="1" ht="15.75" hidden="1" customHeight="1" x14ac:dyDescent="0.25">
      <c r="A1010" s="646"/>
      <c r="B1010" s="647"/>
      <c r="C1010" s="631"/>
      <c r="D1010" s="631"/>
      <c r="E1010" s="648"/>
      <c r="F1010" s="648"/>
      <c r="G1010" s="649"/>
      <c r="H1010" s="631"/>
      <c r="I1010" s="631"/>
      <c r="J1010" s="631"/>
      <c r="K1010" s="650"/>
    </row>
    <row r="1011" spans="1:11" s="196" customFormat="1" ht="15.75" hidden="1" customHeight="1" x14ac:dyDescent="0.25">
      <c r="A1011" s="646"/>
      <c r="B1011" s="647"/>
      <c r="C1011" s="631"/>
      <c r="D1011" s="631"/>
      <c r="E1011" s="648"/>
      <c r="F1011" s="648"/>
      <c r="G1011" s="649"/>
      <c r="H1011" s="631"/>
      <c r="I1011" s="631"/>
      <c r="J1011" s="631"/>
      <c r="K1011" s="650"/>
    </row>
    <row r="1012" spans="1:11" s="196" customFormat="1" ht="15.75" hidden="1" customHeight="1" x14ac:dyDescent="0.25">
      <c r="A1012" s="646"/>
      <c r="B1012" s="647"/>
      <c r="C1012" s="631"/>
      <c r="D1012" s="631"/>
      <c r="E1012" s="648"/>
      <c r="F1012" s="648"/>
      <c r="G1012" s="649"/>
      <c r="H1012" s="631"/>
      <c r="I1012" s="631"/>
      <c r="J1012" s="631"/>
      <c r="K1012" s="650"/>
    </row>
    <row r="1013" spans="1:11" s="196" customFormat="1" ht="15.75" hidden="1" customHeight="1" x14ac:dyDescent="0.25">
      <c r="A1013" s="646"/>
      <c r="B1013" s="647"/>
      <c r="C1013" s="631"/>
      <c r="D1013" s="631"/>
      <c r="E1013" s="648"/>
      <c r="F1013" s="648"/>
      <c r="G1013" s="649"/>
      <c r="H1013" s="631"/>
      <c r="I1013" s="631"/>
      <c r="J1013" s="631"/>
      <c r="K1013" s="650"/>
    </row>
    <row r="1014" spans="1:11" s="196" customFormat="1" ht="15.75" hidden="1" customHeight="1" x14ac:dyDescent="0.25">
      <c r="A1014" s="646"/>
      <c r="B1014" s="647"/>
      <c r="C1014" s="631"/>
      <c r="D1014" s="631"/>
      <c r="E1014" s="648"/>
      <c r="F1014" s="648"/>
      <c r="G1014" s="649"/>
      <c r="H1014" s="631"/>
      <c r="I1014" s="631"/>
      <c r="J1014" s="631"/>
      <c r="K1014" s="650"/>
    </row>
    <row r="1015" spans="1:11" s="196" customFormat="1" ht="15.75" hidden="1" customHeight="1" x14ac:dyDescent="0.25">
      <c r="A1015" s="646"/>
      <c r="B1015" s="647"/>
      <c r="C1015" s="631"/>
      <c r="D1015" s="631"/>
      <c r="E1015" s="648"/>
      <c r="F1015" s="648"/>
      <c r="G1015" s="649"/>
      <c r="H1015" s="631"/>
      <c r="I1015" s="631"/>
      <c r="J1015" s="631"/>
      <c r="K1015" s="650"/>
    </row>
    <row r="1016" spans="1:11" s="196" customFormat="1" ht="15.75" hidden="1" customHeight="1" x14ac:dyDescent="0.25">
      <c r="A1016" s="646"/>
      <c r="B1016" s="647"/>
      <c r="C1016" s="631"/>
      <c r="D1016" s="631"/>
      <c r="E1016" s="648"/>
      <c r="F1016" s="648"/>
      <c r="G1016" s="649"/>
      <c r="H1016" s="631"/>
      <c r="I1016" s="631"/>
      <c r="J1016" s="631"/>
      <c r="K1016" s="650"/>
    </row>
    <row r="1017" spans="1:11" s="196" customFormat="1" ht="15.75" hidden="1" customHeight="1" x14ac:dyDescent="0.25">
      <c r="A1017" s="646"/>
      <c r="B1017" s="647"/>
      <c r="C1017" s="631"/>
      <c r="D1017" s="631"/>
      <c r="E1017" s="648"/>
      <c r="F1017" s="648"/>
      <c r="G1017" s="649"/>
      <c r="H1017" s="631"/>
      <c r="I1017" s="631"/>
      <c r="J1017" s="631"/>
      <c r="K1017" s="650"/>
    </row>
    <row r="1018" spans="1:11" s="196" customFormat="1" ht="15.75" hidden="1" customHeight="1" x14ac:dyDescent="0.25">
      <c r="A1018" s="646"/>
      <c r="B1018" s="647"/>
      <c r="C1018" s="631"/>
      <c r="D1018" s="631"/>
      <c r="E1018" s="648"/>
      <c r="F1018" s="648"/>
      <c r="G1018" s="649"/>
      <c r="H1018" s="631"/>
      <c r="I1018" s="631"/>
      <c r="J1018" s="631"/>
      <c r="K1018" s="650"/>
    </row>
    <row r="1019" spans="1:11" s="196" customFormat="1" ht="15.75" hidden="1" customHeight="1" x14ac:dyDescent="0.25">
      <c r="A1019" s="646"/>
      <c r="B1019" s="647"/>
      <c r="C1019" s="631"/>
      <c r="D1019" s="631"/>
      <c r="E1019" s="648"/>
      <c r="F1019" s="648"/>
      <c r="G1019" s="649"/>
      <c r="H1019" s="631"/>
      <c r="I1019" s="631"/>
      <c r="J1019" s="631"/>
      <c r="K1019" s="650"/>
    </row>
    <row r="1020" spans="1:11" s="196" customFormat="1" ht="15.75" hidden="1" customHeight="1" x14ac:dyDescent="0.25">
      <c r="A1020" s="646"/>
      <c r="B1020" s="647"/>
      <c r="C1020" s="631"/>
      <c r="D1020" s="631"/>
      <c r="E1020" s="648"/>
      <c r="F1020" s="648"/>
      <c r="G1020" s="649"/>
      <c r="H1020" s="631"/>
      <c r="I1020" s="631"/>
      <c r="J1020" s="631"/>
      <c r="K1020" s="650"/>
    </row>
    <row r="1021" spans="1:11" s="196" customFormat="1" ht="15.75" hidden="1" customHeight="1" x14ac:dyDescent="0.25">
      <c r="A1021" s="646"/>
      <c r="B1021" s="647"/>
      <c r="C1021" s="631"/>
      <c r="D1021" s="631"/>
      <c r="E1021" s="648"/>
      <c r="F1021" s="648"/>
      <c r="G1021" s="649"/>
      <c r="H1021" s="631"/>
      <c r="I1021" s="631"/>
      <c r="J1021" s="631"/>
      <c r="K1021" s="650"/>
    </row>
    <row r="1022" spans="1:11" s="196" customFormat="1" ht="15.75" hidden="1" customHeight="1" x14ac:dyDescent="0.25">
      <c r="A1022" s="646"/>
      <c r="B1022" s="647"/>
      <c r="C1022" s="631"/>
      <c r="D1022" s="631"/>
      <c r="E1022" s="648"/>
      <c r="F1022" s="648"/>
      <c r="G1022" s="649"/>
      <c r="H1022" s="631"/>
      <c r="I1022" s="631"/>
      <c r="J1022" s="631"/>
      <c r="K1022" s="650"/>
    </row>
    <row r="1023" spans="1:11" s="196" customFormat="1" ht="15.75" hidden="1" customHeight="1" x14ac:dyDescent="0.25">
      <c r="A1023" s="646"/>
      <c r="B1023" s="647"/>
      <c r="C1023" s="631"/>
      <c r="D1023" s="631"/>
      <c r="E1023" s="648"/>
      <c r="F1023" s="648"/>
      <c r="G1023" s="649"/>
      <c r="H1023" s="631"/>
      <c r="I1023" s="631"/>
      <c r="J1023" s="631"/>
      <c r="K1023" s="650"/>
    </row>
    <row r="1024" spans="1:11" s="196" customFormat="1" ht="15.75" hidden="1" customHeight="1" x14ac:dyDescent="0.25">
      <c r="A1024" s="646"/>
      <c r="B1024" s="647"/>
      <c r="C1024" s="631"/>
      <c r="D1024" s="631"/>
      <c r="E1024" s="648"/>
      <c r="F1024" s="648"/>
      <c r="G1024" s="649"/>
      <c r="H1024" s="631"/>
      <c r="I1024" s="631"/>
      <c r="J1024" s="631"/>
      <c r="K1024" s="650"/>
    </row>
    <row r="1025" spans="1:11" s="196" customFormat="1" ht="15.75" hidden="1" customHeight="1" x14ac:dyDescent="0.25">
      <c r="A1025" s="646"/>
      <c r="B1025" s="647"/>
      <c r="C1025" s="631"/>
      <c r="D1025" s="631"/>
      <c r="E1025" s="648"/>
      <c r="F1025" s="648"/>
      <c r="G1025" s="649"/>
      <c r="H1025" s="631"/>
      <c r="I1025" s="631"/>
      <c r="J1025" s="631"/>
      <c r="K1025" s="650"/>
    </row>
    <row r="1026" spans="1:11" s="196" customFormat="1" ht="15.75" hidden="1" customHeight="1" x14ac:dyDescent="0.25">
      <c r="A1026" s="646"/>
      <c r="B1026" s="647"/>
      <c r="C1026" s="631"/>
      <c r="D1026" s="631"/>
      <c r="E1026" s="648"/>
      <c r="F1026" s="648"/>
      <c r="G1026" s="649"/>
      <c r="H1026" s="631"/>
      <c r="I1026" s="631"/>
      <c r="J1026" s="631"/>
      <c r="K1026" s="650"/>
    </row>
    <row r="1027" spans="1:11" s="196" customFormat="1" ht="15.75" hidden="1" customHeight="1" x14ac:dyDescent="0.25">
      <c r="A1027" s="646"/>
      <c r="B1027" s="647"/>
      <c r="C1027" s="631"/>
      <c r="D1027" s="631"/>
      <c r="E1027" s="648"/>
      <c r="F1027" s="648"/>
      <c r="G1027" s="649"/>
      <c r="H1027" s="631"/>
      <c r="I1027" s="631"/>
      <c r="J1027" s="631"/>
      <c r="K1027" s="650"/>
    </row>
    <row r="1028" spans="1:11" s="196" customFormat="1" ht="15.75" hidden="1" customHeight="1" x14ac:dyDescent="0.25">
      <c r="A1028" s="646"/>
      <c r="B1028" s="647"/>
      <c r="C1028" s="631"/>
      <c r="D1028" s="631"/>
      <c r="E1028" s="648"/>
      <c r="F1028" s="648"/>
      <c r="G1028" s="649"/>
      <c r="H1028" s="631"/>
      <c r="I1028" s="631"/>
      <c r="J1028" s="631"/>
      <c r="K1028" s="650"/>
    </row>
    <row r="1029" spans="1:11" s="196" customFormat="1" ht="15.75" hidden="1" customHeight="1" x14ac:dyDescent="0.25">
      <c r="A1029" s="646"/>
      <c r="B1029" s="647"/>
      <c r="C1029" s="631"/>
      <c r="D1029" s="631"/>
      <c r="E1029" s="648"/>
      <c r="F1029" s="648"/>
      <c r="G1029" s="649"/>
      <c r="H1029" s="631"/>
      <c r="I1029" s="631"/>
      <c r="J1029" s="631"/>
      <c r="K1029" s="650"/>
    </row>
    <row r="1030" spans="1:11" s="196" customFormat="1" ht="15.75" hidden="1" customHeight="1" x14ac:dyDescent="0.25">
      <c r="A1030" s="646"/>
      <c r="B1030" s="647"/>
      <c r="C1030" s="631"/>
      <c r="D1030" s="631"/>
      <c r="E1030" s="648"/>
      <c r="F1030" s="648"/>
      <c r="G1030" s="649"/>
      <c r="H1030" s="631"/>
      <c r="I1030" s="631"/>
      <c r="J1030" s="631"/>
      <c r="K1030" s="650"/>
    </row>
    <row r="1031" spans="1:11" s="196" customFormat="1" ht="15.75" hidden="1" customHeight="1" x14ac:dyDescent="0.25">
      <c r="A1031" s="646"/>
      <c r="B1031" s="647"/>
      <c r="C1031" s="631"/>
      <c r="D1031" s="631"/>
      <c r="E1031" s="648"/>
      <c r="F1031" s="648"/>
      <c r="G1031" s="649"/>
      <c r="H1031" s="631"/>
      <c r="I1031" s="631"/>
      <c r="J1031" s="631"/>
      <c r="K1031" s="650"/>
    </row>
    <row r="1032" spans="1:11" s="196" customFormat="1" ht="15.75" hidden="1" customHeight="1" x14ac:dyDescent="0.25">
      <c r="A1032" s="646"/>
      <c r="B1032" s="647"/>
      <c r="C1032" s="631"/>
      <c r="D1032" s="631"/>
      <c r="E1032" s="648"/>
      <c r="F1032" s="648"/>
      <c r="G1032" s="649"/>
      <c r="H1032" s="631"/>
      <c r="I1032" s="631"/>
      <c r="J1032" s="631"/>
      <c r="K1032" s="650"/>
    </row>
    <row r="1033" spans="1:11" s="196" customFormat="1" ht="15.75" hidden="1" customHeight="1" x14ac:dyDescent="0.25">
      <c r="A1033" s="646"/>
      <c r="B1033" s="647"/>
      <c r="C1033" s="631"/>
      <c r="D1033" s="631"/>
      <c r="E1033" s="648"/>
      <c r="F1033" s="648"/>
      <c r="G1033" s="649"/>
      <c r="H1033" s="631"/>
      <c r="I1033" s="631"/>
      <c r="J1033" s="631"/>
      <c r="K1033" s="650"/>
    </row>
    <row r="1034" spans="1:11" s="196" customFormat="1" ht="15.75" hidden="1" customHeight="1" x14ac:dyDescent="0.25">
      <c r="A1034" s="646"/>
      <c r="B1034" s="647"/>
      <c r="C1034" s="631"/>
      <c r="D1034" s="631"/>
      <c r="E1034" s="648"/>
      <c r="F1034" s="648"/>
      <c r="G1034" s="649"/>
      <c r="H1034" s="631"/>
      <c r="I1034" s="631"/>
      <c r="J1034" s="631"/>
      <c r="K1034" s="650"/>
    </row>
    <row r="1035" spans="1:11" s="196" customFormat="1" ht="15.75" hidden="1" customHeight="1" x14ac:dyDescent="0.25">
      <c r="A1035" s="646"/>
      <c r="B1035" s="647"/>
      <c r="C1035" s="631"/>
      <c r="D1035" s="631"/>
      <c r="E1035" s="648"/>
      <c r="F1035" s="648"/>
      <c r="G1035" s="649"/>
      <c r="H1035" s="631"/>
      <c r="I1035" s="631"/>
      <c r="J1035" s="631"/>
      <c r="K1035" s="650"/>
    </row>
    <row r="1036" spans="1:11" s="196" customFormat="1" ht="15.75" hidden="1" customHeight="1" x14ac:dyDescent="0.25">
      <c r="A1036" s="646"/>
      <c r="B1036" s="647"/>
      <c r="C1036" s="631"/>
      <c r="D1036" s="631"/>
      <c r="E1036" s="648"/>
      <c r="F1036" s="648"/>
      <c r="G1036" s="649"/>
      <c r="H1036" s="631"/>
      <c r="I1036" s="631"/>
      <c r="J1036" s="631"/>
      <c r="K1036" s="650"/>
    </row>
    <row r="1037" spans="1:11" s="196" customFormat="1" ht="15.75" hidden="1" customHeight="1" x14ac:dyDescent="0.25">
      <c r="A1037" s="646"/>
      <c r="B1037" s="647"/>
      <c r="C1037" s="631"/>
      <c r="D1037" s="631"/>
      <c r="E1037" s="648"/>
      <c r="F1037" s="648"/>
      <c r="G1037" s="649"/>
      <c r="H1037" s="631"/>
      <c r="I1037" s="631"/>
      <c r="J1037" s="631"/>
      <c r="K1037" s="650"/>
    </row>
    <row r="1038" spans="1:11" s="196" customFormat="1" ht="15.75" hidden="1" customHeight="1" x14ac:dyDescent="0.25">
      <c r="A1038" s="646"/>
      <c r="B1038" s="647"/>
      <c r="C1038" s="631"/>
      <c r="D1038" s="631"/>
      <c r="E1038" s="648"/>
      <c r="F1038" s="648"/>
      <c r="G1038" s="649"/>
      <c r="H1038" s="631"/>
      <c r="I1038" s="631"/>
      <c r="J1038" s="631"/>
      <c r="K1038" s="650"/>
    </row>
    <row r="1039" spans="1:11" s="196" customFormat="1" ht="15.75" hidden="1" customHeight="1" x14ac:dyDescent="0.25">
      <c r="A1039" s="646"/>
      <c r="B1039" s="647"/>
      <c r="C1039" s="631"/>
      <c r="D1039" s="631"/>
      <c r="E1039" s="648"/>
      <c r="F1039" s="648"/>
      <c r="G1039" s="649"/>
      <c r="H1039" s="631"/>
      <c r="I1039" s="631"/>
      <c r="J1039" s="631"/>
      <c r="K1039" s="650"/>
    </row>
    <row r="1040" spans="1:11" s="196" customFormat="1" ht="15.75" hidden="1" customHeight="1" x14ac:dyDescent="0.25">
      <c r="A1040" s="646"/>
      <c r="B1040" s="647"/>
      <c r="C1040" s="631"/>
      <c r="D1040" s="631"/>
      <c r="E1040" s="648"/>
      <c r="F1040" s="648"/>
      <c r="G1040" s="649"/>
      <c r="H1040" s="631"/>
      <c r="I1040" s="631"/>
      <c r="J1040" s="631"/>
      <c r="K1040" s="650"/>
    </row>
    <row r="1041" spans="1:11" s="196" customFormat="1" ht="15.75" hidden="1" customHeight="1" x14ac:dyDescent="0.25">
      <c r="A1041" s="646"/>
      <c r="B1041" s="647"/>
      <c r="C1041" s="631"/>
      <c r="D1041" s="631"/>
      <c r="E1041" s="648"/>
      <c r="F1041" s="648"/>
      <c r="G1041" s="649"/>
      <c r="H1041" s="631"/>
      <c r="I1041" s="631"/>
      <c r="J1041" s="631"/>
      <c r="K1041" s="650"/>
    </row>
    <row r="1042" spans="1:11" s="196" customFormat="1" ht="15.75" hidden="1" customHeight="1" x14ac:dyDescent="0.25">
      <c r="A1042" s="646"/>
      <c r="B1042" s="647"/>
      <c r="C1042" s="631"/>
      <c r="D1042" s="631"/>
      <c r="E1042" s="648"/>
      <c r="F1042" s="648"/>
      <c r="G1042" s="649"/>
      <c r="H1042" s="631"/>
      <c r="I1042" s="631"/>
      <c r="J1042" s="631"/>
      <c r="K1042" s="650"/>
    </row>
    <row r="1043" spans="1:11" s="196" customFormat="1" ht="15.75" hidden="1" customHeight="1" x14ac:dyDescent="0.25">
      <c r="A1043" s="646"/>
      <c r="B1043" s="647"/>
      <c r="C1043" s="631"/>
      <c r="D1043" s="631"/>
      <c r="E1043" s="648"/>
      <c r="F1043" s="648"/>
      <c r="G1043" s="649"/>
      <c r="H1043" s="631"/>
      <c r="I1043" s="631"/>
      <c r="J1043" s="631"/>
      <c r="K1043" s="650"/>
    </row>
    <row r="1044" spans="1:11" s="196" customFormat="1" ht="15.75" hidden="1" customHeight="1" x14ac:dyDescent="0.25">
      <c r="A1044" s="646"/>
      <c r="B1044" s="647"/>
      <c r="C1044" s="631"/>
      <c r="D1044" s="631"/>
      <c r="E1044" s="648"/>
      <c r="F1044" s="648"/>
      <c r="G1044" s="649"/>
      <c r="H1044" s="631"/>
      <c r="I1044" s="631"/>
      <c r="J1044" s="631"/>
      <c r="K1044" s="650"/>
    </row>
    <row r="1045" spans="1:11" s="196" customFormat="1" ht="15.75" hidden="1" customHeight="1" x14ac:dyDescent="0.25">
      <c r="A1045" s="646"/>
      <c r="B1045" s="647"/>
      <c r="C1045" s="631"/>
      <c r="D1045" s="631"/>
      <c r="E1045" s="648"/>
      <c r="F1045" s="648"/>
      <c r="G1045" s="649"/>
      <c r="H1045" s="631"/>
      <c r="I1045" s="631"/>
      <c r="J1045" s="631"/>
      <c r="K1045" s="650"/>
    </row>
    <row r="1046" spans="1:11" s="196" customFormat="1" ht="15.75" hidden="1" customHeight="1" x14ac:dyDescent="0.25">
      <c r="A1046" s="646"/>
      <c r="B1046" s="647"/>
      <c r="C1046" s="631"/>
      <c r="D1046" s="631"/>
      <c r="E1046" s="648"/>
      <c r="F1046" s="648"/>
      <c r="G1046" s="649"/>
      <c r="H1046" s="631"/>
      <c r="I1046" s="631"/>
      <c r="J1046" s="631"/>
      <c r="K1046" s="650"/>
    </row>
    <row r="1047" spans="1:11" s="196" customFormat="1" ht="15.75" hidden="1" customHeight="1" x14ac:dyDescent="0.25">
      <c r="A1047" s="646"/>
      <c r="B1047" s="647"/>
      <c r="C1047" s="631"/>
      <c r="D1047" s="631"/>
      <c r="E1047" s="648"/>
      <c r="F1047" s="648"/>
      <c r="G1047" s="649"/>
      <c r="H1047" s="631"/>
      <c r="I1047" s="631"/>
      <c r="J1047" s="631"/>
      <c r="K1047" s="650"/>
    </row>
    <row r="1048" spans="1:11" s="196" customFormat="1" ht="15.75" hidden="1" customHeight="1" x14ac:dyDescent="0.25">
      <c r="A1048" s="646"/>
      <c r="B1048" s="647"/>
      <c r="C1048" s="631"/>
      <c r="D1048" s="631"/>
      <c r="E1048" s="648"/>
      <c r="F1048" s="648"/>
      <c r="G1048" s="649"/>
      <c r="H1048" s="631"/>
      <c r="I1048" s="631"/>
      <c r="J1048" s="631"/>
      <c r="K1048" s="650"/>
    </row>
    <row r="1049" spans="1:11" s="196" customFormat="1" ht="15.75" hidden="1" customHeight="1" x14ac:dyDescent="0.25">
      <c r="A1049" s="646"/>
      <c r="B1049" s="647"/>
      <c r="C1049" s="631"/>
      <c r="D1049" s="631"/>
      <c r="E1049" s="648"/>
      <c r="F1049" s="648"/>
      <c r="G1049" s="649"/>
      <c r="H1049" s="631"/>
      <c r="I1049" s="631"/>
      <c r="J1049" s="631"/>
      <c r="K1049" s="650"/>
    </row>
    <row r="1050" spans="1:11" s="196" customFormat="1" ht="15.75" hidden="1" customHeight="1" x14ac:dyDescent="0.25">
      <c r="A1050" s="646"/>
      <c r="B1050" s="647"/>
      <c r="C1050" s="631"/>
      <c r="D1050" s="631"/>
      <c r="E1050" s="648"/>
      <c r="F1050" s="648"/>
      <c r="G1050" s="649"/>
      <c r="H1050" s="631"/>
      <c r="I1050" s="631"/>
      <c r="J1050" s="631"/>
      <c r="K1050" s="650"/>
    </row>
    <row r="1051" spans="1:11" s="196" customFormat="1" ht="15.75" hidden="1" customHeight="1" x14ac:dyDescent="0.25">
      <c r="A1051" s="646"/>
      <c r="B1051" s="647"/>
      <c r="C1051" s="631"/>
      <c r="D1051" s="631"/>
      <c r="E1051" s="648"/>
      <c r="F1051" s="648"/>
      <c r="G1051" s="649"/>
      <c r="H1051" s="631"/>
      <c r="I1051" s="631"/>
      <c r="J1051" s="631"/>
      <c r="K1051" s="650"/>
    </row>
    <row r="1052" spans="1:11" s="196" customFormat="1" ht="15.75" hidden="1" customHeight="1" x14ac:dyDescent="0.25">
      <c r="A1052" s="646"/>
      <c r="B1052" s="647"/>
      <c r="C1052" s="631"/>
      <c r="D1052" s="631"/>
      <c r="E1052" s="648"/>
      <c r="F1052" s="648"/>
      <c r="G1052" s="649"/>
      <c r="H1052" s="631"/>
      <c r="I1052" s="631"/>
      <c r="J1052" s="631"/>
      <c r="K1052" s="650"/>
    </row>
    <row r="1053" spans="1:11" s="196" customFormat="1" ht="15.75" hidden="1" customHeight="1" x14ac:dyDescent="0.25">
      <c r="A1053" s="646"/>
      <c r="B1053" s="647"/>
      <c r="C1053" s="631"/>
      <c r="D1053" s="631"/>
      <c r="E1053" s="648"/>
      <c r="F1053" s="648"/>
      <c r="G1053" s="649"/>
      <c r="H1053" s="631"/>
      <c r="I1053" s="631"/>
      <c r="J1053" s="631"/>
      <c r="K1053" s="650"/>
    </row>
    <row r="1054" spans="1:11" s="196" customFormat="1" ht="15.75" hidden="1" customHeight="1" x14ac:dyDescent="0.25">
      <c r="A1054" s="646"/>
      <c r="B1054" s="647"/>
      <c r="C1054" s="631"/>
      <c r="D1054" s="631"/>
      <c r="E1054" s="648"/>
      <c r="F1054" s="648"/>
      <c r="G1054" s="649"/>
      <c r="H1054" s="631"/>
      <c r="I1054" s="631"/>
      <c r="J1054" s="631"/>
      <c r="K1054" s="650"/>
    </row>
    <row r="1055" spans="1:11" s="196" customFormat="1" ht="15.75" hidden="1" customHeight="1" x14ac:dyDescent="0.25">
      <c r="A1055" s="646"/>
      <c r="B1055" s="647"/>
      <c r="C1055" s="631"/>
      <c r="D1055" s="631"/>
      <c r="E1055" s="648"/>
      <c r="F1055" s="648"/>
      <c r="G1055" s="649"/>
      <c r="H1055" s="631"/>
      <c r="I1055" s="631"/>
      <c r="J1055" s="631"/>
      <c r="K1055" s="650"/>
    </row>
    <row r="1056" spans="1:11" s="196" customFormat="1" ht="15.75" hidden="1" customHeight="1" x14ac:dyDescent="0.25">
      <c r="A1056" s="646"/>
      <c r="B1056" s="647"/>
      <c r="C1056" s="631"/>
      <c r="D1056" s="631"/>
      <c r="E1056" s="648"/>
      <c r="F1056" s="648"/>
      <c r="G1056" s="649"/>
      <c r="H1056" s="631"/>
      <c r="I1056" s="631"/>
      <c r="J1056" s="631"/>
      <c r="K1056" s="650"/>
    </row>
    <row r="1057" spans="1:11" s="196" customFormat="1" ht="15.75" hidden="1" customHeight="1" x14ac:dyDescent="0.25">
      <c r="A1057" s="646"/>
      <c r="B1057" s="647"/>
      <c r="C1057" s="631"/>
      <c r="D1057" s="631"/>
      <c r="E1057" s="648"/>
      <c r="F1057" s="648"/>
      <c r="G1057" s="649"/>
      <c r="H1057" s="631"/>
      <c r="I1057" s="631"/>
      <c r="J1057" s="631"/>
      <c r="K1057" s="650"/>
    </row>
    <row r="1058" spans="1:11" s="196" customFormat="1" ht="15.75" hidden="1" customHeight="1" x14ac:dyDescent="0.25">
      <c r="A1058" s="646"/>
      <c r="B1058" s="647"/>
      <c r="C1058" s="631"/>
      <c r="D1058" s="631"/>
      <c r="E1058" s="648"/>
      <c r="F1058" s="648"/>
      <c r="G1058" s="649"/>
      <c r="H1058" s="631"/>
      <c r="I1058" s="631"/>
      <c r="J1058" s="631"/>
      <c r="K1058" s="650"/>
    </row>
    <row r="1059" spans="1:11" s="196" customFormat="1" ht="15.75" hidden="1" customHeight="1" x14ac:dyDescent="0.25">
      <c r="A1059" s="646"/>
      <c r="B1059" s="647"/>
      <c r="C1059" s="631"/>
      <c r="D1059" s="631"/>
      <c r="E1059" s="648"/>
      <c r="F1059" s="648"/>
      <c r="G1059" s="649"/>
      <c r="H1059" s="631"/>
      <c r="I1059" s="631"/>
      <c r="J1059" s="631"/>
      <c r="K1059" s="650"/>
    </row>
    <row r="1060" spans="1:11" s="196" customFormat="1" ht="15.75" hidden="1" customHeight="1" x14ac:dyDescent="0.25">
      <c r="A1060" s="646"/>
      <c r="B1060" s="647"/>
      <c r="C1060" s="631"/>
      <c r="D1060" s="631"/>
      <c r="E1060" s="648"/>
      <c r="F1060" s="648"/>
      <c r="G1060" s="649"/>
      <c r="H1060" s="631"/>
      <c r="I1060" s="631"/>
      <c r="J1060" s="631"/>
      <c r="K1060" s="650"/>
    </row>
    <row r="1061" spans="1:11" s="196" customFormat="1" ht="15.75" hidden="1" customHeight="1" x14ac:dyDescent="0.25">
      <c r="A1061" s="646"/>
      <c r="B1061" s="647"/>
      <c r="C1061" s="631"/>
      <c r="D1061" s="631"/>
      <c r="E1061" s="648"/>
      <c r="F1061" s="648"/>
      <c r="G1061" s="649"/>
      <c r="H1061" s="631"/>
      <c r="I1061" s="631"/>
      <c r="J1061" s="631"/>
      <c r="K1061" s="650"/>
    </row>
    <row r="1062" spans="1:11" s="196" customFormat="1" ht="15.75" hidden="1" customHeight="1" x14ac:dyDescent="0.25">
      <c r="A1062" s="646"/>
      <c r="B1062" s="647"/>
      <c r="C1062" s="631"/>
      <c r="D1062" s="631"/>
      <c r="E1062" s="648"/>
      <c r="F1062" s="648"/>
      <c r="G1062" s="649"/>
      <c r="H1062" s="631"/>
      <c r="I1062" s="631"/>
      <c r="J1062" s="631"/>
      <c r="K1062" s="650"/>
    </row>
    <row r="1063" spans="1:11" s="196" customFormat="1" ht="15.75" hidden="1" customHeight="1" x14ac:dyDescent="0.25">
      <c r="A1063" s="646"/>
      <c r="B1063" s="647"/>
      <c r="C1063" s="631"/>
      <c r="D1063" s="631"/>
      <c r="E1063" s="648"/>
      <c r="F1063" s="648"/>
      <c r="G1063" s="649"/>
      <c r="H1063" s="631"/>
      <c r="I1063" s="631"/>
      <c r="J1063" s="631"/>
      <c r="K1063" s="650"/>
    </row>
    <row r="1064" spans="1:11" s="196" customFormat="1" ht="15.75" hidden="1" customHeight="1" x14ac:dyDescent="0.25">
      <c r="A1064" s="646"/>
      <c r="B1064" s="647"/>
      <c r="C1064" s="631"/>
      <c r="D1064" s="631"/>
      <c r="E1064" s="648"/>
      <c r="F1064" s="648"/>
      <c r="G1064" s="649"/>
      <c r="H1064" s="631"/>
      <c r="I1064" s="631"/>
      <c r="J1064" s="631"/>
      <c r="K1064" s="650"/>
    </row>
    <row r="1065" spans="1:11" s="196" customFormat="1" ht="15.75" hidden="1" customHeight="1" x14ac:dyDescent="0.25">
      <c r="A1065" s="646"/>
      <c r="B1065" s="647"/>
      <c r="C1065" s="631"/>
      <c r="D1065" s="631"/>
      <c r="E1065" s="648"/>
      <c r="F1065" s="648"/>
      <c r="G1065" s="649"/>
      <c r="H1065" s="631"/>
      <c r="I1065" s="631"/>
      <c r="J1065" s="631"/>
      <c r="K1065" s="650"/>
    </row>
    <row r="1066" spans="1:11" s="196" customFormat="1" ht="15.75" hidden="1" customHeight="1" x14ac:dyDescent="0.25">
      <c r="A1066" s="646"/>
      <c r="B1066" s="647"/>
      <c r="C1066" s="631"/>
      <c r="D1066" s="631"/>
      <c r="E1066" s="648"/>
      <c r="F1066" s="648"/>
      <c r="G1066" s="649"/>
      <c r="H1066" s="631"/>
      <c r="I1066" s="631"/>
      <c r="J1066" s="631"/>
      <c r="K1066" s="650"/>
    </row>
    <row r="1067" spans="1:11" s="196" customFormat="1" ht="15.75" hidden="1" customHeight="1" x14ac:dyDescent="0.25">
      <c r="A1067" s="646"/>
      <c r="B1067" s="647"/>
      <c r="C1067" s="631"/>
      <c r="D1067" s="631"/>
      <c r="E1067" s="648"/>
      <c r="F1067" s="648"/>
      <c r="G1067" s="649"/>
      <c r="H1067" s="631"/>
      <c r="I1067" s="631"/>
      <c r="J1067" s="631"/>
      <c r="K1067" s="650"/>
    </row>
    <row r="1068" spans="1:11" s="196" customFormat="1" ht="15.75" hidden="1" customHeight="1" x14ac:dyDescent="0.25">
      <c r="A1068" s="646"/>
      <c r="B1068" s="647"/>
      <c r="C1068" s="631"/>
      <c r="D1068" s="631"/>
      <c r="E1068" s="648"/>
      <c r="F1068" s="648"/>
      <c r="G1068" s="649"/>
      <c r="H1068" s="631"/>
      <c r="I1068" s="631"/>
      <c r="J1068" s="631"/>
      <c r="K1068" s="650"/>
    </row>
    <row r="1069" spans="1:11" s="196" customFormat="1" ht="15.75" hidden="1" customHeight="1" x14ac:dyDescent="0.25">
      <c r="A1069" s="646"/>
      <c r="B1069" s="647"/>
      <c r="C1069" s="631"/>
      <c r="D1069" s="631"/>
      <c r="E1069" s="648"/>
      <c r="F1069" s="648"/>
      <c r="G1069" s="649"/>
      <c r="H1069" s="631"/>
      <c r="I1069" s="631"/>
      <c r="J1069" s="631"/>
      <c r="K1069" s="650"/>
    </row>
    <row r="1070" spans="1:11" s="196" customFormat="1" ht="15.75" hidden="1" customHeight="1" x14ac:dyDescent="0.25">
      <c r="A1070" s="646"/>
      <c r="B1070" s="647"/>
      <c r="C1070" s="631"/>
      <c r="D1070" s="631"/>
      <c r="E1070" s="648"/>
      <c r="F1070" s="648"/>
      <c r="G1070" s="649"/>
      <c r="H1070" s="631"/>
      <c r="I1070" s="631"/>
      <c r="J1070" s="631"/>
      <c r="K1070" s="650"/>
    </row>
    <row r="1071" spans="1:11" s="196" customFormat="1" ht="15.75" hidden="1" customHeight="1" x14ac:dyDescent="0.25">
      <c r="A1071" s="646"/>
      <c r="B1071" s="647"/>
      <c r="C1071" s="631"/>
      <c r="D1071" s="631"/>
      <c r="E1071" s="648"/>
      <c r="F1071" s="648"/>
      <c r="G1071" s="649"/>
      <c r="H1071" s="631"/>
      <c r="I1071" s="631"/>
      <c r="J1071" s="631"/>
      <c r="K1071" s="650"/>
    </row>
    <row r="1072" spans="1:11" s="196" customFormat="1" ht="15.75" hidden="1" customHeight="1" x14ac:dyDescent="0.25">
      <c r="A1072" s="646"/>
      <c r="B1072" s="647"/>
      <c r="C1072" s="631"/>
      <c r="D1072" s="631"/>
      <c r="E1072" s="648"/>
      <c r="F1072" s="648"/>
      <c r="G1072" s="649"/>
      <c r="H1072" s="631"/>
      <c r="I1072" s="631"/>
      <c r="J1072" s="631"/>
      <c r="K1072" s="650"/>
    </row>
    <row r="1073" spans="1:11" s="196" customFormat="1" ht="15.75" hidden="1" customHeight="1" x14ac:dyDescent="0.25">
      <c r="A1073" s="646"/>
      <c r="B1073" s="647"/>
      <c r="C1073" s="631"/>
      <c r="D1073" s="631"/>
      <c r="E1073" s="648"/>
      <c r="F1073" s="648"/>
      <c r="G1073" s="649"/>
      <c r="H1073" s="631"/>
      <c r="I1073" s="631"/>
      <c r="J1073" s="631"/>
      <c r="K1073" s="650"/>
    </row>
    <row r="1074" spans="1:11" s="196" customFormat="1" ht="15.75" hidden="1" customHeight="1" x14ac:dyDescent="0.25">
      <c r="A1074" s="646"/>
      <c r="B1074" s="647"/>
      <c r="C1074" s="631"/>
      <c r="D1074" s="631"/>
      <c r="E1074" s="648"/>
      <c r="F1074" s="648"/>
      <c r="G1074" s="649"/>
      <c r="H1074" s="631"/>
      <c r="I1074" s="631"/>
      <c r="J1074" s="631"/>
      <c r="K1074" s="650"/>
    </row>
    <row r="1075" spans="1:11" s="196" customFormat="1" ht="15.75" hidden="1" customHeight="1" x14ac:dyDescent="0.25">
      <c r="A1075" s="646"/>
      <c r="B1075" s="647"/>
      <c r="C1075" s="631"/>
      <c r="D1075" s="631"/>
      <c r="E1075" s="648"/>
      <c r="F1075" s="648"/>
      <c r="G1075" s="649"/>
      <c r="H1075" s="631"/>
      <c r="I1075" s="631"/>
      <c r="J1075" s="631"/>
      <c r="K1075" s="650"/>
    </row>
    <row r="1076" spans="1:11" s="196" customFormat="1" ht="15.75" hidden="1" customHeight="1" x14ac:dyDescent="0.25">
      <c r="A1076" s="646"/>
      <c r="B1076" s="647"/>
      <c r="C1076" s="631"/>
      <c r="D1076" s="631"/>
      <c r="E1076" s="648"/>
      <c r="F1076" s="648"/>
      <c r="G1076" s="649"/>
      <c r="H1076" s="631"/>
      <c r="I1076" s="631"/>
      <c r="J1076" s="631"/>
      <c r="K1076" s="650"/>
    </row>
    <row r="1077" spans="1:11" s="196" customFormat="1" ht="15.75" hidden="1" customHeight="1" x14ac:dyDescent="0.25">
      <c r="A1077" s="646"/>
      <c r="B1077" s="647"/>
      <c r="C1077" s="631"/>
      <c r="D1077" s="631"/>
      <c r="E1077" s="648"/>
      <c r="F1077" s="648"/>
      <c r="G1077" s="649"/>
      <c r="H1077" s="631"/>
      <c r="I1077" s="631"/>
      <c r="J1077" s="631"/>
      <c r="K1077" s="650"/>
    </row>
    <row r="1078" spans="1:11" s="196" customFormat="1" ht="15.75" hidden="1" customHeight="1" x14ac:dyDescent="0.25">
      <c r="A1078" s="646"/>
      <c r="B1078" s="647"/>
      <c r="C1078" s="631"/>
      <c r="D1078" s="631"/>
      <c r="E1078" s="648"/>
      <c r="F1078" s="648"/>
      <c r="G1078" s="649"/>
      <c r="H1078" s="631"/>
      <c r="I1078" s="631"/>
      <c r="J1078" s="631"/>
      <c r="K1078" s="650"/>
    </row>
    <row r="1079" spans="1:11" s="196" customFormat="1" ht="15.75" hidden="1" customHeight="1" x14ac:dyDescent="0.25">
      <c r="A1079" s="646"/>
      <c r="B1079" s="647"/>
      <c r="C1079" s="631"/>
      <c r="D1079" s="631"/>
      <c r="E1079" s="648"/>
      <c r="F1079" s="648"/>
      <c r="G1079" s="649"/>
      <c r="H1079" s="631"/>
      <c r="I1079" s="631"/>
      <c r="J1079" s="631"/>
      <c r="K1079" s="650"/>
    </row>
    <row r="1080" spans="1:11" s="196" customFormat="1" ht="15.75" hidden="1" customHeight="1" x14ac:dyDescent="0.25">
      <c r="A1080" s="646"/>
      <c r="B1080" s="647"/>
      <c r="C1080" s="631"/>
      <c r="D1080" s="631"/>
      <c r="E1080" s="648"/>
      <c r="F1080" s="648"/>
      <c r="G1080" s="649"/>
      <c r="H1080" s="631"/>
      <c r="I1080" s="631"/>
      <c r="J1080" s="631"/>
      <c r="K1080" s="650"/>
    </row>
    <row r="1081" spans="1:11" s="196" customFormat="1" ht="15.75" hidden="1" customHeight="1" x14ac:dyDescent="0.25">
      <c r="A1081" s="646"/>
      <c r="B1081" s="647"/>
      <c r="C1081" s="631"/>
      <c r="D1081" s="631"/>
      <c r="E1081" s="648"/>
      <c r="F1081" s="648"/>
      <c r="G1081" s="649"/>
      <c r="H1081" s="631"/>
      <c r="I1081" s="631"/>
      <c r="J1081" s="631"/>
      <c r="K1081" s="650"/>
    </row>
    <row r="1082" spans="1:11" s="196" customFormat="1" ht="15.75" hidden="1" customHeight="1" x14ac:dyDescent="0.25">
      <c r="A1082" s="646"/>
      <c r="B1082" s="647"/>
      <c r="C1082" s="631"/>
      <c r="D1082" s="631"/>
      <c r="E1082" s="648"/>
      <c r="F1082" s="648"/>
      <c r="G1082" s="649"/>
      <c r="H1082" s="631"/>
      <c r="I1082" s="631"/>
      <c r="J1082" s="631"/>
      <c r="K1082" s="650"/>
    </row>
    <row r="1083" spans="1:11" s="196" customFormat="1" ht="15.75" hidden="1" customHeight="1" x14ac:dyDescent="0.25">
      <c r="A1083" s="646"/>
      <c r="B1083" s="647"/>
      <c r="C1083" s="631"/>
      <c r="D1083" s="631"/>
      <c r="E1083" s="648"/>
      <c r="F1083" s="648"/>
      <c r="G1083" s="649"/>
      <c r="H1083" s="631"/>
      <c r="I1083" s="631"/>
      <c r="J1083" s="631"/>
      <c r="K1083" s="650"/>
    </row>
    <row r="1084" spans="1:11" s="196" customFormat="1" ht="15.75" hidden="1" customHeight="1" x14ac:dyDescent="0.25">
      <c r="A1084" s="646"/>
      <c r="B1084" s="647"/>
      <c r="C1084" s="631"/>
      <c r="D1084" s="631"/>
      <c r="E1084" s="648"/>
      <c r="F1084" s="648"/>
      <c r="G1084" s="649"/>
      <c r="H1084" s="631"/>
      <c r="I1084" s="631"/>
      <c r="J1084" s="631"/>
      <c r="K1084" s="650"/>
    </row>
    <row r="1085" spans="1:11" s="196" customFormat="1" ht="15.75" hidden="1" customHeight="1" x14ac:dyDescent="0.25">
      <c r="A1085" s="646"/>
      <c r="B1085" s="647"/>
      <c r="C1085" s="631"/>
      <c r="D1085" s="631"/>
      <c r="E1085" s="648"/>
      <c r="F1085" s="648"/>
      <c r="G1085" s="649"/>
      <c r="H1085" s="631"/>
      <c r="I1085" s="631"/>
      <c r="J1085" s="631"/>
      <c r="K1085" s="650"/>
    </row>
    <row r="1086" spans="1:11" s="196" customFormat="1" ht="15.75" hidden="1" customHeight="1" x14ac:dyDescent="0.25">
      <c r="A1086" s="646"/>
      <c r="B1086" s="647"/>
      <c r="C1086" s="631"/>
      <c r="D1086" s="631"/>
      <c r="E1086" s="648"/>
      <c r="F1086" s="648"/>
      <c r="G1086" s="649"/>
      <c r="H1086" s="631"/>
      <c r="I1086" s="631"/>
      <c r="J1086" s="631"/>
      <c r="K1086" s="650"/>
    </row>
    <row r="1087" spans="1:11" s="196" customFormat="1" ht="15.75" hidden="1" customHeight="1" x14ac:dyDescent="0.25">
      <c r="A1087" s="646"/>
      <c r="B1087" s="647"/>
      <c r="C1087" s="631"/>
      <c r="D1087" s="631"/>
      <c r="E1087" s="648"/>
      <c r="F1087" s="648"/>
      <c r="G1087" s="649"/>
      <c r="H1087" s="631"/>
      <c r="I1087" s="631"/>
      <c r="J1087" s="631"/>
      <c r="K1087" s="650"/>
    </row>
    <row r="1088" spans="1:11" s="196" customFormat="1" ht="15.75" hidden="1" customHeight="1" x14ac:dyDescent="0.25">
      <c r="A1088" s="646"/>
      <c r="B1088" s="647"/>
      <c r="C1088" s="631"/>
      <c r="D1088" s="631"/>
      <c r="E1088" s="648"/>
      <c r="F1088" s="648"/>
      <c r="G1088" s="649"/>
      <c r="H1088" s="631"/>
      <c r="I1088" s="631"/>
      <c r="J1088" s="631"/>
      <c r="K1088" s="650"/>
    </row>
    <row r="1089" spans="1:11" s="196" customFormat="1" ht="15.75" hidden="1" customHeight="1" x14ac:dyDescent="0.25">
      <c r="A1089" s="646"/>
      <c r="B1089" s="647"/>
      <c r="C1089" s="631"/>
      <c r="D1089" s="631"/>
      <c r="E1089" s="648"/>
      <c r="F1089" s="648"/>
      <c r="G1089" s="649"/>
      <c r="H1089" s="631"/>
      <c r="I1089" s="631"/>
      <c r="J1089" s="631"/>
      <c r="K1089" s="650"/>
    </row>
    <row r="1090" spans="1:11" s="196" customFormat="1" ht="15.75" hidden="1" customHeight="1" x14ac:dyDescent="0.25">
      <c r="A1090" s="646"/>
      <c r="B1090" s="647"/>
      <c r="C1090" s="631"/>
      <c r="D1090" s="631"/>
      <c r="E1090" s="648"/>
      <c r="F1090" s="648"/>
      <c r="G1090" s="649"/>
      <c r="H1090" s="631"/>
      <c r="I1090" s="631"/>
      <c r="J1090" s="631"/>
      <c r="K1090" s="650"/>
    </row>
    <row r="1091" spans="1:11" s="196" customFormat="1" ht="15.75" hidden="1" customHeight="1" x14ac:dyDescent="0.25">
      <c r="A1091" s="646"/>
      <c r="B1091" s="647"/>
      <c r="C1091" s="631"/>
      <c r="D1091" s="631"/>
      <c r="E1091" s="648"/>
      <c r="F1091" s="648"/>
      <c r="G1091" s="649"/>
      <c r="H1091" s="631"/>
      <c r="I1091" s="631"/>
      <c r="J1091" s="631"/>
      <c r="K1091" s="650"/>
    </row>
    <row r="1092" spans="1:11" s="196" customFormat="1" ht="15.75" hidden="1" customHeight="1" x14ac:dyDescent="0.25">
      <c r="A1092" s="646"/>
      <c r="B1092" s="647"/>
      <c r="C1092" s="631"/>
      <c r="D1092" s="631"/>
      <c r="E1092" s="648"/>
      <c r="F1092" s="648"/>
      <c r="G1092" s="649"/>
      <c r="H1092" s="631"/>
      <c r="I1092" s="631"/>
      <c r="J1092" s="631"/>
      <c r="K1092" s="650"/>
    </row>
    <row r="1093" spans="1:11" s="196" customFormat="1" ht="15.75" hidden="1" customHeight="1" x14ac:dyDescent="0.25">
      <c r="A1093" s="646"/>
      <c r="B1093" s="647"/>
      <c r="C1093" s="631"/>
      <c r="D1093" s="631"/>
      <c r="E1093" s="648"/>
      <c r="F1093" s="648"/>
      <c r="G1093" s="649"/>
      <c r="H1093" s="631"/>
      <c r="I1093" s="631"/>
      <c r="J1093" s="631"/>
      <c r="K1093" s="650"/>
    </row>
    <row r="1094" spans="1:11" s="196" customFormat="1" ht="15.75" hidden="1" customHeight="1" x14ac:dyDescent="0.25">
      <c r="A1094" s="646"/>
      <c r="B1094" s="647"/>
      <c r="C1094" s="631"/>
      <c r="D1094" s="631"/>
      <c r="E1094" s="648"/>
      <c r="F1094" s="648"/>
      <c r="G1094" s="649"/>
      <c r="H1094" s="631"/>
      <c r="I1094" s="631"/>
      <c r="J1094" s="631"/>
      <c r="K1094" s="650"/>
    </row>
    <row r="1095" spans="1:11" s="196" customFormat="1" ht="15.75" hidden="1" customHeight="1" x14ac:dyDescent="0.25">
      <c r="A1095" s="646"/>
      <c r="B1095" s="647"/>
      <c r="C1095" s="631"/>
      <c r="D1095" s="631"/>
      <c r="E1095" s="648"/>
      <c r="F1095" s="648"/>
      <c r="G1095" s="649"/>
      <c r="H1095" s="631"/>
      <c r="I1095" s="631"/>
      <c r="J1095" s="631"/>
      <c r="K1095" s="650"/>
    </row>
    <row r="1096" spans="1:11" s="196" customFormat="1" ht="15.75" hidden="1" customHeight="1" x14ac:dyDescent="0.25">
      <c r="A1096" s="646"/>
      <c r="B1096" s="647"/>
      <c r="C1096" s="631"/>
      <c r="D1096" s="631"/>
      <c r="E1096" s="648"/>
      <c r="F1096" s="648"/>
      <c r="G1096" s="649"/>
      <c r="H1096" s="631"/>
      <c r="I1096" s="631"/>
      <c r="J1096" s="631"/>
      <c r="K1096" s="650"/>
    </row>
    <row r="1097" spans="1:11" s="196" customFormat="1" ht="15.75" hidden="1" customHeight="1" x14ac:dyDescent="0.25">
      <c r="A1097" s="646"/>
      <c r="B1097" s="647"/>
      <c r="C1097" s="631"/>
      <c r="D1097" s="631"/>
      <c r="E1097" s="648"/>
      <c r="F1097" s="648"/>
      <c r="G1097" s="649"/>
      <c r="H1097" s="631"/>
      <c r="I1097" s="631"/>
      <c r="J1097" s="631"/>
      <c r="K1097" s="650"/>
    </row>
    <row r="1098" spans="1:11" s="196" customFormat="1" ht="15.75" hidden="1" customHeight="1" x14ac:dyDescent="0.25">
      <c r="A1098" s="646"/>
      <c r="B1098" s="647"/>
      <c r="C1098" s="631"/>
      <c r="D1098" s="631"/>
      <c r="E1098" s="648"/>
      <c r="F1098" s="648"/>
      <c r="G1098" s="649"/>
      <c r="H1098" s="631"/>
      <c r="I1098" s="631"/>
      <c r="J1098" s="631"/>
      <c r="K1098" s="650"/>
    </row>
    <row r="1099" spans="1:11" s="196" customFormat="1" ht="15.75" hidden="1" customHeight="1" x14ac:dyDescent="0.25">
      <c r="A1099" s="646"/>
      <c r="B1099" s="647"/>
      <c r="C1099" s="631"/>
      <c r="D1099" s="631"/>
      <c r="E1099" s="648"/>
      <c r="F1099" s="648"/>
      <c r="G1099" s="649"/>
      <c r="H1099" s="631"/>
      <c r="I1099" s="631"/>
      <c r="J1099" s="631"/>
      <c r="K1099" s="650"/>
    </row>
    <row r="1100" spans="1:11" s="196" customFormat="1" ht="15.75" hidden="1" customHeight="1" x14ac:dyDescent="0.25">
      <c r="A1100" s="646"/>
      <c r="B1100" s="647"/>
      <c r="C1100" s="631"/>
      <c r="D1100" s="631"/>
      <c r="E1100" s="648"/>
      <c r="F1100" s="648"/>
      <c r="G1100" s="649"/>
      <c r="H1100" s="631"/>
      <c r="I1100" s="631"/>
      <c r="J1100" s="631"/>
      <c r="K1100" s="650"/>
    </row>
    <row r="1101" spans="1:11" s="196" customFormat="1" ht="15.75" hidden="1" customHeight="1" x14ac:dyDescent="0.25">
      <c r="A1101" s="646"/>
      <c r="B1101" s="647"/>
      <c r="C1101" s="631"/>
      <c r="D1101" s="631"/>
      <c r="E1101" s="648"/>
      <c r="F1101" s="648"/>
      <c r="G1101" s="649"/>
      <c r="H1101" s="631"/>
      <c r="I1101" s="631"/>
      <c r="J1101" s="631"/>
      <c r="K1101" s="650"/>
    </row>
    <row r="1102" spans="1:11" s="196" customFormat="1" ht="15.75" hidden="1" customHeight="1" x14ac:dyDescent="0.25">
      <c r="A1102" s="646"/>
      <c r="B1102" s="647"/>
      <c r="C1102" s="631"/>
      <c r="D1102" s="631"/>
      <c r="E1102" s="648"/>
      <c r="F1102" s="648"/>
      <c r="G1102" s="649"/>
      <c r="H1102" s="631"/>
      <c r="I1102" s="631"/>
      <c r="J1102" s="631"/>
      <c r="K1102" s="650"/>
    </row>
    <row r="1103" spans="1:11" s="196" customFormat="1" ht="15.75" hidden="1" customHeight="1" x14ac:dyDescent="0.25">
      <c r="A1103" s="646"/>
      <c r="B1103" s="647"/>
      <c r="C1103" s="631"/>
      <c r="D1103" s="631"/>
      <c r="E1103" s="648"/>
      <c r="F1103" s="648"/>
      <c r="G1103" s="649"/>
      <c r="H1103" s="631"/>
      <c r="I1103" s="631"/>
      <c r="J1103" s="631"/>
      <c r="K1103" s="650"/>
    </row>
    <row r="1104" spans="1:11" s="196" customFormat="1" ht="15.75" hidden="1" customHeight="1" x14ac:dyDescent="0.25">
      <c r="A1104" s="646"/>
      <c r="B1104" s="647"/>
      <c r="C1104" s="631"/>
      <c r="D1104" s="631"/>
      <c r="E1104" s="648"/>
      <c r="F1104" s="648"/>
      <c r="G1104" s="649"/>
      <c r="H1104" s="631"/>
      <c r="I1104" s="631"/>
      <c r="J1104" s="631"/>
      <c r="K1104" s="650"/>
    </row>
    <row r="1105" spans="1:11" s="196" customFormat="1" ht="15.75" hidden="1" customHeight="1" x14ac:dyDescent="0.25">
      <c r="A1105" s="646"/>
      <c r="B1105" s="647"/>
      <c r="C1105" s="631"/>
      <c r="D1105" s="631"/>
      <c r="E1105" s="648"/>
      <c r="F1105" s="648"/>
      <c r="G1105" s="649"/>
      <c r="H1105" s="631"/>
      <c r="I1105" s="631"/>
      <c r="J1105" s="631"/>
      <c r="K1105" s="650"/>
    </row>
    <row r="1106" spans="1:11" s="196" customFormat="1" ht="15.75" hidden="1" customHeight="1" x14ac:dyDescent="0.25">
      <c r="A1106" s="646"/>
      <c r="B1106" s="647"/>
      <c r="C1106" s="631"/>
      <c r="D1106" s="631"/>
      <c r="E1106" s="648"/>
      <c r="F1106" s="648"/>
      <c r="G1106" s="649"/>
      <c r="H1106" s="631"/>
      <c r="I1106" s="631"/>
      <c r="J1106" s="631"/>
      <c r="K1106" s="650"/>
    </row>
    <row r="1107" spans="1:11" s="196" customFormat="1" ht="15.75" hidden="1" customHeight="1" x14ac:dyDescent="0.25">
      <c r="A1107" s="646"/>
      <c r="B1107" s="647"/>
      <c r="C1107" s="631"/>
      <c r="D1107" s="631"/>
      <c r="E1107" s="648"/>
      <c r="F1107" s="648"/>
      <c r="G1107" s="649"/>
      <c r="H1107" s="631"/>
      <c r="I1107" s="631"/>
      <c r="J1107" s="631"/>
      <c r="K1107" s="650"/>
    </row>
    <row r="1108" spans="1:11" s="196" customFormat="1" ht="15.75" hidden="1" customHeight="1" x14ac:dyDescent="0.25">
      <c r="A1108" s="646"/>
      <c r="B1108" s="647"/>
      <c r="C1108" s="631"/>
      <c r="D1108" s="631"/>
      <c r="E1108" s="648"/>
      <c r="F1108" s="648"/>
      <c r="G1108" s="649"/>
      <c r="H1108" s="631"/>
      <c r="I1108" s="631"/>
      <c r="J1108" s="631"/>
      <c r="K1108" s="650"/>
    </row>
    <row r="1109" spans="1:11" s="196" customFormat="1" ht="15.75" hidden="1" customHeight="1" x14ac:dyDescent="0.25">
      <c r="A1109" s="646"/>
      <c r="B1109" s="647"/>
      <c r="C1109" s="631"/>
      <c r="D1109" s="631"/>
      <c r="E1109" s="648"/>
      <c r="F1109" s="648"/>
      <c r="G1109" s="649"/>
      <c r="H1109" s="631"/>
      <c r="I1109" s="631"/>
      <c r="J1109" s="631"/>
      <c r="K1109" s="650"/>
    </row>
    <row r="1110" spans="1:11" s="196" customFormat="1" ht="15.75" hidden="1" customHeight="1" x14ac:dyDescent="0.25">
      <c r="A1110" s="646"/>
      <c r="B1110" s="647"/>
      <c r="C1110" s="631"/>
      <c r="D1110" s="631"/>
      <c r="E1110" s="648"/>
      <c r="F1110" s="648"/>
      <c r="G1110" s="649"/>
      <c r="H1110" s="631"/>
      <c r="I1110" s="631"/>
      <c r="J1110" s="631"/>
      <c r="K1110" s="650"/>
    </row>
    <row r="1111" spans="1:11" s="196" customFormat="1" ht="15.75" hidden="1" customHeight="1" x14ac:dyDescent="0.25">
      <c r="A1111" s="646"/>
      <c r="B1111" s="647"/>
      <c r="C1111" s="631"/>
      <c r="D1111" s="631"/>
      <c r="E1111" s="648"/>
      <c r="F1111" s="648"/>
      <c r="G1111" s="649"/>
      <c r="H1111" s="631"/>
      <c r="I1111" s="631"/>
      <c r="J1111" s="631"/>
      <c r="K1111" s="650"/>
    </row>
    <row r="1112" spans="1:11" s="196" customFormat="1" ht="15.75" hidden="1" customHeight="1" x14ac:dyDescent="0.25">
      <c r="A1112" s="646"/>
      <c r="B1112" s="647"/>
      <c r="C1112" s="631"/>
      <c r="D1112" s="631"/>
      <c r="E1112" s="648"/>
      <c r="F1112" s="648"/>
      <c r="G1112" s="649"/>
      <c r="H1112" s="631"/>
      <c r="I1112" s="631"/>
      <c r="J1112" s="631"/>
      <c r="K1112" s="650"/>
    </row>
    <row r="1113" spans="1:11" s="196" customFormat="1" ht="15.75" hidden="1" customHeight="1" x14ac:dyDescent="0.25">
      <c r="A1113" s="646"/>
      <c r="B1113" s="647"/>
      <c r="C1113" s="631"/>
      <c r="D1113" s="631"/>
      <c r="E1113" s="648"/>
      <c r="F1113" s="648"/>
      <c r="G1113" s="649"/>
      <c r="H1113" s="631"/>
      <c r="I1113" s="631"/>
      <c r="J1113" s="631"/>
      <c r="K1113" s="650"/>
    </row>
    <row r="1114" spans="1:11" s="196" customFormat="1" ht="15.75" hidden="1" customHeight="1" x14ac:dyDescent="0.25">
      <c r="A1114" s="646"/>
      <c r="B1114" s="647"/>
      <c r="C1114" s="631"/>
      <c r="D1114" s="631"/>
      <c r="E1114" s="648"/>
      <c r="F1114" s="648"/>
      <c r="G1114" s="649"/>
      <c r="H1114" s="631"/>
      <c r="I1114" s="631"/>
      <c r="J1114" s="631"/>
      <c r="K1114" s="650"/>
    </row>
    <row r="1115" spans="1:11" s="196" customFormat="1" ht="15.75" hidden="1" customHeight="1" x14ac:dyDescent="0.25">
      <c r="A1115" s="646"/>
      <c r="B1115" s="647"/>
      <c r="C1115" s="631"/>
      <c r="D1115" s="631"/>
      <c r="E1115" s="648"/>
      <c r="F1115" s="648"/>
      <c r="G1115" s="649"/>
      <c r="H1115" s="631"/>
      <c r="I1115" s="631"/>
      <c r="J1115" s="631"/>
      <c r="K1115" s="650"/>
    </row>
    <row r="1116" spans="1:11" s="196" customFormat="1" ht="15.75" hidden="1" customHeight="1" x14ac:dyDescent="0.25">
      <c r="A1116" s="646"/>
      <c r="B1116" s="647"/>
      <c r="C1116" s="631"/>
      <c r="D1116" s="631"/>
      <c r="E1116" s="648"/>
      <c r="F1116" s="648"/>
      <c r="G1116" s="649"/>
      <c r="H1116" s="631"/>
      <c r="I1116" s="631"/>
      <c r="J1116" s="631"/>
      <c r="K1116" s="650"/>
    </row>
    <row r="1117" spans="1:11" s="196" customFormat="1" ht="15.75" hidden="1" customHeight="1" x14ac:dyDescent="0.25">
      <c r="A1117" s="646"/>
      <c r="B1117" s="647"/>
      <c r="C1117" s="631"/>
      <c r="D1117" s="631"/>
      <c r="E1117" s="648"/>
      <c r="F1117" s="648"/>
      <c r="G1117" s="649"/>
      <c r="H1117" s="631"/>
      <c r="I1117" s="631"/>
      <c r="J1117" s="631"/>
      <c r="K1117" s="650"/>
    </row>
    <row r="1118" spans="1:11" s="196" customFormat="1" ht="15.75" hidden="1" customHeight="1" x14ac:dyDescent="0.25">
      <c r="A1118" s="646"/>
      <c r="B1118" s="647"/>
      <c r="C1118" s="631"/>
      <c r="D1118" s="631"/>
      <c r="E1118" s="648"/>
      <c r="F1118" s="648"/>
      <c r="G1118" s="649"/>
      <c r="H1118" s="631"/>
      <c r="I1118" s="631"/>
      <c r="J1118" s="631"/>
      <c r="K1118" s="650"/>
    </row>
    <row r="1119" spans="1:11" s="196" customFormat="1" ht="15.75" hidden="1" customHeight="1" x14ac:dyDescent="0.25">
      <c r="A1119" s="646"/>
      <c r="B1119" s="647"/>
      <c r="C1119" s="631"/>
      <c r="D1119" s="631"/>
      <c r="E1119" s="648"/>
      <c r="F1119" s="648"/>
      <c r="G1119" s="649"/>
      <c r="H1119" s="631"/>
      <c r="I1119" s="631"/>
      <c r="J1119" s="631"/>
      <c r="K1119" s="650"/>
    </row>
    <row r="1120" spans="1:11" s="196" customFormat="1" ht="15.75" hidden="1" customHeight="1" x14ac:dyDescent="0.25">
      <c r="A1120" s="646"/>
      <c r="B1120" s="647"/>
      <c r="C1120" s="631"/>
      <c r="D1120" s="631"/>
      <c r="E1120" s="648"/>
      <c r="F1120" s="648"/>
      <c r="G1120" s="649"/>
      <c r="H1120" s="631"/>
      <c r="I1120" s="631"/>
      <c r="J1120" s="631"/>
      <c r="K1120" s="650"/>
    </row>
    <row r="1121" spans="1:11" s="196" customFormat="1" ht="15.75" hidden="1" customHeight="1" x14ac:dyDescent="0.25">
      <c r="A1121" s="646"/>
      <c r="B1121" s="647"/>
      <c r="C1121" s="631"/>
      <c r="D1121" s="631"/>
      <c r="E1121" s="648"/>
      <c r="F1121" s="648"/>
      <c r="G1121" s="649"/>
      <c r="H1121" s="631"/>
      <c r="I1121" s="631"/>
      <c r="J1121" s="631"/>
      <c r="K1121" s="650"/>
    </row>
    <row r="1122" spans="1:11" s="196" customFormat="1" ht="15.75" hidden="1" customHeight="1" x14ac:dyDescent="0.25">
      <c r="A1122" s="646"/>
      <c r="B1122" s="647"/>
      <c r="C1122" s="631"/>
      <c r="D1122" s="631"/>
      <c r="E1122" s="648"/>
      <c r="F1122" s="648"/>
      <c r="G1122" s="649"/>
      <c r="H1122" s="631"/>
      <c r="I1122" s="631"/>
      <c r="J1122" s="631"/>
      <c r="K1122" s="650"/>
    </row>
    <row r="1123" spans="1:11" s="196" customFormat="1" ht="15.75" hidden="1" customHeight="1" x14ac:dyDescent="0.25">
      <c r="A1123" s="646"/>
      <c r="B1123" s="647"/>
      <c r="C1123" s="631"/>
      <c r="D1123" s="631"/>
      <c r="E1123" s="648"/>
      <c r="F1123" s="648"/>
      <c r="G1123" s="649"/>
      <c r="H1123" s="631"/>
      <c r="I1123" s="631"/>
      <c r="J1123" s="631"/>
      <c r="K1123" s="650"/>
    </row>
    <row r="1124" spans="1:11" s="196" customFormat="1" ht="15.75" hidden="1" customHeight="1" x14ac:dyDescent="0.25">
      <c r="A1124" s="646"/>
      <c r="B1124" s="647"/>
      <c r="C1124" s="631"/>
      <c r="D1124" s="631"/>
      <c r="E1124" s="648"/>
      <c r="F1124" s="648"/>
      <c r="G1124" s="649"/>
      <c r="H1124" s="631"/>
      <c r="I1124" s="631"/>
      <c r="J1124" s="631"/>
      <c r="K1124" s="650"/>
    </row>
    <row r="1125" spans="1:11" s="196" customFormat="1" ht="15.75" hidden="1" customHeight="1" x14ac:dyDescent="0.25">
      <c r="A1125" s="646"/>
      <c r="B1125" s="647"/>
      <c r="C1125" s="631"/>
      <c r="D1125" s="631"/>
      <c r="E1125" s="648"/>
      <c r="F1125" s="648"/>
      <c r="G1125" s="649"/>
      <c r="H1125" s="631"/>
      <c r="I1125" s="631"/>
      <c r="J1125" s="631"/>
      <c r="K1125" s="650"/>
    </row>
    <row r="1126" spans="1:11" s="196" customFormat="1" ht="15.75" hidden="1" customHeight="1" x14ac:dyDescent="0.25">
      <c r="A1126" s="646"/>
      <c r="B1126" s="647"/>
      <c r="C1126" s="631"/>
      <c r="D1126" s="631"/>
      <c r="E1126" s="648"/>
      <c r="F1126" s="648"/>
      <c r="G1126" s="649"/>
      <c r="H1126" s="631"/>
      <c r="I1126" s="631"/>
      <c r="J1126" s="631"/>
      <c r="K1126" s="650"/>
    </row>
    <row r="1127" spans="1:11" s="196" customFormat="1" ht="15.75" hidden="1" customHeight="1" x14ac:dyDescent="0.25">
      <c r="A1127" s="646"/>
      <c r="B1127" s="647"/>
      <c r="C1127" s="631"/>
      <c r="D1127" s="631"/>
      <c r="E1127" s="648"/>
      <c r="F1127" s="648"/>
      <c r="G1127" s="649"/>
      <c r="H1127" s="631"/>
      <c r="I1127" s="631"/>
      <c r="J1127" s="631"/>
      <c r="K1127" s="650"/>
    </row>
    <row r="1128" spans="1:11" s="196" customFormat="1" ht="15.75" hidden="1" customHeight="1" x14ac:dyDescent="0.25">
      <c r="A1128" s="646"/>
      <c r="B1128" s="647"/>
      <c r="C1128" s="631"/>
      <c r="D1128" s="631"/>
      <c r="E1128" s="648"/>
      <c r="F1128" s="648"/>
      <c r="G1128" s="649"/>
      <c r="H1128" s="631"/>
      <c r="I1128" s="631"/>
      <c r="J1128" s="631"/>
      <c r="K1128" s="650"/>
    </row>
    <row r="1129" spans="1:11" s="196" customFormat="1" ht="15.75" hidden="1" customHeight="1" x14ac:dyDescent="0.25">
      <c r="A1129" s="646"/>
      <c r="B1129" s="647"/>
      <c r="C1129" s="631"/>
      <c r="D1129" s="631"/>
      <c r="E1129" s="648"/>
      <c r="F1129" s="648"/>
      <c r="G1129" s="649"/>
      <c r="H1129" s="631"/>
      <c r="I1129" s="631"/>
      <c r="J1129" s="631"/>
      <c r="K1129" s="650"/>
    </row>
    <row r="1130" spans="1:11" s="196" customFormat="1" ht="15.75" hidden="1" customHeight="1" x14ac:dyDescent="0.25">
      <c r="A1130" s="646"/>
      <c r="B1130" s="647"/>
      <c r="C1130" s="631"/>
      <c r="D1130" s="631"/>
      <c r="E1130" s="648"/>
      <c r="F1130" s="648"/>
      <c r="G1130" s="649"/>
      <c r="H1130" s="631"/>
      <c r="I1130" s="631"/>
      <c r="J1130" s="631"/>
      <c r="K1130" s="650"/>
    </row>
    <row r="1131" spans="1:11" s="196" customFormat="1" ht="15.75" hidden="1" customHeight="1" x14ac:dyDescent="0.25">
      <c r="A1131" s="646"/>
      <c r="B1131" s="647"/>
      <c r="C1131" s="631"/>
      <c r="D1131" s="631"/>
      <c r="E1131" s="648"/>
      <c r="F1131" s="648"/>
      <c r="G1131" s="649"/>
      <c r="H1131" s="631"/>
      <c r="I1131" s="631"/>
      <c r="J1131" s="631"/>
      <c r="K1131" s="650"/>
    </row>
    <row r="1132" spans="1:11" s="196" customFormat="1" ht="15.75" hidden="1" customHeight="1" x14ac:dyDescent="0.25">
      <c r="A1132" s="646"/>
      <c r="B1132" s="647"/>
      <c r="C1132" s="631"/>
      <c r="D1132" s="631"/>
      <c r="E1132" s="648"/>
      <c r="F1132" s="648"/>
      <c r="G1132" s="649"/>
      <c r="H1132" s="631"/>
      <c r="I1132" s="631"/>
      <c r="J1132" s="631"/>
      <c r="K1132" s="650"/>
    </row>
    <row r="1133" spans="1:11" s="196" customFormat="1" ht="15.75" hidden="1" customHeight="1" x14ac:dyDescent="0.25">
      <c r="A1133" s="646"/>
      <c r="B1133" s="647"/>
      <c r="C1133" s="631"/>
      <c r="D1133" s="631"/>
      <c r="E1133" s="648"/>
      <c r="F1133" s="648"/>
      <c r="G1133" s="649"/>
      <c r="H1133" s="631"/>
      <c r="I1133" s="631"/>
      <c r="J1133" s="631"/>
      <c r="K1133" s="650"/>
    </row>
    <row r="1134" spans="1:11" s="196" customFormat="1" ht="15.75" hidden="1" customHeight="1" x14ac:dyDescent="0.25">
      <c r="A1134" s="646"/>
      <c r="B1134" s="647"/>
      <c r="C1134" s="631"/>
      <c r="D1134" s="631"/>
      <c r="E1134" s="648"/>
      <c r="F1134" s="648"/>
      <c r="G1134" s="649"/>
      <c r="H1134" s="631"/>
      <c r="I1134" s="631"/>
      <c r="J1134" s="631"/>
      <c r="K1134" s="650"/>
    </row>
    <row r="1135" spans="1:11" s="196" customFormat="1" ht="15.75" hidden="1" customHeight="1" x14ac:dyDescent="0.25">
      <c r="A1135" s="646"/>
      <c r="B1135" s="647"/>
      <c r="C1135" s="631"/>
      <c r="D1135" s="631"/>
      <c r="E1135" s="648"/>
      <c r="F1135" s="648"/>
      <c r="G1135" s="649"/>
      <c r="H1135" s="631"/>
      <c r="I1135" s="631"/>
      <c r="J1135" s="631"/>
      <c r="K1135" s="650"/>
    </row>
    <row r="1136" spans="1:11" s="196" customFormat="1" ht="15.75" hidden="1" customHeight="1" x14ac:dyDescent="0.25">
      <c r="A1136" s="646"/>
      <c r="B1136" s="647"/>
      <c r="C1136" s="631"/>
      <c r="D1136" s="631"/>
      <c r="E1136" s="648"/>
      <c r="F1136" s="648"/>
      <c r="G1136" s="649"/>
      <c r="H1136" s="631"/>
      <c r="I1136" s="631"/>
      <c r="J1136" s="631"/>
      <c r="K1136" s="650"/>
    </row>
    <row r="1137" spans="1:11" s="196" customFormat="1" ht="15.75" hidden="1" customHeight="1" x14ac:dyDescent="0.25">
      <c r="A1137" s="646"/>
      <c r="B1137" s="647"/>
      <c r="C1137" s="631"/>
      <c r="D1137" s="631"/>
      <c r="E1137" s="648"/>
      <c r="F1137" s="648"/>
      <c r="G1137" s="649"/>
      <c r="H1137" s="631"/>
      <c r="I1137" s="631"/>
      <c r="J1137" s="631"/>
      <c r="K1137" s="650"/>
    </row>
    <row r="1138" spans="1:11" s="196" customFormat="1" ht="15.75" hidden="1" customHeight="1" x14ac:dyDescent="0.25">
      <c r="A1138" s="646"/>
      <c r="B1138" s="647"/>
      <c r="C1138" s="631"/>
      <c r="D1138" s="631"/>
      <c r="E1138" s="648"/>
      <c r="F1138" s="648"/>
      <c r="G1138" s="649"/>
      <c r="H1138" s="631"/>
      <c r="I1138" s="631"/>
      <c r="J1138" s="631"/>
      <c r="K1138" s="650"/>
    </row>
    <row r="1139" spans="1:11" s="196" customFormat="1" ht="15.75" hidden="1" customHeight="1" x14ac:dyDescent="0.25">
      <c r="A1139" s="646"/>
      <c r="B1139" s="647"/>
      <c r="C1139" s="631"/>
      <c r="D1139" s="631"/>
      <c r="E1139" s="648"/>
      <c r="F1139" s="648"/>
      <c r="G1139" s="649"/>
      <c r="H1139" s="631"/>
      <c r="I1139" s="631"/>
      <c r="J1139" s="631"/>
      <c r="K1139" s="650"/>
    </row>
    <row r="1140" spans="1:11" s="196" customFormat="1" ht="15.75" hidden="1" customHeight="1" x14ac:dyDescent="0.25">
      <c r="A1140" s="646"/>
      <c r="B1140" s="647"/>
      <c r="C1140" s="631"/>
      <c r="D1140" s="631"/>
      <c r="E1140" s="648"/>
      <c r="F1140" s="648"/>
      <c r="G1140" s="649"/>
      <c r="H1140" s="631"/>
      <c r="I1140" s="631"/>
      <c r="J1140" s="631"/>
      <c r="K1140" s="650"/>
    </row>
    <row r="1141" spans="1:11" s="196" customFormat="1" ht="15.75" hidden="1" customHeight="1" x14ac:dyDescent="0.25">
      <c r="A1141" s="646"/>
      <c r="B1141" s="647"/>
      <c r="C1141" s="631"/>
      <c r="D1141" s="631"/>
      <c r="E1141" s="648"/>
      <c r="F1141" s="648"/>
      <c r="G1141" s="649"/>
      <c r="H1141" s="631"/>
      <c r="I1141" s="631"/>
      <c r="J1141" s="631"/>
      <c r="K1141" s="650"/>
    </row>
    <row r="1142" spans="1:11" s="196" customFormat="1" ht="15.75" hidden="1" customHeight="1" x14ac:dyDescent="0.25">
      <c r="A1142" s="646"/>
      <c r="B1142" s="647"/>
      <c r="C1142" s="631"/>
      <c r="D1142" s="631"/>
      <c r="E1142" s="648"/>
      <c r="F1142" s="648"/>
      <c r="G1142" s="649"/>
      <c r="H1142" s="631"/>
      <c r="I1142" s="631"/>
      <c r="J1142" s="631"/>
      <c r="K1142" s="650"/>
    </row>
    <row r="1143" spans="1:11" s="196" customFormat="1" ht="15.75" hidden="1" customHeight="1" x14ac:dyDescent="0.25">
      <c r="A1143" s="646"/>
      <c r="B1143" s="647"/>
      <c r="C1143" s="631"/>
      <c r="D1143" s="631"/>
      <c r="E1143" s="648"/>
      <c r="F1143" s="648"/>
      <c r="G1143" s="649"/>
      <c r="H1143" s="631"/>
      <c r="I1143" s="631"/>
      <c r="J1143" s="631"/>
      <c r="K1143" s="650"/>
    </row>
    <row r="1144" spans="1:11" s="196" customFormat="1" ht="15.75" hidden="1" customHeight="1" x14ac:dyDescent="0.25">
      <c r="A1144" s="646"/>
      <c r="B1144" s="647"/>
      <c r="C1144" s="631"/>
      <c r="D1144" s="631"/>
      <c r="E1144" s="648"/>
      <c r="F1144" s="648"/>
      <c r="G1144" s="649"/>
      <c r="H1144" s="631"/>
      <c r="I1144" s="631"/>
      <c r="J1144" s="631"/>
      <c r="K1144" s="650"/>
    </row>
    <row r="1145" spans="1:11" s="196" customFormat="1" ht="15.75" hidden="1" customHeight="1" x14ac:dyDescent="0.25">
      <c r="A1145" s="646"/>
      <c r="B1145" s="647"/>
      <c r="C1145" s="631"/>
      <c r="D1145" s="631"/>
      <c r="E1145" s="648"/>
      <c r="F1145" s="648"/>
      <c r="G1145" s="649"/>
      <c r="H1145" s="631"/>
      <c r="I1145" s="631"/>
      <c r="J1145" s="631"/>
      <c r="K1145" s="650"/>
    </row>
    <row r="1146" spans="1:11" s="196" customFormat="1" ht="15.75" hidden="1" customHeight="1" x14ac:dyDescent="0.25">
      <c r="A1146" s="646"/>
      <c r="B1146" s="647"/>
      <c r="C1146" s="631"/>
      <c r="D1146" s="631"/>
      <c r="E1146" s="648"/>
      <c r="F1146" s="648"/>
      <c r="G1146" s="649"/>
      <c r="H1146" s="631"/>
      <c r="I1146" s="631"/>
      <c r="J1146" s="631"/>
      <c r="K1146" s="650"/>
    </row>
    <row r="1147" spans="1:11" s="196" customFormat="1" ht="15.75" hidden="1" customHeight="1" x14ac:dyDescent="0.25">
      <c r="A1147" s="646"/>
      <c r="B1147" s="647"/>
      <c r="C1147" s="631"/>
      <c r="D1147" s="631"/>
      <c r="E1147" s="648"/>
      <c r="F1147" s="648"/>
      <c r="G1147" s="649"/>
      <c r="H1147" s="631"/>
      <c r="I1147" s="631"/>
      <c r="J1147" s="631"/>
      <c r="K1147" s="650"/>
    </row>
    <row r="1148" spans="1:11" s="196" customFormat="1" ht="15.75" hidden="1" customHeight="1" x14ac:dyDescent="0.25">
      <c r="A1148" s="646"/>
      <c r="B1148" s="647"/>
      <c r="C1148" s="631"/>
      <c r="D1148" s="631"/>
      <c r="E1148" s="648"/>
      <c r="F1148" s="648"/>
      <c r="G1148" s="649"/>
      <c r="H1148" s="631"/>
      <c r="I1148" s="631"/>
      <c r="J1148" s="631"/>
      <c r="K1148" s="650"/>
    </row>
    <row r="1149" spans="1:11" s="196" customFormat="1" ht="15.75" hidden="1" customHeight="1" x14ac:dyDescent="0.25">
      <c r="A1149" s="646"/>
      <c r="B1149" s="647"/>
      <c r="C1149" s="631"/>
      <c r="D1149" s="631"/>
      <c r="E1149" s="648"/>
      <c r="F1149" s="648"/>
      <c r="G1149" s="649"/>
      <c r="H1149" s="631"/>
      <c r="I1149" s="631"/>
      <c r="J1149" s="631"/>
      <c r="K1149" s="650"/>
    </row>
    <row r="1150" spans="1:11" s="196" customFormat="1" ht="15.75" hidden="1" customHeight="1" x14ac:dyDescent="0.25">
      <c r="A1150" s="646"/>
      <c r="B1150" s="647"/>
      <c r="C1150" s="631"/>
      <c r="D1150" s="631"/>
      <c r="E1150" s="648"/>
      <c r="F1150" s="648"/>
      <c r="G1150" s="649"/>
      <c r="H1150" s="631"/>
      <c r="I1150" s="631"/>
      <c r="J1150" s="631"/>
      <c r="K1150" s="650"/>
    </row>
    <row r="1151" spans="1:11" s="196" customFormat="1" ht="15.75" hidden="1" customHeight="1" x14ac:dyDescent="0.25">
      <c r="A1151" s="646"/>
      <c r="B1151" s="647"/>
      <c r="C1151" s="631"/>
      <c r="D1151" s="631"/>
      <c r="E1151" s="648"/>
      <c r="F1151" s="648"/>
      <c r="G1151" s="649"/>
      <c r="H1151" s="631"/>
      <c r="I1151" s="631"/>
      <c r="J1151" s="631"/>
      <c r="K1151" s="650"/>
    </row>
    <row r="1152" spans="1:11" s="196" customFormat="1" ht="15.75" hidden="1" customHeight="1" x14ac:dyDescent="0.25">
      <c r="A1152" s="646"/>
      <c r="B1152" s="647"/>
      <c r="C1152" s="631"/>
      <c r="D1152" s="631"/>
      <c r="E1152" s="648"/>
      <c r="F1152" s="648"/>
      <c r="G1152" s="649"/>
      <c r="H1152" s="631"/>
      <c r="I1152" s="631"/>
      <c r="J1152" s="631"/>
      <c r="K1152" s="650"/>
    </row>
    <row r="1153" spans="1:11" s="196" customFormat="1" ht="15.75" hidden="1" customHeight="1" x14ac:dyDescent="0.25">
      <c r="A1153" s="646"/>
      <c r="B1153" s="647"/>
      <c r="C1153" s="631"/>
      <c r="D1153" s="631"/>
      <c r="E1153" s="648"/>
      <c r="F1153" s="648"/>
      <c r="G1153" s="649"/>
      <c r="H1153" s="631"/>
      <c r="I1153" s="631"/>
      <c r="J1153" s="631"/>
      <c r="K1153" s="650"/>
    </row>
    <row r="1154" spans="1:11" s="196" customFormat="1" ht="15.75" hidden="1" customHeight="1" x14ac:dyDescent="0.25">
      <c r="A1154" s="646"/>
      <c r="B1154" s="647"/>
      <c r="C1154" s="631"/>
      <c r="D1154" s="631"/>
      <c r="E1154" s="648"/>
      <c r="F1154" s="648"/>
      <c r="G1154" s="649"/>
      <c r="H1154" s="631"/>
      <c r="I1154" s="631"/>
      <c r="J1154" s="631"/>
      <c r="K1154" s="650"/>
    </row>
    <row r="1155" spans="1:11" s="196" customFormat="1" ht="15.75" hidden="1" customHeight="1" x14ac:dyDescent="0.25">
      <c r="A1155" s="646"/>
      <c r="B1155" s="647"/>
      <c r="C1155" s="631"/>
      <c r="D1155" s="631"/>
      <c r="E1155" s="648"/>
      <c r="F1155" s="648"/>
      <c r="G1155" s="649"/>
      <c r="H1155" s="631"/>
      <c r="I1155" s="631"/>
      <c r="J1155" s="631"/>
      <c r="K1155" s="650"/>
    </row>
    <row r="1156" spans="1:11" s="196" customFormat="1" ht="15.75" hidden="1" customHeight="1" x14ac:dyDescent="0.25">
      <c r="A1156" s="646"/>
      <c r="B1156" s="647"/>
      <c r="C1156" s="631"/>
      <c r="D1156" s="631"/>
      <c r="E1156" s="648"/>
      <c r="F1156" s="648"/>
      <c r="G1156" s="649"/>
      <c r="H1156" s="631"/>
      <c r="I1156" s="631"/>
      <c r="J1156" s="631"/>
      <c r="K1156" s="650"/>
    </row>
    <row r="1157" spans="1:11" s="196" customFormat="1" ht="15.75" hidden="1" customHeight="1" x14ac:dyDescent="0.25">
      <c r="A1157" s="646"/>
      <c r="B1157" s="647"/>
      <c r="C1157" s="631"/>
      <c r="D1157" s="631"/>
      <c r="E1157" s="648"/>
      <c r="F1157" s="648"/>
      <c r="G1157" s="649"/>
      <c r="H1157" s="631"/>
      <c r="I1157" s="631"/>
      <c r="J1157" s="631"/>
      <c r="K1157" s="650"/>
    </row>
    <row r="1158" spans="1:11" s="196" customFormat="1" ht="15.75" hidden="1" customHeight="1" x14ac:dyDescent="0.25">
      <c r="A1158" s="646"/>
      <c r="B1158" s="647"/>
      <c r="C1158" s="631"/>
      <c r="D1158" s="631"/>
      <c r="E1158" s="648"/>
      <c r="F1158" s="648"/>
      <c r="G1158" s="649"/>
      <c r="H1158" s="631"/>
      <c r="I1158" s="631"/>
      <c r="J1158" s="631"/>
      <c r="K1158" s="650"/>
    </row>
    <row r="1159" spans="1:11" s="196" customFormat="1" ht="15.75" hidden="1" customHeight="1" x14ac:dyDescent="0.25">
      <c r="A1159" s="646"/>
      <c r="B1159" s="647"/>
      <c r="C1159" s="631"/>
      <c r="D1159" s="631"/>
      <c r="E1159" s="648"/>
      <c r="F1159" s="648"/>
      <c r="G1159" s="649"/>
      <c r="H1159" s="631"/>
      <c r="I1159" s="631"/>
      <c r="J1159" s="631"/>
      <c r="K1159" s="650"/>
    </row>
    <row r="1160" spans="1:11" s="196" customFormat="1" ht="15.75" hidden="1" customHeight="1" x14ac:dyDescent="0.25">
      <c r="A1160" s="646"/>
      <c r="B1160" s="647"/>
      <c r="C1160" s="631"/>
      <c r="D1160" s="631"/>
      <c r="E1160" s="648"/>
      <c r="F1160" s="648"/>
      <c r="G1160" s="649"/>
      <c r="H1160" s="631"/>
      <c r="I1160" s="631"/>
      <c r="J1160" s="631"/>
      <c r="K1160" s="650"/>
    </row>
    <row r="1161" spans="1:11" s="196" customFormat="1" ht="15.75" hidden="1" customHeight="1" x14ac:dyDescent="0.25">
      <c r="A1161" s="646"/>
      <c r="B1161" s="647"/>
      <c r="C1161" s="631"/>
      <c r="D1161" s="631"/>
      <c r="E1161" s="648"/>
      <c r="F1161" s="648"/>
      <c r="G1161" s="649"/>
      <c r="H1161" s="631"/>
      <c r="I1161" s="631"/>
      <c r="J1161" s="631"/>
      <c r="K1161" s="650"/>
    </row>
    <row r="1162" spans="1:11" s="196" customFormat="1" ht="15.75" hidden="1" customHeight="1" x14ac:dyDescent="0.25">
      <c r="A1162" s="646"/>
      <c r="B1162" s="647"/>
      <c r="C1162" s="631"/>
      <c r="D1162" s="631"/>
      <c r="E1162" s="648"/>
      <c r="F1162" s="648"/>
      <c r="G1162" s="649"/>
      <c r="H1162" s="631"/>
      <c r="I1162" s="631"/>
      <c r="J1162" s="631"/>
      <c r="K1162" s="650"/>
    </row>
    <row r="1163" spans="1:11" s="196" customFormat="1" ht="15.75" hidden="1" customHeight="1" x14ac:dyDescent="0.25">
      <c r="A1163" s="646"/>
      <c r="B1163" s="647"/>
      <c r="C1163" s="631"/>
      <c r="D1163" s="631"/>
      <c r="E1163" s="648"/>
      <c r="F1163" s="648"/>
      <c r="G1163" s="649"/>
      <c r="H1163" s="631"/>
      <c r="I1163" s="631"/>
      <c r="J1163" s="631"/>
      <c r="K1163" s="650"/>
    </row>
    <row r="1164" spans="1:11" s="196" customFormat="1" ht="15.75" hidden="1" customHeight="1" x14ac:dyDescent="0.25">
      <c r="A1164" s="646"/>
      <c r="B1164" s="647"/>
      <c r="C1164" s="631"/>
      <c r="D1164" s="631"/>
      <c r="E1164" s="648"/>
      <c r="F1164" s="648"/>
      <c r="G1164" s="649"/>
      <c r="H1164" s="631"/>
      <c r="I1164" s="631"/>
      <c r="J1164" s="631"/>
      <c r="K1164" s="650"/>
    </row>
    <row r="1165" spans="1:11" s="196" customFormat="1" ht="15.75" hidden="1" customHeight="1" x14ac:dyDescent="0.25">
      <c r="A1165" s="646"/>
      <c r="B1165" s="647"/>
      <c r="C1165" s="631"/>
      <c r="D1165" s="631"/>
      <c r="E1165" s="648"/>
      <c r="F1165" s="648"/>
      <c r="G1165" s="649"/>
      <c r="H1165" s="631"/>
      <c r="I1165" s="631"/>
      <c r="J1165" s="631"/>
      <c r="K1165" s="650"/>
    </row>
    <row r="1166" spans="1:11" s="196" customFormat="1" ht="15.75" hidden="1" customHeight="1" x14ac:dyDescent="0.25">
      <c r="A1166" s="646"/>
      <c r="B1166" s="647"/>
      <c r="C1166" s="631"/>
      <c r="D1166" s="631"/>
      <c r="E1166" s="648"/>
      <c r="F1166" s="648"/>
      <c r="G1166" s="649"/>
      <c r="H1166" s="631"/>
      <c r="I1166" s="631"/>
      <c r="J1166" s="631"/>
      <c r="K1166" s="650"/>
    </row>
    <row r="1167" spans="1:11" s="196" customFormat="1" ht="15.75" hidden="1" customHeight="1" x14ac:dyDescent="0.25">
      <c r="A1167" s="646"/>
      <c r="B1167" s="647"/>
      <c r="C1167" s="631"/>
      <c r="D1167" s="631"/>
      <c r="E1167" s="648"/>
      <c r="F1167" s="648"/>
      <c r="G1167" s="649"/>
      <c r="H1167" s="631"/>
      <c r="I1167" s="631"/>
      <c r="J1167" s="631"/>
      <c r="K1167" s="650"/>
    </row>
    <row r="1168" spans="1:11" s="196" customFormat="1" ht="15.75" hidden="1" customHeight="1" x14ac:dyDescent="0.25">
      <c r="A1168" s="646"/>
      <c r="B1168" s="647"/>
      <c r="C1168" s="631"/>
      <c r="D1168" s="631"/>
      <c r="E1168" s="648"/>
      <c r="F1168" s="648"/>
      <c r="G1168" s="649"/>
      <c r="H1168" s="631"/>
      <c r="I1168" s="631"/>
      <c r="J1168" s="631"/>
      <c r="K1168" s="650"/>
    </row>
    <row r="1169" spans="1:11" s="196" customFormat="1" ht="15.75" hidden="1" customHeight="1" x14ac:dyDescent="0.25">
      <c r="A1169" s="646"/>
      <c r="B1169" s="647"/>
      <c r="C1169" s="631"/>
      <c r="D1169" s="631"/>
      <c r="E1169" s="648"/>
      <c r="F1169" s="648"/>
      <c r="G1169" s="649"/>
      <c r="H1169" s="631"/>
      <c r="I1169" s="631"/>
      <c r="J1169" s="631"/>
      <c r="K1169" s="650"/>
    </row>
    <row r="1170" spans="1:11" s="196" customFormat="1" ht="15.75" hidden="1" customHeight="1" x14ac:dyDescent="0.25">
      <c r="A1170" s="646"/>
      <c r="B1170" s="647"/>
      <c r="C1170" s="631"/>
      <c r="D1170" s="631"/>
      <c r="E1170" s="648"/>
      <c r="F1170" s="648"/>
      <c r="G1170" s="649"/>
      <c r="H1170" s="631"/>
      <c r="I1170" s="631"/>
      <c r="J1170" s="631"/>
      <c r="K1170" s="650"/>
    </row>
    <row r="1171" spans="1:11" s="196" customFormat="1" ht="15.75" hidden="1" customHeight="1" x14ac:dyDescent="0.25">
      <c r="A1171" s="646"/>
      <c r="B1171" s="647"/>
      <c r="C1171" s="631"/>
      <c r="D1171" s="631"/>
      <c r="E1171" s="648"/>
      <c r="F1171" s="648"/>
      <c r="G1171" s="649"/>
      <c r="H1171" s="631"/>
      <c r="I1171" s="631"/>
      <c r="J1171" s="631"/>
      <c r="K1171" s="650"/>
    </row>
    <row r="1172" spans="1:11" s="196" customFormat="1" ht="15.75" hidden="1" customHeight="1" x14ac:dyDescent="0.25">
      <c r="A1172" s="646"/>
      <c r="B1172" s="647"/>
      <c r="C1172" s="631"/>
      <c r="D1172" s="631"/>
      <c r="E1172" s="648"/>
      <c r="F1172" s="648"/>
      <c r="G1172" s="649"/>
      <c r="H1172" s="631"/>
      <c r="I1172" s="631"/>
      <c r="J1172" s="631"/>
      <c r="K1172" s="650"/>
    </row>
    <row r="1173" spans="1:11" s="196" customFormat="1" ht="15.75" hidden="1" customHeight="1" x14ac:dyDescent="0.25">
      <c r="A1173" s="646"/>
      <c r="B1173" s="647"/>
      <c r="C1173" s="631"/>
      <c r="D1173" s="631"/>
      <c r="E1173" s="648"/>
      <c r="F1173" s="648"/>
      <c r="G1173" s="649"/>
      <c r="H1173" s="631"/>
      <c r="I1173" s="631"/>
      <c r="J1173" s="631"/>
      <c r="K1173" s="650"/>
    </row>
    <row r="1174" spans="1:11" s="196" customFormat="1" ht="15.75" hidden="1" customHeight="1" x14ac:dyDescent="0.25">
      <c r="A1174" s="646"/>
      <c r="B1174" s="647"/>
      <c r="C1174" s="631"/>
      <c r="D1174" s="631"/>
      <c r="E1174" s="648"/>
      <c r="F1174" s="648"/>
      <c r="G1174" s="649"/>
      <c r="H1174" s="631"/>
      <c r="I1174" s="631"/>
      <c r="J1174" s="631"/>
      <c r="K1174" s="650"/>
    </row>
    <row r="1175" spans="1:11" s="196" customFormat="1" ht="15.75" hidden="1" customHeight="1" x14ac:dyDescent="0.25">
      <c r="A1175" s="646"/>
      <c r="B1175" s="647"/>
      <c r="C1175" s="631"/>
      <c r="D1175" s="631"/>
      <c r="E1175" s="648"/>
      <c r="F1175" s="648"/>
      <c r="G1175" s="649"/>
      <c r="H1175" s="631"/>
      <c r="I1175" s="631"/>
      <c r="J1175" s="631"/>
      <c r="K1175" s="650"/>
    </row>
    <row r="1176" spans="1:11" s="196" customFormat="1" ht="15.75" hidden="1" customHeight="1" x14ac:dyDescent="0.25">
      <c r="A1176" s="646"/>
      <c r="B1176" s="647"/>
      <c r="C1176" s="631"/>
      <c r="D1176" s="631"/>
      <c r="E1176" s="648"/>
      <c r="F1176" s="648"/>
      <c r="G1176" s="649"/>
      <c r="H1176" s="631"/>
      <c r="I1176" s="631"/>
      <c r="J1176" s="631"/>
      <c r="K1176" s="650"/>
    </row>
    <row r="1177" spans="1:11" s="196" customFormat="1" ht="15.75" hidden="1" customHeight="1" x14ac:dyDescent="0.25">
      <c r="A1177" s="646"/>
      <c r="B1177" s="647"/>
      <c r="C1177" s="631"/>
      <c r="D1177" s="631"/>
      <c r="E1177" s="648"/>
      <c r="F1177" s="648"/>
      <c r="G1177" s="649"/>
      <c r="H1177" s="631"/>
      <c r="I1177" s="631"/>
      <c r="J1177" s="631"/>
      <c r="K1177" s="650"/>
    </row>
    <row r="1178" spans="1:11" s="196" customFormat="1" ht="15.75" hidden="1" customHeight="1" x14ac:dyDescent="0.25">
      <c r="A1178" s="646"/>
      <c r="B1178" s="647"/>
      <c r="C1178" s="631"/>
      <c r="D1178" s="631"/>
      <c r="E1178" s="648"/>
      <c r="F1178" s="648"/>
      <c r="G1178" s="649"/>
      <c r="H1178" s="631"/>
      <c r="I1178" s="631"/>
      <c r="J1178" s="631"/>
      <c r="K1178" s="650"/>
    </row>
    <row r="1179" spans="1:11" s="196" customFormat="1" ht="15.75" hidden="1" customHeight="1" x14ac:dyDescent="0.25">
      <c r="A1179" s="646"/>
      <c r="B1179" s="647"/>
      <c r="C1179" s="631"/>
      <c r="D1179" s="631"/>
      <c r="E1179" s="648"/>
      <c r="F1179" s="648"/>
      <c r="G1179" s="649"/>
      <c r="H1179" s="631"/>
      <c r="I1179" s="631"/>
      <c r="J1179" s="631"/>
      <c r="K1179" s="650"/>
    </row>
    <row r="1180" spans="1:11" s="196" customFormat="1" ht="15.75" hidden="1" customHeight="1" x14ac:dyDescent="0.25">
      <c r="A1180" s="646"/>
      <c r="B1180" s="647"/>
      <c r="C1180" s="631"/>
      <c r="D1180" s="631"/>
      <c r="E1180" s="648"/>
      <c r="F1180" s="648"/>
      <c r="G1180" s="649"/>
      <c r="H1180" s="631"/>
      <c r="I1180" s="631"/>
      <c r="J1180" s="631"/>
      <c r="K1180" s="650"/>
    </row>
    <row r="1181" spans="1:11" s="196" customFormat="1" ht="15.75" hidden="1" customHeight="1" x14ac:dyDescent="0.25">
      <c r="A1181" s="646"/>
      <c r="B1181" s="647"/>
      <c r="C1181" s="631"/>
      <c r="D1181" s="631"/>
      <c r="E1181" s="648"/>
      <c r="F1181" s="648"/>
      <c r="G1181" s="649"/>
      <c r="H1181" s="631"/>
      <c r="I1181" s="631"/>
      <c r="J1181" s="631"/>
      <c r="K1181" s="650"/>
    </row>
    <row r="1182" spans="1:11" s="196" customFormat="1" ht="15.75" hidden="1" customHeight="1" x14ac:dyDescent="0.25">
      <c r="A1182" s="646"/>
      <c r="B1182" s="647"/>
      <c r="C1182" s="631"/>
      <c r="D1182" s="631"/>
      <c r="E1182" s="648"/>
      <c r="F1182" s="648"/>
      <c r="G1182" s="649"/>
      <c r="H1182" s="631"/>
      <c r="I1182" s="631"/>
      <c r="J1182" s="631"/>
      <c r="K1182" s="650"/>
    </row>
    <row r="1183" spans="1:11" s="196" customFormat="1" ht="15.75" hidden="1" customHeight="1" x14ac:dyDescent="0.25">
      <c r="A1183" s="646"/>
      <c r="B1183" s="647"/>
      <c r="C1183" s="631"/>
      <c r="D1183" s="631"/>
      <c r="E1183" s="648"/>
      <c r="F1183" s="648"/>
      <c r="G1183" s="649"/>
      <c r="H1183" s="631"/>
      <c r="I1183" s="631"/>
      <c r="J1183" s="631"/>
      <c r="K1183" s="650"/>
    </row>
    <row r="1184" spans="1:11" s="196" customFormat="1" ht="15.75" hidden="1" customHeight="1" x14ac:dyDescent="0.25">
      <c r="A1184" s="646"/>
      <c r="B1184" s="647"/>
      <c r="C1184" s="631"/>
      <c r="D1184" s="631"/>
      <c r="E1184" s="648"/>
      <c r="F1184" s="648"/>
      <c r="G1184" s="649"/>
      <c r="H1184" s="631"/>
      <c r="I1184" s="631"/>
      <c r="J1184" s="631"/>
      <c r="K1184" s="650"/>
    </row>
    <row r="1185" spans="1:11" s="196" customFormat="1" ht="15.75" hidden="1" customHeight="1" x14ac:dyDescent="0.25">
      <c r="A1185" s="646"/>
      <c r="B1185" s="647"/>
      <c r="C1185" s="631"/>
      <c r="D1185" s="631"/>
      <c r="E1185" s="648"/>
      <c r="F1185" s="648"/>
      <c r="G1185" s="649"/>
      <c r="H1185" s="631"/>
      <c r="I1185" s="631"/>
      <c r="J1185" s="631"/>
      <c r="K1185" s="650"/>
    </row>
    <row r="1186" spans="1:11" s="196" customFormat="1" ht="15.75" hidden="1" customHeight="1" x14ac:dyDescent="0.25">
      <c r="A1186" s="646"/>
      <c r="B1186" s="647"/>
      <c r="C1186" s="631"/>
      <c r="D1186" s="631"/>
      <c r="E1186" s="648"/>
      <c r="F1186" s="648"/>
      <c r="G1186" s="649"/>
      <c r="H1186" s="631"/>
      <c r="I1186" s="631"/>
      <c r="J1186" s="631"/>
      <c r="K1186" s="650"/>
    </row>
    <row r="1187" spans="1:11" s="196" customFormat="1" ht="15.75" hidden="1" customHeight="1" x14ac:dyDescent="0.25">
      <c r="A1187" s="646"/>
      <c r="B1187" s="647"/>
      <c r="C1187" s="631"/>
      <c r="D1187" s="631"/>
      <c r="E1187" s="648"/>
      <c r="F1187" s="648"/>
      <c r="G1187" s="649"/>
      <c r="H1187" s="631"/>
      <c r="I1187" s="631"/>
      <c r="J1187" s="631"/>
      <c r="K1187" s="650"/>
    </row>
    <row r="1188" spans="1:11" s="196" customFormat="1" ht="15.75" hidden="1" customHeight="1" x14ac:dyDescent="0.25">
      <c r="A1188" s="646"/>
      <c r="B1188" s="647"/>
      <c r="C1188" s="631"/>
      <c r="D1188" s="631"/>
      <c r="E1188" s="648"/>
      <c r="F1188" s="648"/>
      <c r="G1188" s="649"/>
      <c r="H1188" s="631"/>
      <c r="I1188" s="631"/>
      <c r="J1188" s="631"/>
      <c r="K1188" s="650"/>
    </row>
    <row r="1189" spans="1:11" s="196" customFormat="1" ht="15.75" hidden="1" customHeight="1" x14ac:dyDescent="0.25">
      <c r="A1189" s="646"/>
      <c r="B1189" s="647"/>
      <c r="C1189" s="631"/>
      <c r="D1189" s="631"/>
      <c r="E1189" s="648"/>
      <c r="F1189" s="648"/>
      <c r="G1189" s="649"/>
      <c r="H1189" s="631"/>
      <c r="I1189" s="631"/>
      <c r="J1189" s="631"/>
      <c r="K1189" s="650"/>
    </row>
    <row r="1190" spans="1:11" s="196" customFormat="1" ht="15.75" hidden="1" customHeight="1" x14ac:dyDescent="0.25">
      <c r="A1190" s="646"/>
      <c r="B1190" s="647"/>
      <c r="C1190" s="631"/>
      <c r="D1190" s="631"/>
      <c r="E1190" s="648"/>
      <c r="F1190" s="648"/>
      <c r="G1190" s="649"/>
      <c r="H1190" s="631"/>
      <c r="I1190" s="631"/>
      <c r="J1190" s="631"/>
      <c r="K1190" s="650"/>
    </row>
    <row r="1191" spans="1:11" s="196" customFormat="1" ht="15.75" hidden="1" customHeight="1" x14ac:dyDescent="0.25">
      <c r="A1191" s="646"/>
      <c r="B1191" s="647"/>
      <c r="C1191" s="631"/>
      <c r="D1191" s="631"/>
      <c r="E1191" s="648"/>
      <c r="F1191" s="648"/>
      <c r="G1191" s="649"/>
      <c r="H1191" s="631"/>
      <c r="I1191" s="631"/>
      <c r="J1191" s="631"/>
      <c r="K1191" s="650"/>
    </row>
    <row r="1192" spans="1:11" s="196" customFormat="1" ht="15.75" hidden="1" customHeight="1" x14ac:dyDescent="0.25">
      <c r="A1192" s="646"/>
      <c r="B1192" s="647"/>
      <c r="C1192" s="631"/>
      <c r="D1192" s="631"/>
      <c r="E1192" s="648"/>
      <c r="F1192" s="648"/>
      <c r="G1192" s="649"/>
      <c r="H1192" s="631"/>
      <c r="I1192" s="631"/>
      <c r="J1192" s="631"/>
      <c r="K1192" s="650"/>
    </row>
    <row r="1193" spans="1:11" s="196" customFormat="1" ht="15.75" hidden="1" customHeight="1" x14ac:dyDescent="0.25">
      <c r="A1193" s="646"/>
      <c r="B1193" s="647"/>
      <c r="C1193" s="631"/>
      <c r="D1193" s="631"/>
      <c r="E1193" s="648"/>
      <c r="F1193" s="648"/>
      <c r="G1193" s="649"/>
      <c r="H1193" s="631"/>
      <c r="I1193" s="631"/>
      <c r="J1193" s="631"/>
      <c r="K1193" s="650"/>
    </row>
    <row r="1194" spans="1:11" s="196" customFormat="1" ht="15.75" hidden="1" customHeight="1" x14ac:dyDescent="0.25">
      <c r="A1194" s="646"/>
      <c r="B1194" s="647"/>
      <c r="C1194" s="631"/>
      <c r="D1194" s="631"/>
      <c r="E1194" s="648"/>
      <c r="F1194" s="648"/>
      <c r="G1194" s="649"/>
      <c r="H1194" s="631"/>
      <c r="I1194" s="631"/>
      <c r="J1194" s="631"/>
      <c r="K1194" s="650"/>
    </row>
    <row r="1195" spans="1:11" s="196" customFormat="1" ht="15.75" hidden="1" customHeight="1" x14ac:dyDescent="0.25">
      <c r="A1195" s="646"/>
      <c r="B1195" s="647"/>
      <c r="C1195" s="631"/>
      <c r="D1195" s="631"/>
      <c r="E1195" s="648"/>
      <c r="F1195" s="648"/>
      <c r="G1195" s="649"/>
      <c r="H1195" s="631"/>
      <c r="I1195" s="631"/>
      <c r="J1195" s="631"/>
      <c r="K1195" s="650"/>
    </row>
    <row r="1196" spans="1:11" s="196" customFormat="1" ht="15.75" hidden="1" customHeight="1" x14ac:dyDescent="0.25">
      <c r="A1196" s="646"/>
      <c r="B1196" s="647"/>
      <c r="C1196" s="631"/>
      <c r="D1196" s="631"/>
      <c r="E1196" s="648"/>
      <c r="F1196" s="648"/>
      <c r="G1196" s="649"/>
      <c r="H1196" s="631"/>
      <c r="I1196" s="631"/>
      <c r="J1196" s="631"/>
      <c r="K1196" s="650"/>
    </row>
    <row r="1197" spans="1:11" s="196" customFormat="1" ht="15.75" hidden="1" customHeight="1" x14ac:dyDescent="0.25">
      <c r="A1197" s="646"/>
      <c r="B1197" s="647"/>
      <c r="C1197" s="631"/>
      <c r="D1197" s="631"/>
      <c r="E1197" s="648"/>
      <c r="F1197" s="648"/>
      <c r="G1197" s="649"/>
      <c r="H1197" s="631"/>
      <c r="I1197" s="631"/>
      <c r="J1197" s="631"/>
      <c r="K1197" s="650"/>
    </row>
    <row r="1198" spans="1:11" s="196" customFormat="1" ht="15.75" hidden="1" customHeight="1" x14ac:dyDescent="0.25">
      <c r="A1198" s="646"/>
      <c r="B1198" s="647"/>
      <c r="C1198" s="631"/>
      <c r="D1198" s="631"/>
      <c r="E1198" s="648"/>
      <c r="F1198" s="648"/>
      <c r="G1198" s="649"/>
      <c r="H1198" s="631"/>
      <c r="I1198" s="631"/>
      <c r="J1198" s="631"/>
      <c r="K1198" s="650"/>
    </row>
    <row r="1199" spans="1:11" s="196" customFormat="1" ht="15.75" hidden="1" customHeight="1" x14ac:dyDescent="0.25">
      <c r="A1199" s="646"/>
      <c r="B1199" s="647"/>
      <c r="C1199" s="631"/>
      <c r="D1199" s="631"/>
      <c r="E1199" s="648"/>
      <c r="F1199" s="648"/>
      <c r="G1199" s="649"/>
      <c r="H1199" s="631"/>
      <c r="I1199" s="631"/>
      <c r="J1199" s="631"/>
      <c r="K1199" s="650"/>
    </row>
    <row r="1200" spans="1:11" s="196" customFormat="1" ht="15.75" hidden="1" customHeight="1" x14ac:dyDescent="0.25">
      <c r="A1200" s="646"/>
      <c r="B1200" s="647"/>
      <c r="C1200" s="631"/>
      <c r="D1200" s="631"/>
      <c r="E1200" s="648"/>
      <c r="F1200" s="648"/>
      <c r="G1200" s="649"/>
      <c r="H1200" s="631"/>
      <c r="I1200" s="631"/>
      <c r="J1200" s="631"/>
      <c r="K1200" s="650"/>
    </row>
    <row r="1201" spans="1:11" s="196" customFormat="1" ht="15.75" hidden="1" customHeight="1" x14ac:dyDescent="0.25">
      <c r="A1201" s="646"/>
      <c r="B1201" s="647"/>
      <c r="C1201" s="631"/>
      <c r="D1201" s="631"/>
      <c r="E1201" s="648"/>
      <c r="F1201" s="648"/>
      <c r="G1201" s="649"/>
      <c r="H1201" s="631"/>
      <c r="I1201" s="631"/>
      <c r="J1201" s="631"/>
      <c r="K1201" s="650"/>
    </row>
    <row r="1202" spans="1:11" s="196" customFormat="1" ht="15.75" hidden="1" customHeight="1" x14ac:dyDescent="0.25">
      <c r="A1202" s="646"/>
      <c r="B1202" s="647"/>
      <c r="C1202" s="631"/>
      <c r="D1202" s="631"/>
      <c r="E1202" s="648"/>
      <c r="F1202" s="648"/>
      <c r="G1202" s="649"/>
      <c r="H1202" s="631"/>
      <c r="I1202" s="631"/>
      <c r="J1202" s="631"/>
      <c r="K1202" s="650"/>
    </row>
    <row r="1203" spans="1:11" s="196" customFormat="1" ht="15.75" hidden="1" customHeight="1" x14ac:dyDescent="0.25">
      <c r="A1203" s="646"/>
      <c r="B1203" s="647"/>
      <c r="C1203" s="631"/>
      <c r="D1203" s="631"/>
      <c r="E1203" s="648"/>
      <c r="F1203" s="648"/>
      <c r="G1203" s="649"/>
      <c r="H1203" s="631"/>
      <c r="I1203" s="631"/>
      <c r="J1203" s="631"/>
      <c r="K1203" s="650"/>
    </row>
    <row r="1204" spans="1:11" s="196" customFormat="1" ht="15.75" hidden="1" customHeight="1" x14ac:dyDescent="0.25">
      <c r="A1204" s="646"/>
      <c r="B1204" s="647"/>
      <c r="C1204" s="631"/>
      <c r="D1204" s="631"/>
      <c r="E1204" s="648"/>
      <c r="F1204" s="648"/>
      <c r="G1204" s="649"/>
      <c r="H1204" s="631"/>
      <c r="I1204" s="631"/>
      <c r="J1204" s="631"/>
      <c r="K1204" s="650"/>
    </row>
    <row r="1205" spans="1:11" s="196" customFormat="1" ht="15.75" hidden="1" customHeight="1" x14ac:dyDescent="0.25">
      <c r="A1205" s="646"/>
      <c r="B1205" s="647"/>
      <c r="C1205" s="631"/>
      <c r="D1205" s="631"/>
      <c r="E1205" s="648"/>
      <c r="F1205" s="648"/>
      <c r="G1205" s="649"/>
      <c r="H1205" s="631"/>
      <c r="I1205" s="631"/>
      <c r="J1205" s="631"/>
      <c r="K1205" s="650"/>
    </row>
    <row r="1206" spans="1:11" s="196" customFormat="1" ht="15.75" hidden="1" customHeight="1" x14ac:dyDescent="0.25">
      <c r="A1206" s="646"/>
      <c r="B1206" s="647"/>
      <c r="C1206" s="631"/>
      <c r="D1206" s="631"/>
      <c r="E1206" s="648"/>
      <c r="F1206" s="648"/>
      <c r="G1206" s="649"/>
      <c r="H1206" s="631"/>
      <c r="I1206" s="631"/>
      <c r="J1206" s="631"/>
      <c r="K1206" s="650"/>
    </row>
    <row r="1207" spans="1:11" s="196" customFormat="1" ht="15.75" hidden="1" customHeight="1" x14ac:dyDescent="0.25">
      <c r="A1207" s="646"/>
      <c r="B1207" s="647"/>
      <c r="C1207" s="631"/>
      <c r="D1207" s="631"/>
      <c r="E1207" s="648"/>
      <c r="F1207" s="648"/>
      <c r="G1207" s="649"/>
      <c r="H1207" s="631"/>
      <c r="I1207" s="631"/>
      <c r="J1207" s="631"/>
      <c r="K1207" s="650"/>
    </row>
    <row r="1208" spans="1:11" s="196" customFormat="1" ht="15.75" hidden="1" customHeight="1" x14ac:dyDescent="0.25">
      <c r="A1208" s="646"/>
      <c r="B1208" s="647"/>
      <c r="C1208" s="631"/>
      <c r="D1208" s="631"/>
      <c r="E1208" s="648"/>
      <c r="F1208" s="648"/>
      <c r="G1208" s="649"/>
      <c r="H1208" s="631"/>
      <c r="I1208" s="631"/>
      <c r="J1208" s="631"/>
      <c r="K1208" s="650"/>
    </row>
    <row r="1209" spans="1:11" s="196" customFormat="1" ht="15.75" hidden="1" customHeight="1" x14ac:dyDescent="0.25">
      <c r="A1209" s="646"/>
      <c r="B1209" s="647"/>
      <c r="C1209" s="631"/>
      <c r="D1209" s="631"/>
      <c r="E1209" s="648"/>
      <c r="F1209" s="648"/>
      <c r="G1209" s="649"/>
      <c r="H1209" s="631"/>
      <c r="I1209" s="631"/>
      <c r="J1209" s="631"/>
      <c r="K1209" s="650"/>
    </row>
    <row r="1210" spans="1:11" s="196" customFormat="1" ht="15.75" hidden="1" customHeight="1" x14ac:dyDescent="0.25">
      <c r="A1210" s="646"/>
      <c r="B1210" s="647"/>
      <c r="C1210" s="631"/>
      <c r="D1210" s="631"/>
      <c r="E1210" s="648"/>
      <c r="F1210" s="648"/>
      <c r="G1210" s="649"/>
      <c r="H1210" s="631"/>
      <c r="I1210" s="631"/>
      <c r="J1210" s="631"/>
      <c r="K1210" s="650"/>
    </row>
    <row r="1211" spans="1:11" s="196" customFormat="1" ht="15.75" hidden="1" customHeight="1" x14ac:dyDescent="0.25">
      <c r="A1211" s="646"/>
      <c r="B1211" s="647"/>
      <c r="C1211" s="631"/>
      <c r="D1211" s="631"/>
      <c r="E1211" s="648"/>
      <c r="F1211" s="648"/>
      <c r="G1211" s="649"/>
      <c r="H1211" s="631"/>
      <c r="I1211" s="631"/>
      <c r="J1211" s="631"/>
      <c r="K1211" s="650"/>
    </row>
    <row r="1212" spans="1:11" s="196" customFormat="1" ht="15.75" hidden="1" customHeight="1" x14ac:dyDescent="0.25">
      <c r="A1212" s="646"/>
      <c r="B1212" s="647"/>
      <c r="C1212" s="631"/>
      <c r="D1212" s="631"/>
      <c r="E1212" s="648"/>
      <c r="F1212" s="648"/>
      <c r="G1212" s="649"/>
      <c r="H1212" s="631"/>
      <c r="I1212" s="631"/>
      <c r="J1212" s="631"/>
      <c r="K1212" s="650"/>
    </row>
    <row r="1213" spans="1:11" s="196" customFormat="1" ht="15.75" hidden="1" customHeight="1" x14ac:dyDescent="0.25">
      <c r="A1213" s="646"/>
      <c r="B1213" s="647"/>
      <c r="C1213" s="631"/>
      <c r="D1213" s="631"/>
      <c r="E1213" s="648"/>
      <c r="F1213" s="648"/>
      <c r="G1213" s="649"/>
      <c r="H1213" s="631"/>
      <c r="I1213" s="631"/>
      <c r="J1213" s="631"/>
      <c r="K1213" s="650"/>
    </row>
    <row r="1214" spans="1:11" s="196" customFormat="1" ht="15.75" hidden="1" customHeight="1" x14ac:dyDescent="0.25">
      <c r="A1214" s="646"/>
      <c r="B1214" s="647"/>
      <c r="C1214" s="631"/>
      <c r="D1214" s="631"/>
      <c r="E1214" s="648"/>
      <c r="F1214" s="648"/>
      <c r="G1214" s="649"/>
      <c r="H1214" s="631"/>
      <c r="I1214" s="631"/>
      <c r="J1214" s="631"/>
      <c r="K1214" s="650"/>
    </row>
    <row r="1215" spans="1:11" s="196" customFormat="1" ht="15.75" hidden="1" customHeight="1" x14ac:dyDescent="0.25">
      <c r="A1215" s="646"/>
      <c r="B1215" s="647"/>
      <c r="C1215" s="631"/>
      <c r="D1215" s="631"/>
      <c r="E1215" s="648"/>
      <c r="F1215" s="648"/>
      <c r="G1215" s="649"/>
      <c r="H1215" s="631"/>
      <c r="I1215" s="631"/>
      <c r="J1215" s="631"/>
      <c r="K1215" s="650"/>
    </row>
    <row r="1216" spans="1:11" s="196" customFormat="1" ht="15.75" hidden="1" customHeight="1" x14ac:dyDescent="0.25">
      <c r="A1216" s="646"/>
      <c r="B1216" s="647"/>
      <c r="C1216" s="631"/>
      <c r="D1216" s="631"/>
      <c r="E1216" s="648"/>
      <c r="F1216" s="648"/>
      <c r="G1216" s="649"/>
      <c r="H1216" s="631"/>
      <c r="I1216" s="631"/>
      <c r="J1216" s="631"/>
      <c r="K1216" s="650"/>
    </row>
    <row r="1217" spans="1:11" s="196" customFormat="1" ht="15.75" hidden="1" customHeight="1" x14ac:dyDescent="0.25">
      <c r="A1217" s="646"/>
      <c r="B1217" s="647"/>
      <c r="C1217" s="631"/>
      <c r="D1217" s="631"/>
      <c r="E1217" s="648"/>
      <c r="F1217" s="648"/>
      <c r="G1217" s="649"/>
      <c r="H1217" s="631"/>
      <c r="I1217" s="631"/>
      <c r="J1217" s="631"/>
      <c r="K1217" s="650"/>
    </row>
    <row r="1218" spans="1:11" s="196" customFormat="1" ht="15.75" hidden="1" customHeight="1" x14ac:dyDescent="0.25">
      <c r="A1218" s="646"/>
      <c r="B1218" s="647"/>
      <c r="C1218" s="631"/>
      <c r="D1218" s="631"/>
      <c r="E1218" s="648"/>
      <c r="F1218" s="648"/>
      <c r="G1218" s="649"/>
      <c r="H1218" s="631"/>
      <c r="I1218" s="631"/>
      <c r="J1218" s="631"/>
      <c r="K1218" s="650"/>
    </row>
    <row r="1219" spans="1:11" s="196" customFormat="1" ht="15.75" hidden="1" customHeight="1" x14ac:dyDescent="0.25">
      <c r="A1219" s="646"/>
      <c r="B1219" s="647"/>
      <c r="C1219" s="631"/>
      <c r="D1219" s="631"/>
      <c r="E1219" s="648"/>
      <c r="F1219" s="648"/>
      <c r="G1219" s="649"/>
      <c r="H1219" s="631"/>
      <c r="I1219" s="631"/>
      <c r="J1219" s="631"/>
      <c r="K1219" s="650"/>
    </row>
    <row r="1220" spans="1:11" s="196" customFormat="1" ht="15.75" hidden="1" customHeight="1" x14ac:dyDescent="0.25">
      <c r="A1220" s="646"/>
      <c r="B1220" s="647"/>
      <c r="C1220" s="631"/>
      <c r="D1220" s="631"/>
      <c r="E1220" s="648"/>
      <c r="F1220" s="648"/>
      <c r="G1220" s="649"/>
      <c r="H1220" s="631"/>
      <c r="I1220" s="631"/>
      <c r="J1220" s="631"/>
      <c r="K1220" s="650"/>
    </row>
    <row r="1221" spans="1:11" s="196" customFormat="1" ht="15.75" hidden="1" customHeight="1" x14ac:dyDescent="0.25">
      <c r="A1221" s="646"/>
      <c r="B1221" s="647"/>
      <c r="C1221" s="631"/>
      <c r="D1221" s="631"/>
      <c r="E1221" s="648"/>
      <c r="F1221" s="648"/>
      <c r="G1221" s="649"/>
      <c r="H1221" s="631"/>
      <c r="I1221" s="631"/>
      <c r="J1221" s="631"/>
      <c r="K1221" s="650"/>
    </row>
    <row r="1222" spans="1:11" s="196" customFormat="1" ht="15.75" hidden="1" customHeight="1" x14ac:dyDescent="0.25">
      <c r="A1222" s="646"/>
      <c r="B1222" s="647"/>
      <c r="C1222" s="631"/>
      <c r="D1222" s="631"/>
      <c r="E1222" s="648"/>
      <c r="F1222" s="648"/>
      <c r="G1222" s="649"/>
      <c r="H1222" s="631"/>
      <c r="I1222" s="631"/>
      <c r="J1222" s="631"/>
      <c r="K1222" s="650"/>
    </row>
    <row r="1223" spans="1:11" s="196" customFormat="1" ht="15.75" hidden="1" customHeight="1" x14ac:dyDescent="0.25">
      <c r="A1223" s="646"/>
      <c r="B1223" s="647"/>
      <c r="C1223" s="631"/>
      <c r="D1223" s="631"/>
      <c r="E1223" s="648"/>
      <c r="F1223" s="648"/>
      <c r="G1223" s="649"/>
      <c r="H1223" s="631"/>
      <c r="I1223" s="631"/>
      <c r="J1223" s="631"/>
      <c r="K1223" s="650"/>
    </row>
    <row r="1224" spans="1:11" s="196" customFormat="1" ht="15.75" hidden="1" customHeight="1" x14ac:dyDescent="0.25">
      <c r="A1224" s="646"/>
      <c r="B1224" s="647"/>
      <c r="C1224" s="631"/>
      <c r="D1224" s="631"/>
      <c r="E1224" s="648"/>
      <c r="F1224" s="648"/>
      <c r="G1224" s="649"/>
      <c r="H1224" s="631"/>
      <c r="I1224" s="631"/>
      <c r="J1224" s="631"/>
      <c r="K1224" s="650"/>
    </row>
    <row r="1225" spans="1:11" s="196" customFormat="1" ht="15.75" hidden="1" customHeight="1" x14ac:dyDescent="0.25">
      <c r="A1225" s="646"/>
      <c r="B1225" s="647"/>
      <c r="C1225" s="631"/>
      <c r="D1225" s="631"/>
      <c r="E1225" s="648"/>
      <c r="F1225" s="648"/>
      <c r="G1225" s="649"/>
      <c r="H1225" s="631"/>
      <c r="I1225" s="631"/>
      <c r="J1225" s="631"/>
      <c r="K1225" s="650"/>
    </row>
    <row r="1226" spans="1:11" s="196" customFormat="1" ht="15.75" hidden="1" customHeight="1" x14ac:dyDescent="0.25">
      <c r="A1226" s="646"/>
      <c r="B1226" s="647"/>
      <c r="C1226" s="631"/>
      <c r="D1226" s="631"/>
      <c r="E1226" s="648"/>
      <c r="F1226" s="648"/>
      <c r="G1226" s="649"/>
      <c r="H1226" s="631"/>
      <c r="I1226" s="631"/>
      <c r="J1226" s="631"/>
      <c r="K1226" s="650"/>
    </row>
    <row r="1227" spans="1:11" s="196" customFormat="1" ht="15.75" hidden="1" customHeight="1" x14ac:dyDescent="0.25">
      <c r="A1227" s="646"/>
      <c r="B1227" s="647"/>
      <c r="C1227" s="631"/>
      <c r="D1227" s="631"/>
      <c r="E1227" s="648"/>
      <c r="F1227" s="648"/>
      <c r="G1227" s="649"/>
      <c r="H1227" s="631"/>
      <c r="I1227" s="631"/>
      <c r="J1227" s="631"/>
      <c r="K1227" s="650"/>
    </row>
    <row r="1228" spans="1:11" s="196" customFormat="1" ht="15.75" hidden="1" customHeight="1" x14ac:dyDescent="0.25">
      <c r="A1228" s="646"/>
      <c r="B1228" s="647"/>
      <c r="C1228" s="631"/>
      <c r="D1228" s="631"/>
      <c r="E1228" s="648"/>
      <c r="F1228" s="648"/>
      <c r="G1228" s="649"/>
      <c r="H1228" s="631"/>
      <c r="I1228" s="631"/>
      <c r="J1228" s="631"/>
      <c r="K1228" s="650"/>
    </row>
    <row r="1229" spans="1:11" s="196" customFormat="1" ht="15.75" hidden="1" customHeight="1" x14ac:dyDescent="0.25">
      <c r="A1229" s="646"/>
      <c r="B1229" s="647"/>
      <c r="C1229" s="631"/>
      <c r="D1229" s="631"/>
      <c r="E1229" s="648"/>
      <c r="F1229" s="648"/>
      <c r="G1229" s="649"/>
      <c r="H1229" s="631"/>
      <c r="I1229" s="631"/>
      <c r="J1229" s="631"/>
      <c r="K1229" s="650"/>
    </row>
    <row r="1230" spans="1:11" s="196" customFormat="1" ht="15.75" hidden="1" customHeight="1" x14ac:dyDescent="0.25">
      <c r="A1230" s="646"/>
      <c r="B1230" s="647"/>
      <c r="C1230" s="631"/>
      <c r="D1230" s="631"/>
      <c r="E1230" s="648"/>
      <c r="F1230" s="648"/>
      <c r="G1230" s="649"/>
      <c r="H1230" s="631"/>
      <c r="I1230" s="631"/>
      <c r="J1230" s="631"/>
      <c r="K1230" s="650"/>
    </row>
    <row r="1231" spans="1:11" s="196" customFormat="1" ht="15.75" hidden="1" customHeight="1" x14ac:dyDescent="0.25">
      <c r="A1231" s="646"/>
      <c r="B1231" s="647"/>
      <c r="C1231" s="631"/>
      <c r="D1231" s="631"/>
      <c r="E1231" s="648"/>
      <c r="F1231" s="648"/>
      <c r="G1231" s="649"/>
      <c r="H1231" s="631"/>
      <c r="I1231" s="631"/>
      <c r="J1231" s="631"/>
      <c r="K1231" s="650"/>
    </row>
    <row r="1232" spans="1:11" s="196" customFormat="1" ht="15.75" hidden="1" customHeight="1" x14ac:dyDescent="0.25">
      <c r="A1232" s="646"/>
      <c r="B1232" s="647"/>
      <c r="C1232" s="631"/>
      <c r="D1232" s="631"/>
      <c r="E1232" s="648"/>
      <c r="F1232" s="648"/>
      <c r="G1232" s="649"/>
      <c r="H1232" s="631"/>
      <c r="I1232" s="631"/>
      <c r="J1232" s="631"/>
      <c r="K1232" s="650"/>
    </row>
    <row r="1233" spans="1:11" s="196" customFormat="1" ht="15.75" hidden="1" customHeight="1" x14ac:dyDescent="0.25">
      <c r="A1233" s="646"/>
      <c r="B1233" s="647"/>
      <c r="C1233" s="631"/>
      <c r="D1233" s="631"/>
      <c r="E1233" s="648"/>
      <c r="F1233" s="648"/>
      <c r="G1233" s="649"/>
      <c r="H1233" s="631"/>
      <c r="I1233" s="631"/>
      <c r="J1233" s="631"/>
      <c r="K1233" s="650"/>
    </row>
    <row r="1234" spans="1:11" s="196" customFormat="1" ht="15.75" hidden="1" customHeight="1" x14ac:dyDescent="0.25">
      <c r="A1234" s="646"/>
      <c r="B1234" s="647"/>
      <c r="C1234" s="631"/>
      <c r="D1234" s="631"/>
      <c r="E1234" s="648"/>
      <c r="F1234" s="648"/>
      <c r="G1234" s="649"/>
      <c r="H1234" s="631"/>
      <c r="I1234" s="631"/>
      <c r="J1234" s="631"/>
      <c r="K1234" s="650"/>
    </row>
    <row r="1235" spans="1:11" s="196" customFormat="1" ht="15.75" hidden="1" customHeight="1" x14ac:dyDescent="0.25">
      <c r="A1235" s="646"/>
      <c r="B1235" s="647"/>
      <c r="C1235" s="631"/>
      <c r="D1235" s="631"/>
      <c r="E1235" s="648"/>
      <c r="F1235" s="648"/>
      <c r="G1235" s="649"/>
      <c r="H1235" s="631"/>
      <c r="I1235" s="631"/>
      <c r="J1235" s="631"/>
      <c r="K1235" s="650"/>
    </row>
    <row r="1236" spans="1:11" s="196" customFormat="1" ht="15.75" hidden="1" customHeight="1" x14ac:dyDescent="0.25">
      <c r="A1236" s="646"/>
      <c r="B1236" s="647"/>
      <c r="C1236" s="631"/>
      <c r="D1236" s="631"/>
      <c r="E1236" s="648"/>
      <c r="F1236" s="648"/>
      <c r="G1236" s="649"/>
      <c r="H1236" s="631"/>
      <c r="I1236" s="631"/>
      <c r="J1236" s="631"/>
      <c r="K1236" s="650"/>
    </row>
    <row r="1237" spans="1:11" s="196" customFormat="1" ht="15.75" hidden="1" customHeight="1" x14ac:dyDescent="0.25">
      <c r="A1237" s="646"/>
      <c r="B1237" s="647"/>
      <c r="C1237" s="631"/>
      <c r="D1237" s="631"/>
      <c r="E1237" s="648"/>
      <c r="F1237" s="648"/>
      <c r="G1237" s="649"/>
      <c r="H1237" s="631"/>
      <c r="I1237" s="631"/>
      <c r="J1237" s="631"/>
      <c r="K1237" s="650"/>
    </row>
    <row r="1238" spans="1:11" s="196" customFormat="1" ht="15.75" hidden="1" customHeight="1" x14ac:dyDescent="0.25">
      <c r="A1238" s="646"/>
      <c r="B1238" s="647"/>
      <c r="C1238" s="631"/>
      <c r="D1238" s="631"/>
      <c r="E1238" s="648"/>
      <c r="F1238" s="648"/>
      <c r="G1238" s="649"/>
      <c r="H1238" s="631"/>
      <c r="I1238" s="631"/>
      <c r="J1238" s="631"/>
      <c r="K1238" s="650"/>
    </row>
    <row r="1239" spans="1:11" s="196" customFormat="1" ht="15.75" hidden="1" customHeight="1" x14ac:dyDescent="0.25">
      <c r="A1239" s="646"/>
      <c r="B1239" s="647"/>
      <c r="C1239" s="631"/>
      <c r="D1239" s="631"/>
      <c r="E1239" s="648"/>
      <c r="F1239" s="648"/>
      <c r="G1239" s="649"/>
      <c r="H1239" s="631"/>
      <c r="I1239" s="631"/>
      <c r="J1239" s="631"/>
      <c r="K1239" s="650"/>
    </row>
    <row r="1240" spans="1:11" s="196" customFormat="1" ht="15.75" hidden="1" customHeight="1" x14ac:dyDescent="0.25">
      <c r="A1240" s="646"/>
      <c r="B1240" s="647"/>
      <c r="C1240" s="631"/>
      <c r="D1240" s="631"/>
      <c r="E1240" s="648"/>
      <c r="F1240" s="648"/>
      <c r="G1240" s="649"/>
      <c r="H1240" s="631"/>
      <c r="I1240" s="631"/>
      <c r="J1240" s="631"/>
      <c r="K1240" s="650"/>
    </row>
    <row r="1241" spans="1:11" s="196" customFormat="1" ht="15.75" hidden="1" customHeight="1" x14ac:dyDescent="0.25">
      <c r="A1241" s="646"/>
      <c r="B1241" s="647"/>
      <c r="C1241" s="631"/>
      <c r="D1241" s="631"/>
      <c r="E1241" s="648"/>
      <c r="F1241" s="648"/>
      <c r="G1241" s="649"/>
      <c r="H1241" s="631"/>
      <c r="I1241" s="631"/>
      <c r="J1241" s="631"/>
      <c r="K1241" s="650"/>
    </row>
    <row r="1242" spans="1:11" s="196" customFormat="1" ht="15.75" hidden="1" customHeight="1" x14ac:dyDescent="0.25">
      <c r="A1242" s="646"/>
      <c r="B1242" s="647"/>
      <c r="C1242" s="631"/>
      <c r="D1242" s="631"/>
      <c r="E1242" s="648"/>
      <c r="F1242" s="648"/>
      <c r="G1242" s="649"/>
      <c r="H1242" s="631"/>
      <c r="I1242" s="631"/>
      <c r="J1242" s="631"/>
      <c r="K1242" s="650"/>
    </row>
    <row r="1243" spans="1:11" s="196" customFormat="1" ht="15.75" hidden="1" customHeight="1" x14ac:dyDescent="0.25">
      <c r="A1243" s="646"/>
      <c r="B1243" s="647"/>
      <c r="C1243" s="631"/>
      <c r="D1243" s="631"/>
      <c r="E1243" s="648"/>
      <c r="F1243" s="648"/>
      <c r="G1243" s="649"/>
      <c r="H1243" s="631"/>
      <c r="I1243" s="631"/>
      <c r="J1243" s="631"/>
      <c r="K1243" s="650"/>
    </row>
    <row r="1244" spans="1:11" s="196" customFormat="1" ht="15.75" hidden="1" customHeight="1" x14ac:dyDescent="0.25">
      <c r="A1244" s="646"/>
      <c r="B1244" s="647"/>
      <c r="C1244" s="631"/>
      <c r="D1244" s="631"/>
      <c r="E1244" s="648"/>
      <c r="F1244" s="648"/>
      <c r="G1244" s="649"/>
      <c r="H1244" s="631"/>
      <c r="I1244" s="631"/>
      <c r="J1244" s="631"/>
      <c r="K1244" s="650"/>
    </row>
    <row r="1245" spans="1:11" s="196" customFormat="1" ht="15.75" hidden="1" customHeight="1" x14ac:dyDescent="0.25">
      <c r="A1245" s="646"/>
      <c r="B1245" s="647"/>
      <c r="C1245" s="631"/>
      <c r="D1245" s="631"/>
      <c r="E1245" s="648"/>
      <c r="F1245" s="648"/>
      <c r="G1245" s="649"/>
      <c r="H1245" s="631"/>
      <c r="I1245" s="631"/>
      <c r="J1245" s="631"/>
      <c r="K1245" s="650"/>
    </row>
    <row r="1246" spans="1:11" s="196" customFormat="1" ht="15.75" hidden="1" customHeight="1" x14ac:dyDescent="0.25">
      <c r="A1246" s="646"/>
      <c r="B1246" s="647"/>
      <c r="C1246" s="631"/>
      <c r="D1246" s="631"/>
      <c r="E1246" s="648"/>
      <c r="F1246" s="648"/>
      <c r="G1246" s="649"/>
      <c r="H1246" s="631"/>
      <c r="I1246" s="631"/>
      <c r="J1246" s="631"/>
      <c r="K1246" s="650"/>
    </row>
    <row r="1247" spans="1:11" s="196" customFormat="1" ht="15.75" hidden="1" customHeight="1" x14ac:dyDescent="0.25">
      <c r="A1247" s="646"/>
      <c r="B1247" s="647"/>
      <c r="C1247" s="631"/>
      <c r="D1247" s="631"/>
      <c r="E1247" s="648"/>
      <c r="F1247" s="648"/>
      <c r="G1247" s="649"/>
      <c r="H1247" s="631"/>
      <c r="I1247" s="631"/>
      <c r="J1247" s="631"/>
      <c r="K1247" s="650"/>
    </row>
    <row r="1248" spans="1:11" s="196" customFormat="1" ht="15.75" hidden="1" customHeight="1" x14ac:dyDescent="0.25">
      <c r="A1248" s="646"/>
      <c r="B1248" s="647"/>
      <c r="C1248" s="631"/>
      <c r="D1248" s="631"/>
      <c r="E1248" s="648"/>
      <c r="F1248" s="648"/>
      <c r="G1248" s="649"/>
      <c r="H1248" s="631"/>
      <c r="I1248" s="631"/>
      <c r="J1248" s="631"/>
      <c r="K1248" s="650"/>
    </row>
    <row r="1249" spans="1:11" s="196" customFormat="1" ht="15.75" hidden="1" customHeight="1" x14ac:dyDescent="0.25">
      <c r="A1249" s="646"/>
      <c r="B1249" s="647"/>
      <c r="C1249" s="631"/>
      <c r="D1249" s="631"/>
      <c r="E1249" s="648"/>
      <c r="F1249" s="648"/>
      <c r="G1249" s="649"/>
      <c r="H1249" s="631"/>
      <c r="I1249" s="631"/>
      <c r="J1249" s="631"/>
      <c r="K1249" s="650"/>
    </row>
    <row r="1250" spans="1:11" s="196" customFormat="1" ht="15.75" hidden="1" customHeight="1" x14ac:dyDescent="0.25">
      <c r="A1250" s="646"/>
      <c r="B1250" s="647"/>
      <c r="C1250" s="631"/>
      <c r="D1250" s="631"/>
      <c r="E1250" s="648"/>
      <c r="F1250" s="648"/>
      <c r="G1250" s="649"/>
      <c r="H1250" s="631"/>
      <c r="I1250" s="631"/>
      <c r="J1250" s="631"/>
      <c r="K1250" s="650"/>
    </row>
    <row r="1251" spans="1:11" s="196" customFormat="1" ht="15.75" hidden="1" customHeight="1" x14ac:dyDescent="0.25">
      <c r="A1251" s="646"/>
      <c r="B1251" s="647"/>
      <c r="C1251" s="631"/>
      <c r="D1251" s="631"/>
      <c r="E1251" s="648"/>
      <c r="F1251" s="648"/>
      <c r="G1251" s="649"/>
      <c r="H1251" s="631"/>
      <c r="I1251" s="631"/>
      <c r="J1251" s="631"/>
      <c r="K1251" s="650"/>
    </row>
    <row r="1252" spans="1:11" s="196" customFormat="1" ht="15.75" hidden="1" customHeight="1" x14ac:dyDescent="0.25">
      <c r="A1252" s="646"/>
      <c r="B1252" s="647"/>
      <c r="C1252" s="631"/>
      <c r="D1252" s="631"/>
      <c r="E1252" s="648"/>
      <c r="F1252" s="648"/>
      <c r="G1252" s="649"/>
      <c r="H1252" s="631"/>
      <c r="I1252" s="631"/>
      <c r="J1252" s="631"/>
      <c r="K1252" s="650"/>
    </row>
    <row r="1253" spans="1:11" s="196" customFormat="1" ht="15.75" hidden="1" customHeight="1" x14ac:dyDescent="0.25">
      <c r="A1253" s="646"/>
      <c r="B1253" s="647"/>
      <c r="C1253" s="631"/>
      <c r="D1253" s="631"/>
      <c r="E1253" s="648"/>
      <c r="F1253" s="648"/>
      <c r="G1253" s="649"/>
      <c r="H1253" s="631"/>
      <c r="I1253" s="631"/>
      <c r="J1253" s="631"/>
      <c r="K1253" s="650"/>
    </row>
    <row r="1254" spans="1:11" s="196" customFormat="1" ht="15.75" hidden="1" customHeight="1" x14ac:dyDescent="0.25">
      <c r="A1254" s="646"/>
      <c r="B1254" s="647"/>
      <c r="C1254" s="631"/>
      <c r="D1254" s="631"/>
      <c r="E1254" s="648"/>
      <c r="F1254" s="648"/>
      <c r="G1254" s="649"/>
      <c r="H1254" s="631"/>
      <c r="I1254" s="631"/>
      <c r="J1254" s="631"/>
      <c r="K1254" s="650"/>
    </row>
    <row r="1255" spans="1:11" s="196" customFormat="1" ht="15.75" hidden="1" customHeight="1" x14ac:dyDescent="0.25">
      <c r="A1255" s="646"/>
      <c r="B1255" s="647"/>
      <c r="C1255" s="631"/>
      <c r="D1255" s="631"/>
      <c r="E1255" s="648"/>
      <c r="F1255" s="648"/>
      <c r="G1255" s="649"/>
      <c r="H1255" s="631"/>
      <c r="I1255" s="631"/>
      <c r="J1255" s="631"/>
      <c r="K1255" s="650"/>
    </row>
    <row r="1256" spans="1:11" s="196" customFormat="1" ht="15.75" hidden="1" customHeight="1" x14ac:dyDescent="0.25">
      <c r="A1256" s="646"/>
      <c r="B1256" s="647"/>
      <c r="C1256" s="631"/>
      <c r="D1256" s="631"/>
      <c r="E1256" s="648"/>
      <c r="F1256" s="648"/>
      <c r="G1256" s="649"/>
      <c r="H1256" s="631"/>
      <c r="I1256" s="631"/>
      <c r="J1256" s="631"/>
      <c r="K1256" s="650"/>
    </row>
    <row r="1257" spans="1:11" s="196" customFormat="1" ht="15.75" hidden="1" customHeight="1" x14ac:dyDescent="0.25">
      <c r="A1257" s="646"/>
      <c r="B1257" s="647"/>
      <c r="C1257" s="631"/>
      <c r="D1257" s="631"/>
      <c r="E1257" s="648"/>
      <c r="F1257" s="648"/>
      <c r="G1257" s="649"/>
      <c r="H1257" s="631"/>
      <c r="I1257" s="631"/>
      <c r="J1257" s="631"/>
      <c r="K1257" s="650"/>
    </row>
    <row r="1258" spans="1:11" s="196" customFormat="1" ht="15.75" hidden="1" customHeight="1" x14ac:dyDescent="0.25">
      <c r="A1258" s="646"/>
      <c r="B1258" s="647"/>
      <c r="C1258" s="631"/>
      <c r="D1258" s="631"/>
      <c r="E1258" s="648"/>
      <c r="F1258" s="648"/>
      <c r="G1258" s="649"/>
      <c r="H1258" s="631"/>
      <c r="I1258" s="631"/>
      <c r="J1258" s="631"/>
      <c r="K1258" s="650"/>
    </row>
    <row r="1259" spans="1:11" s="196" customFormat="1" ht="15.75" hidden="1" customHeight="1" x14ac:dyDescent="0.25">
      <c r="A1259" s="646"/>
      <c r="B1259" s="647"/>
      <c r="C1259" s="631"/>
      <c r="D1259" s="631"/>
      <c r="E1259" s="648"/>
      <c r="F1259" s="648"/>
      <c r="G1259" s="649"/>
      <c r="H1259" s="631"/>
      <c r="I1259" s="631"/>
      <c r="J1259" s="631"/>
      <c r="K1259" s="650"/>
    </row>
    <row r="1260" spans="1:11" s="196" customFormat="1" ht="15.75" hidden="1" customHeight="1" x14ac:dyDescent="0.25">
      <c r="A1260" s="646"/>
      <c r="B1260" s="647"/>
      <c r="C1260" s="631"/>
      <c r="D1260" s="631"/>
      <c r="E1260" s="648"/>
      <c r="F1260" s="648"/>
      <c r="G1260" s="649"/>
      <c r="H1260" s="631"/>
      <c r="I1260" s="631"/>
      <c r="J1260" s="631"/>
      <c r="K1260" s="650"/>
    </row>
    <row r="1261" spans="1:11" s="196" customFormat="1" ht="15.75" hidden="1" customHeight="1" x14ac:dyDescent="0.25">
      <c r="A1261" s="646"/>
      <c r="B1261" s="647"/>
      <c r="C1261" s="631"/>
      <c r="D1261" s="631"/>
      <c r="E1261" s="648"/>
      <c r="F1261" s="648"/>
      <c r="G1261" s="649"/>
      <c r="H1261" s="631"/>
      <c r="I1261" s="631"/>
      <c r="J1261" s="631"/>
      <c r="K1261" s="650"/>
    </row>
    <row r="1262" spans="1:11" s="196" customFormat="1" ht="15.75" hidden="1" customHeight="1" x14ac:dyDescent="0.25">
      <c r="A1262" s="646"/>
      <c r="B1262" s="647"/>
      <c r="C1262" s="631"/>
      <c r="D1262" s="631"/>
      <c r="E1262" s="648"/>
      <c r="F1262" s="648"/>
      <c r="G1262" s="649"/>
      <c r="H1262" s="631"/>
      <c r="I1262" s="631"/>
      <c r="J1262" s="631"/>
      <c r="K1262" s="650"/>
    </row>
    <row r="1263" spans="1:11" s="196" customFormat="1" ht="15.75" hidden="1" customHeight="1" x14ac:dyDescent="0.25">
      <c r="A1263" s="646"/>
      <c r="B1263" s="647"/>
      <c r="C1263" s="631"/>
      <c r="D1263" s="631"/>
      <c r="E1263" s="648"/>
      <c r="F1263" s="648"/>
      <c r="G1263" s="649"/>
      <c r="H1263" s="631"/>
      <c r="I1263" s="631"/>
      <c r="J1263" s="631"/>
      <c r="K1263" s="650"/>
    </row>
    <row r="1264" spans="1:11" s="196" customFormat="1" ht="15.75" hidden="1" customHeight="1" x14ac:dyDescent="0.25">
      <c r="A1264" s="646"/>
      <c r="B1264" s="647"/>
      <c r="C1264" s="631"/>
      <c r="D1264" s="631"/>
      <c r="E1264" s="648"/>
      <c r="F1264" s="648"/>
      <c r="G1264" s="649"/>
      <c r="H1264" s="631"/>
      <c r="I1264" s="631"/>
      <c r="J1264" s="631"/>
      <c r="K1264" s="650"/>
    </row>
    <row r="1265" spans="1:11" s="196" customFormat="1" ht="15.75" hidden="1" customHeight="1" x14ac:dyDescent="0.25">
      <c r="A1265" s="646"/>
      <c r="B1265" s="647"/>
      <c r="C1265" s="631"/>
      <c r="D1265" s="631"/>
      <c r="E1265" s="648"/>
      <c r="F1265" s="648"/>
      <c r="G1265" s="649"/>
      <c r="H1265" s="631"/>
      <c r="I1265" s="631"/>
      <c r="J1265" s="631"/>
      <c r="K1265" s="650"/>
    </row>
    <row r="1266" spans="1:11" s="196" customFormat="1" ht="15.75" hidden="1" customHeight="1" x14ac:dyDescent="0.25">
      <c r="A1266" s="646"/>
      <c r="B1266" s="647"/>
      <c r="C1266" s="631"/>
      <c r="D1266" s="631"/>
      <c r="E1266" s="648"/>
      <c r="F1266" s="648"/>
      <c r="G1266" s="649"/>
      <c r="H1266" s="631"/>
      <c r="I1266" s="631"/>
      <c r="J1266" s="631"/>
      <c r="K1266" s="650"/>
    </row>
    <row r="1267" spans="1:11" s="196" customFormat="1" ht="15.75" hidden="1" customHeight="1" x14ac:dyDescent="0.25">
      <c r="A1267" s="646"/>
      <c r="B1267" s="647"/>
      <c r="C1267" s="631"/>
      <c r="D1267" s="631"/>
      <c r="E1267" s="648"/>
      <c r="F1267" s="648"/>
      <c r="G1267" s="649"/>
      <c r="H1267" s="631"/>
      <c r="I1267" s="631"/>
      <c r="J1267" s="631"/>
      <c r="K1267" s="650"/>
    </row>
    <row r="1268" spans="1:11" s="196" customFormat="1" ht="15.75" hidden="1" customHeight="1" x14ac:dyDescent="0.25">
      <c r="A1268" s="646"/>
      <c r="B1268" s="647"/>
      <c r="C1268" s="631"/>
      <c r="D1268" s="631"/>
      <c r="E1268" s="648"/>
      <c r="F1268" s="648"/>
      <c r="G1268" s="649"/>
      <c r="H1268" s="631"/>
      <c r="I1268" s="631"/>
      <c r="J1268" s="631"/>
      <c r="K1268" s="650"/>
    </row>
    <row r="1269" spans="1:11" s="196" customFormat="1" ht="15.75" hidden="1" customHeight="1" x14ac:dyDescent="0.25">
      <c r="A1269" s="646"/>
      <c r="B1269" s="647"/>
      <c r="C1269" s="631"/>
      <c r="D1269" s="631"/>
      <c r="E1269" s="648"/>
      <c r="F1269" s="648"/>
      <c r="G1269" s="649"/>
      <c r="H1269" s="631"/>
      <c r="I1269" s="631"/>
      <c r="J1269" s="631"/>
      <c r="K1269" s="650"/>
    </row>
    <row r="1270" spans="1:11" s="196" customFormat="1" ht="15.75" hidden="1" customHeight="1" x14ac:dyDescent="0.25">
      <c r="A1270" s="646"/>
      <c r="B1270" s="647"/>
      <c r="C1270" s="631"/>
      <c r="D1270" s="631"/>
      <c r="E1270" s="648"/>
      <c r="F1270" s="648"/>
      <c r="G1270" s="649"/>
      <c r="H1270" s="631"/>
      <c r="I1270" s="631"/>
      <c r="J1270" s="631"/>
      <c r="K1270" s="650"/>
    </row>
    <row r="1271" spans="1:11" s="196" customFormat="1" ht="15.75" hidden="1" customHeight="1" x14ac:dyDescent="0.25">
      <c r="A1271" s="646"/>
      <c r="B1271" s="647"/>
      <c r="C1271" s="631"/>
      <c r="D1271" s="631"/>
      <c r="E1271" s="648"/>
      <c r="F1271" s="648"/>
      <c r="G1271" s="649"/>
      <c r="H1271" s="631"/>
      <c r="I1271" s="631"/>
      <c r="J1271" s="631"/>
      <c r="K1271" s="650"/>
    </row>
    <row r="1272" spans="1:11" s="196" customFormat="1" ht="15.75" hidden="1" customHeight="1" x14ac:dyDescent="0.25">
      <c r="A1272" s="646"/>
      <c r="B1272" s="647"/>
      <c r="C1272" s="631"/>
      <c r="D1272" s="631"/>
      <c r="E1272" s="648"/>
      <c r="F1272" s="648"/>
      <c r="G1272" s="649"/>
      <c r="H1272" s="631"/>
      <c r="I1272" s="631"/>
      <c r="J1272" s="631"/>
      <c r="K1272" s="650"/>
    </row>
    <row r="1273" spans="1:11" s="196" customFormat="1" ht="15.75" hidden="1" customHeight="1" x14ac:dyDescent="0.25">
      <c r="A1273" s="646"/>
      <c r="B1273" s="647"/>
      <c r="C1273" s="631"/>
      <c r="D1273" s="631"/>
      <c r="E1273" s="648"/>
      <c r="F1273" s="648"/>
      <c r="G1273" s="649"/>
      <c r="H1273" s="631"/>
      <c r="I1273" s="631"/>
      <c r="J1273" s="631"/>
      <c r="K1273" s="650"/>
    </row>
    <row r="1274" spans="1:11" s="196" customFormat="1" ht="15.75" hidden="1" customHeight="1" x14ac:dyDescent="0.25">
      <c r="A1274" s="646"/>
      <c r="B1274" s="647"/>
      <c r="C1274" s="631"/>
      <c r="D1274" s="631"/>
      <c r="E1274" s="648"/>
      <c r="F1274" s="648"/>
      <c r="G1274" s="649"/>
      <c r="H1274" s="631"/>
      <c r="I1274" s="631"/>
      <c r="J1274" s="631"/>
      <c r="K1274" s="650"/>
    </row>
    <row r="1275" spans="1:11" s="196" customFormat="1" ht="15.75" hidden="1" customHeight="1" x14ac:dyDescent="0.25">
      <c r="A1275" s="646"/>
      <c r="B1275" s="647"/>
      <c r="C1275" s="631"/>
      <c r="D1275" s="631"/>
      <c r="E1275" s="648"/>
      <c r="F1275" s="648"/>
      <c r="G1275" s="649"/>
      <c r="H1275" s="631"/>
      <c r="I1275" s="631"/>
      <c r="J1275" s="631"/>
      <c r="K1275" s="650"/>
    </row>
    <row r="1276" spans="1:11" s="196" customFormat="1" ht="15.75" hidden="1" customHeight="1" x14ac:dyDescent="0.25">
      <c r="A1276" s="646"/>
      <c r="B1276" s="647"/>
      <c r="C1276" s="631"/>
      <c r="D1276" s="631"/>
      <c r="E1276" s="648"/>
      <c r="F1276" s="648"/>
      <c r="G1276" s="649"/>
      <c r="H1276" s="631"/>
      <c r="I1276" s="631"/>
      <c r="J1276" s="631"/>
      <c r="K1276" s="650"/>
    </row>
    <row r="1277" spans="1:11" s="196" customFormat="1" ht="15.75" hidden="1" customHeight="1" x14ac:dyDescent="0.25">
      <c r="A1277" s="646"/>
      <c r="B1277" s="647"/>
      <c r="C1277" s="631"/>
      <c r="D1277" s="631"/>
      <c r="E1277" s="648"/>
      <c r="F1277" s="648"/>
      <c r="G1277" s="649"/>
      <c r="H1277" s="631"/>
      <c r="I1277" s="631"/>
      <c r="J1277" s="631"/>
      <c r="K1277" s="650"/>
    </row>
    <row r="1278" spans="1:11" s="196" customFormat="1" ht="15.75" hidden="1" customHeight="1" x14ac:dyDescent="0.25">
      <c r="A1278" s="646"/>
      <c r="B1278" s="647"/>
      <c r="C1278" s="631"/>
      <c r="D1278" s="631"/>
      <c r="E1278" s="648"/>
      <c r="F1278" s="648"/>
      <c r="G1278" s="649"/>
      <c r="H1278" s="631"/>
      <c r="I1278" s="631"/>
      <c r="J1278" s="631"/>
      <c r="K1278" s="650"/>
    </row>
    <row r="1279" spans="1:11" s="196" customFormat="1" ht="15.75" hidden="1" customHeight="1" x14ac:dyDescent="0.25">
      <c r="A1279" s="646"/>
      <c r="B1279" s="647"/>
      <c r="C1279" s="631"/>
      <c r="D1279" s="631"/>
      <c r="E1279" s="648"/>
      <c r="F1279" s="648"/>
      <c r="G1279" s="649"/>
      <c r="H1279" s="631"/>
      <c r="I1279" s="631"/>
      <c r="J1279" s="631"/>
      <c r="K1279" s="650"/>
    </row>
    <row r="1280" spans="1:11" s="196" customFormat="1" ht="15.75" hidden="1" customHeight="1" x14ac:dyDescent="0.25">
      <c r="A1280" s="646"/>
      <c r="B1280" s="647"/>
      <c r="C1280" s="631"/>
      <c r="D1280" s="631"/>
      <c r="E1280" s="648"/>
      <c r="F1280" s="648"/>
      <c r="G1280" s="649"/>
      <c r="H1280" s="631"/>
      <c r="I1280" s="631"/>
      <c r="J1280" s="631"/>
      <c r="K1280" s="650"/>
    </row>
    <row r="1281" spans="1:11" s="196" customFormat="1" ht="15.75" hidden="1" customHeight="1" x14ac:dyDescent="0.25">
      <c r="A1281" s="646"/>
      <c r="B1281" s="647"/>
      <c r="C1281" s="631"/>
      <c r="D1281" s="631"/>
      <c r="E1281" s="648"/>
      <c r="F1281" s="648"/>
      <c r="G1281" s="649"/>
      <c r="H1281" s="631"/>
      <c r="I1281" s="631"/>
      <c r="J1281" s="631"/>
      <c r="K1281" s="650"/>
    </row>
    <row r="1282" spans="1:11" s="196" customFormat="1" ht="15.75" hidden="1" customHeight="1" x14ac:dyDescent="0.25">
      <c r="A1282" s="646"/>
      <c r="B1282" s="647"/>
      <c r="C1282" s="631"/>
      <c r="D1282" s="631"/>
      <c r="E1282" s="648"/>
      <c r="F1282" s="648"/>
      <c r="G1282" s="649"/>
      <c r="H1282" s="631"/>
      <c r="I1282" s="631"/>
      <c r="J1282" s="631"/>
      <c r="K1282" s="650"/>
    </row>
    <row r="1283" spans="1:11" s="196" customFormat="1" ht="15.75" hidden="1" customHeight="1" x14ac:dyDescent="0.25">
      <c r="A1283" s="646"/>
      <c r="B1283" s="647"/>
      <c r="C1283" s="631"/>
      <c r="D1283" s="631"/>
      <c r="E1283" s="648"/>
      <c r="F1283" s="648"/>
      <c r="G1283" s="649"/>
      <c r="H1283" s="631"/>
      <c r="I1283" s="631"/>
      <c r="J1283" s="631"/>
      <c r="K1283" s="650"/>
    </row>
    <row r="1284" spans="1:11" s="196" customFormat="1" ht="15.75" hidden="1" customHeight="1" x14ac:dyDescent="0.25">
      <c r="A1284" s="646"/>
      <c r="B1284" s="647"/>
      <c r="C1284" s="631"/>
      <c r="D1284" s="631"/>
      <c r="E1284" s="648"/>
      <c r="F1284" s="648"/>
      <c r="G1284" s="649"/>
      <c r="H1284" s="631"/>
      <c r="I1284" s="631"/>
      <c r="J1284" s="631"/>
      <c r="K1284" s="650"/>
    </row>
    <row r="1285" spans="1:11" s="196" customFormat="1" ht="15.75" hidden="1" customHeight="1" x14ac:dyDescent="0.25">
      <c r="A1285" s="646"/>
      <c r="B1285" s="647"/>
      <c r="C1285" s="631"/>
      <c r="D1285" s="631"/>
      <c r="E1285" s="648"/>
      <c r="F1285" s="648"/>
      <c r="G1285" s="649"/>
      <c r="H1285" s="631"/>
      <c r="I1285" s="631"/>
      <c r="J1285" s="631"/>
      <c r="K1285" s="650"/>
    </row>
    <row r="1286" spans="1:11" s="196" customFormat="1" ht="15.75" hidden="1" customHeight="1" x14ac:dyDescent="0.25">
      <c r="A1286" s="646"/>
      <c r="B1286" s="647"/>
      <c r="C1286" s="631"/>
      <c r="D1286" s="631"/>
      <c r="E1286" s="648"/>
      <c r="F1286" s="648"/>
      <c r="G1286" s="649"/>
      <c r="H1286" s="631"/>
      <c r="I1286" s="631"/>
      <c r="J1286" s="631"/>
      <c r="K1286" s="650"/>
    </row>
    <row r="1287" spans="1:11" s="196" customFormat="1" ht="15.75" hidden="1" customHeight="1" x14ac:dyDescent="0.25">
      <c r="A1287" s="646"/>
      <c r="B1287" s="647"/>
      <c r="C1287" s="631"/>
      <c r="D1287" s="631"/>
      <c r="E1287" s="648"/>
      <c r="F1287" s="648"/>
      <c r="G1287" s="649"/>
      <c r="H1287" s="631"/>
      <c r="I1287" s="631"/>
      <c r="J1287" s="631"/>
      <c r="K1287" s="650"/>
    </row>
    <row r="1288" spans="1:11" s="196" customFormat="1" ht="15.75" hidden="1" customHeight="1" x14ac:dyDescent="0.25">
      <c r="A1288" s="646"/>
      <c r="B1288" s="647"/>
      <c r="C1288" s="631"/>
      <c r="D1288" s="631"/>
      <c r="E1288" s="648"/>
      <c r="F1288" s="648"/>
      <c r="G1288" s="649"/>
      <c r="H1288" s="631"/>
      <c r="I1288" s="631"/>
      <c r="J1288" s="631"/>
      <c r="K1288" s="650"/>
    </row>
    <row r="1289" spans="1:11" s="196" customFormat="1" ht="15.75" hidden="1" customHeight="1" x14ac:dyDescent="0.25">
      <c r="A1289" s="646"/>
      <c r="B1289" s="647"/>
      <c r="C1289" s="631"/>
      <c r="D1289" s="631"/>
      <c r="E1289" s="648"/>
      <c r="F1289" s="648"/>
      <c r="G1289" s="649"/>
      <c r="H1289" s="631"/>
      <c r="I1289" s="631"/>
      <c r="J1289" s="631"/>
      <c r="K1289" s="650"/>
    </row>
    <row r="1290" spans="1:11" s="196" customFormat="1" ht="15.75" hidden="1" customHeight="1" x14ac:dyDescent="0.25">
      <c r="A1290" s="646"/>
      <c r="B1290" s="647"/>
      <c r="C1290" s="631"/>
      <c r="D1290" s="631"/>
      <c r="E1290" s="648"/>
      <c r="F1290" s="648"/>
      <c r="G1290" s="649"/>
      <c r="H1290" s="631"/>
      <c r="I1290" s="631"/>
      <c r="J1290" s="631"/>
      <c r="K1290" s="650"/>
    </row>
    <row r="1291" spans="1:11" s="196" customFormat="1" ht="15.75" hidden="1" customHeight="1" x14ac:dyDescent="0.25">
      <c r="A1291" s="646"/>
      <c r="B1291" s="647"/>
      <c r="C1291" s="631"/>
      <c r="D1291" s="631"/>
      <c r="E1291" s="648"/>
      <c r="F1291" s="648"/>
      <c r="G1291" s="649"/>
      <c r="H1291" s="631"/>
      <c r="I1291" s="631"/>
      <c r="J1291" s="631"/>
      <c r="K1291" s="650"/>
    </row>
    <row r="1292" spans="1:11" s="196" customFormat="1" ht="15.75" hidden="1" customHeight="1" x14ac:dyDescent="0.25">
      <c r="A1292" s="646"/>
      <c r="B1292" s="647"/>
      <c r="C1292" s="631"/>
      <c r="D1292" s="631"/>
      <c r="E1292" s="648"/>
      <c r="F1292" s="648"/>
      <c r="G1292" s="649"/>
      <c r="H1292" s="631"/>
      <c r="I1292" s="631"/>
      <c r="J1292" s="631"/>
      <c r="K1292" s="650"/>
    </row>
    <row r="1293" spans="1:11" s="196" customFormat="1" ht="15.75" hidden="1" customHeight="1" x14ac:dyDescent="0.25">
      <c r="A1293" s="646"/>
      <c r="B1293" s="647"/>
      <c r="C1293" s="631"/>
      <c r="D1293" s="631"/>
      <c r="E1293" s="648"/>
      <c r="F1293" s="648"/>
      <c r="G1293" s="649"/>
      <c r="H1293" s="631"/>
      <c r="I1293" s="631"/>
      <c r="J1293" s="631"/>
      <c r="K1293" s="650"/>
    </row>
    <row r="1294" spans="1:11" s="196" customFormat="1" ht="15.75" hidden="1" customHeight="1" x14ac:dyDescent="0.25">
      <c r="A1294" s="646"/>
      <c r="B1294" s="647"/>
      <c r="C1294" s="631"/>
      <c r="D1294" s="631"/>
      <c r="E1294" s="648"/>
      <c r="F1294" s="648"/>
      <c r="G1294" s="649"/>
      <c r="H1294" s="631"/>
      <c r="I1294" s="631"/>
      <c r="J1294" s="631"/>
      <c r="K1294" s="650"/>
    </row>
    <row r="1295" spans="1:11" s="196" customFormat="1" ht="15.75" hidden="1" customHeight="1" x14ac:dyDescent="0.25">
      <c r="A1295" s="646"/>
      <c r="B1295" s="647"/>
      <c r="C1295" s="631"/>
      <c r="D1295" s="631"/>
      <c r="E1295" s="648"/>
      <c r="F1295" s="648"/>
      <c r="G1295" s="649"/>
      <c r="H1295" s="631"/>
      <c r="I1295" s="631"/>
      <c r="J1295" s="631"/>
      <c r="K1295" s="650"/>
    </row>
    <row r="1296" spans="1:11" s="196" customFormat="1" ht="15.75" hidden="1" customHeight="1" x14ac:dyDescent="0.25">
      <c r="A1296" s="646"/>
      <c r="B1296" s="647"/>
      <c r="C1296" s="631"/>
      <c r="D1296" s="631"/>
      <c r="E1296" s="648"/>
      <c r="F1296" s="648"/>
      <c r="G1296" s="649"/>
      <c r="H1296" s="631"/>
      <c r="I1296" s="631"/>
      <c r="J1296" s="631"/>
      <c r="K1296" s="650"/>
    </row>
    <row r="1297" spans="1:11" s="196" customFormat="1" ht="15.75" hidden="1" customHeight="1" x14ac:dyDescent="0.25">
      <c r="A1297" s="646"/>
      <c r="B1297" s="647"/>
      <c r="C1297" s="631"/>
      <c r="D1297" s="631"/>
      <c r="E1297" s="648"/>
      <c r="F1297" s="648"/>
      <c r="G1297" s="649"/>
      <c r="H1297" s="631"/>
      <c r="I1297" s="631"/>
      <c r="J1297" s="631"/>
      <c r="K1297" s="650"/>
    </row>
    <row r="1298" spans="1:11" s="196" customFormat="1" ht="15.75" hidden="1" customHeight="1" x14ac:dyDescent="0.25">
      <c r="A1298" s="646"/>
      <c r="B1298" s="647"/>
      <c r="C1298" s="631"/>
      <c r="D1298" s="631"/>
      <c r="E1298" s="648"/>
      <c r="F1298" s="648"/>
      <c r="G1298" s="649"/>
      <c r="H1298" s="631"/>
      <c r="I1298" s="631"/>
      <c r="J1298" s="631"/>
      <c r="K1298" s="650"/>
    </row>
    <row r="1299" spans="1:11" s="196" customFormat="1" ht="15.75" hidden="1" customHeight="1" x14ac:dyDescent="0.25">
      <c r="A1299" s="646"/>
      <c r="B1299" s="647"/>
      <c r="C1299" s="631"/>
      <c r="D1299" s="631"/>
      <c r="E1299" s="648"/>
      <c r="F1299" s="648"/>
      <c r="G1299" s="649"/>
      <c r="H1299" s="631"/>
      <c r="I1299" s="631"/>
      <c r="J1299" s="631"/>
      <c r="K1299" s="650"/>
    </row>
    <row r="1300" spans="1:11" s="196" customFormat="1" ht="15.75" hidden="1" customHeight="1" x14ac:dyDescent="0.25">
      <c r="A1300" s="646"/>
      <c r="B1300" s="647"/>
      <c r="C1300" s="631"/>
      <c r="D1300" s="631"/>
      <c r="E1300" s="648"/>
      <c r="F1300" s="648"/>
      <c r="G1300" s="649"/>
      <c r="H1300" s="631"/>
      <c r="I1300" s="631"/>
      <c r="J1300" s="631"/>
      <c r="K1300" s="650"/>
    </row>
    <row r="1301" spans="1:11" s="196" customFormat="1" ht="15.75" hidden="1" customHeight="1" x14ac:dyDescent="0.25">
      <c r="A1301" s="646"/>
      <c r="B1301" s="647"/>
      <c r="C1301" s="631"/>
      <c r="D1301" s="631"/>
      <c r="E1301" s="648"/>
      <c r="F1301" s="648"/>
      <c r="G1301" s="649"/>
      <c r="H1301" s="631"/>
      <c r="I1301" s="631"/>
      <c r="J1301" s="631"/>
      <c r="K1301" s="650"/>
    </row>
    <row r="1302" spans="1:11" s="196" customFormat="1" ht="15.75" hidden="1" customHeight="1" x14ac:dyDescent="0.25">
      <c r="A1302" s="646"/>
      <c r="B1302" s="647"/>
      <c r="C1302" s="631"/>
      <c r="D1302" s="631"/>
      <c r="E1302" s="648"/>
      <c r="F1302" s="648"/>
      <c r="G1302" s="649"/>
      <c r="H1302" s="631"/>
      <c r="I1302" s="631"/>
      <c r="J1302" s="631"/>
      <c r="K1302" s="650"/>
    </row>
    <row r="1303" spans="1:11" s="196" customFormat="1" ht="15.75" hidden="1" customHeight="1" x14ac:dyDescent="0.25">
      <c r="A1303" s="646"/>
      <c r="B1303" s="647"/>
      <c r="C1303" s="631"/>
      <c r="D1303" s="631"/>
      <c r="E1303" s="648"/>
      <c r="F1303" s="648"/>
      <c r="G1303" s="649"/>
      <c r="H1303" s="631"/>
      <c r="I1303" s="631"/>
      <c r="J1303" s="631"/>
      <c r="K1303" s="650"/>
    </row>
    <row r="1304" spans="1:11" s="196" customFormat="1" ht="15.75" hidden="1" customHeight="1" x14ac:dyDescent="0.25">
      <c r="A1304" s="646"/>
      <c r="B1304" s="647"/>
      <c r="C1304" s="631"/>
      <c r="D1304" s="631"/>
      <c r="E1304" s="648"/>
      <c r="F1304" s="648"/>
      <c r="G1304" s="649"/>
      <c r="H1304" s="631"/>
      <c r="I1304" s="631"/>
      <c r="J1304" s="631"/>
      <c r="K1304" s="650"/>
    </row>
    <row r="1305" spans="1:11" s="196" customFormat="1" ht="15.75" hidden="1" customHeight="1" x14ac:dyDescent="0.25">
      <c r="A1305" s="646"/>
      <c r="B1305" s="647"/>
      <c r="C1305" s="631"/>
      <c r="D1305" s="631"/>
      <c r="E1305" s="648"/>
      <c r="F1305" s="648"/>
      <c r="G1305" s="649"/>
      <c r="H1305" s="631"/>
      <c r="I1305" s="631"/>
      <c r="J1305" s="631"/>
      <c r="K1305" s="650"/>
    </row>
    <row r="1306" spans="1:11" s="196" customFormat="1" ht="15.75" hidden="1" customHeight="1" x14ac:dyDescent="0.25">
      <c r="A1306" s="646"/>
      <c r="B1306" s="647"/>
      <c r="C1306" s="631"/>
      <c r="D1306" s="631"/>
      <c r="E1306" s="648"/>
      <c r="F1306" s="648"/>
      <c r="G1306" s="649"/>
      <c r="H1306" s="631"/>
      <c r="I1306" s="631"/>
      <c r="J1306" s="631"/>
      <c r="K1306" s="650"/>
    </row>
    <row r="1307" spans="1:11" s="196" customFormat="1" ht="15.75" hidden="1" customHeight="1" x14ac:dyDescent="0.25">
      <c r="A1307" s="646"/>
      <c r="B1307" s="647"/>
      <c r="C1307" s="631"/>
      <c r="D1307" s="631"/>
      <c r="E1307" s="648"/>
      <c r="F1307" s="648"/>
      <c r="G1307" s="649"/>
      <c r="H1307" s="631"/>
      <c r="I1307" s="631"/>
      <c r="J1307" s="631"/>
      <c r="K1307" s="650"/>
    </row>
    <row r="1308" spans="1:11" s="196" customFormat="1" ht="15.75" hidden="1" customHeight="1" x14ac:dyDescent="0.25">
      <c r="A1308" s="646"/>
      <c r="B1308" s="647"/>
      <c r="C1308" s="631"/>
      <c r="D1308" s="631"/>
      <c r="E1308" s="648"/>
      <c r="F1308" s="648"/>
      <c r="G1308" s="649"/>
      <c r="H1308" s="631"/>
      <c r="I1308" s="631"/>
      <c r="J1308" s="631"/>
      <c r="K1308" s="650"/>
    </row>
    <row r="1309" spans="1:11" s="196" customFormat="1" ht="15.75" hidden="1" customHeight="1" x14ac:dyDescent="0.25">
      <c r="A1309" s="646"/>
      <c r="B1309" s="647"/>
      <c r="C1309" s="631"/>
      <c r="D1309" s="631"/>
      <c r="E1309" s="648"/>
      <c r="F1309" s="648"/>
      <c r="G1309" s="649"/>
      <c r="H1309" s="631"/>
      <c r="I1309" s="631"/>
      <c r="J1309" s="631"/>
      <c r="K1309" s="650"/>
    </row>
    <row r="1310" spans="1:11" s="196" customFormat="1" ht="15.75" hidden="1" customHeight="1" x14ac:dyDescent="0.25">
      <c r="A1310" s="646"/>
      <c r="B1310" s="647"/>
      <c r="C1310" s="631"/>
      <c r="D1310" s="631"/>
      <c r="E1310" s="648"/>
      <c r="F1310" s="648"/>
      <c r="G1310" s="649"/>
      <c r="H1310" s="631"/>
      <c r="I1310" s="631"/>
      <c r="J1310" s="631"/>
      <c r="K1310" s="650"/>
    </row>
    <row r="1311" spans="1:11" s="196" customFormat="1" ht="15.75" hidden="1" customHeight="1" x14ac:dyDescent="0.25">
      <c r="A1311" s="646"/>
      <c r="B1311" s="647"/>
      <c r="C1311" s="631"/>
      <c r="D1311" s="631"/>
      <c r="E1311" s="648"/>
      <c r="F1311" s="648"/>
      <c r="G1311" s="649"/>
      <c r="H1311" s="631"/>
      <c r="I1311" s="631"/>
      <c r="J1311" s="631"/>
      <c r="K1311" s="650"/>
    </row>
    <row r="1312" spans="1:11" s="196" customFormat="1" ht="15.75" hidden="1" customHeight="1" x14ac:dyDescent="0.25">
      <c r="A1312" s="646"/>
      <c r="B1312" s="647"/>
      <c r="C1312" s="631"/>
      <c r="D1312" s="631"/>
      <c r="E1312" s="648"/>
      <c r="F1312" s="648"/>
      <c r="G1312" s="649"/>
      <c r="H1312" s="631"/>
      <c r="I1312" s="631"/>
      <c r="J1312" s="631"/>
      <c r="K1312" s="650"/>
    </row>
    <row r="1313" spans="1:11" s="196" customFormat="1" ht="15.75" hidden="1" customHeight="1" x14ac:dyDescent="0.25">
      <c r="A1313" s="646"/>
      <c r="B1313" s="647"/>
      <c r="C1313" s="631"/>
      <c r="D1313" s="631"/>
      <c r="E1313" s="648"/>
      <c r="F1313" s="648"/>
      <c r="G1313" s="649"/>
      <c r="H1313" s="631"/>
      <c r="I1313" s="631"/>
      <c r="J1313" s="631"/>
      <c r="K1313" s="650"/>
    </row>
    <row r="1314" spans="1:11" s="196" customFormat="1" ht="15.75" hidden="1" customHeight="1" x14ac:dyDescent="0.25">
      <c r="A1314" s="646"/>
      <c r="B1314" s="647"/>
      <c r="C1314" s="631"/>
      <c r="D1314" s="631"/>
      <c r="E1314" s="648"/>
      <c r="F1314" s="648"/>
      <c r="G1314" s="649"/>
      <c r="H1314" s="631"/>
      <c r="I1314" s="631"/>
      <c r="J1314" s="631"/>
      <c r="K1314" s="650"/>
    </row>
    <row r="1315" spans="1:11" s="196" customFormat="1" ht="15.75" hidden="1" customHeight="1" x14ac:dyDescent="0.25">
      <c r="A1315" s="646"/>
      <c r="B1315" s="647"/>
      <c r="C1315" s="631"/>
      <c r="D1315" s="631"/>
      <c r="E1315" s="648"/>
      <c r="F1315" s="648"/>
      <c r="G1315" s="649"/>
      <c r="H1315" s="631"/>
      <c r="I1315" s="631"/>
      <c r="J1315" s="631"/>
      <c r="K1315" s="650"/>
    </row>
    <row r="1316" spans="1:11" s="196" customFormat="1" ht="15.75" hidden="1" customHeight="1" x14ac:dyDescent="0.25">
      <c r="A1316" s="646"/>
      <c r="B1316" s="647"/>
      <c r="C1316" s="631"/>
      <c r="D1316" s="631"/>
      <c r="E1316" s="648"/>
      <c r="F1316" s="648"/>
      <c r="G1316" s="649"/>
      <c r="H1316" s="631"/>
      <c r="I1316" s="631"/>
      <c r="J1316" s="631"/>
      <c r="K1316" s="650"/>
    </row>
    <row r="1317" spans="1:11" s="196" customFormat="1" ht="15.75" hidden="1" customHeight="1" x14ac:dyDescent="0.25">
      <c r="A1317" s="646"/>
      <c r="B1317" s="647"/>
      <c r="C1317" s="631"/>
      <c r="D1317" s="631"/>
      <c r="E1317" s="648"/>
      <c r="F1317" s="648"/>
      <c r="G1317" s="649"/>
      <c r="H1317" s="631"/>
      <c r="I1317" s="631"/>
      <c r="J1317" s="631"/>
      <c r="K1317" s="650"/>
    </row>
    <row r="1318" spans="1:11" s="196" customFormat="1" ht="15.75" hidden="1" customHeight="1" x14ac:dyDescent="0.25">
      <c r="A1318" s="646"/>
      <c r="B1318" s="647"/>
      <c r="C1318" s="631"/>
      <c r="D1318" s="631"/>
      <c r="E1318" s="648"/>
      <c r="F1318" s="648"/>
      <c r="G1318" s="649"/>
      <c r="H1318" s="631"/>
      <c r="I1318" s="631"/>
      <c r="J1318" s="631"/>
      <c r="K1318" s="650"/>
    </row>
    <row r="1319" spans="1:11" s="196" customFormat="1" ht="15.75" hidden="1" customHeight="1" x14ac:dyDescent="0.25">
      <c r="A1319" s="646"/>
      <c r="B1319" s="647"/>
      <c r="C1319" s="631"/>
      <c r="D1319" s="631"/>
      <c r="E1319" s="648"/>
      <c r="F1319" s="648"/>
      <c r="G1319" s="649"/>
      <c r="H1319" s="631"/>
      <c r="I1319" s="631"/>
      <c r="J1319" s="631"/>
      <c r="K1319" s="650"/>
    </row>
    <row r="1320" spans="1:11" s="196" customFormat="1" ht="15.75" hidden="1" customHeight="1" x14ac:dyDescent="0.25">
      <c r="A1320" s="646"/>
      <c r="B1320" s="647"/>
      <c r="C1320" s="631"/>
      <c r="D1320" s="631"/>
      <c r="E1320" s="648"/>
      <c r="F1320" s="648"/>
      <c r="G1320" s="649"/>
      <c r="H1320" s="631"/>
      <c r="I1320" s="631"/>
      <c r="J1320" s="631"/>
      <c r="K1320" s="650"/>
    </row>
    <row r="1321" spans="1:11" s="196" customFormat="1" ht="15.75" hidden="1" customHeight="1" x14ac:dyDescent="0.25">
      <c r="A1321" s="646"/>
      <c r="B1321" s="647"/>
      <c r="C1321" s="631"/>
      <c r="D1321" s="631"/>
      <c r="E1321" s="648"/>
      <c r="F1321" s="648"/>
      <c r="G1321" s="649"/>
      <c r="H1321" s="631"/>
      <c r="I1321" s="631"/>
      <c r="J1321" s="631"/>
      <c r="K1321" s="650"/>
    </row>
    <row r="1322" spans="1:11" s="196" customFormat="1" ht="15.75" hidden="1" customHeight="1" x14ac:dyDescent="0.25">
      <c r="A1322" s="646"/>
      <c r="B1322" s="647"/>
      <c r="C1322" s="631"/>
      <c r="D1322" s="631"/>
      <c r="E1322" s="648"/>
      <c r="F1322" s="648"/>
      <c r="G1322" s="649"/>
      <c r="H1322" s="631"/>
      <c r="I1322" s="631"/>
      <c r="J1322" s="631"/>
      <c r="K1322" s="650"/>
    </row>
    <row r="1323" spans="1:11" s="196" customFormat="1" ht="15.75" hidden="1" customHeight="1" x14ac:dyDescent="0.25">
      <c r="A1323" s="646"/>
      <c r="B1323" s="647"/>
      <c r="C1323" s="631"/>
      <c r="D1323" s="631"/>
      <c r="E1323" s="648"/>
      <c r="F1323" s="648"/>
      <c r="G1323" s="649"/>
      <c r="H1323" s="631"/>
      <c r="I1323" s="631"/>
      <c r="J1323" s="631"/>
      <c r="K1323" s="650"/>
    </row>
    <row r="1324" spans="1:11" s="196" customFormat="1" ht="15.75" hidden="1" customHeight="1" x14ac:dyDescent="0.25">
      <c r="A1324" s="646"/>
      <c r="B1324" s="647"/>
      <c r="C1324" s="631"/>
      <c r="D1324" s="631"/>
      <c r="E1324" s="648"/>
      <c r="F1324" s="648"/>
      <c r="G1324" s="649"/>
      <c r="H1324" s="631"/>
      <c r="I1324" s="631"/>
      <c r="J1324" s="631"/>
      <c r="K1324" s="650"/>
    </row>
    <row r="1325" spans="1:11" s="196" customFormat="1" ht="15.75" hidden="1" customHeight="1" x14ac:dyDescent="0.25">
      <c r="A1325" s="646"/>
      <c r="B1325" s="647"/>
      <c r="C1325" s="631"/>
      <c r="D1325" s="631"/>
      <c r="E1325" s="648"/>
      <c r="F1325" s="648"/>
      <c r="G1325" s="649"/>
      <c r="H1325" s="631"/>
      <c r="I1325" s="631"/>
      <c r="J1325" s="631"/>
      <c r="K1325" s="650"/>
    </row>
    <row r="1326" spans="1:11" s="196" customFormat="1" ht="15.75" hidden="1" customHeight="1" x14ac:dyDescent="0.25">
      <c r="A1326" s="646"/>
      <c r="B1326" s="647"/>
      <c r="C1326" s="631"/>
      <c r="D1326" s="631"/>
      <c r="E1326" s="648"/>
      <c r="F1326" s="648"/>
      <c r="G1326" s="649"/>
      <c r="H1326" s="631"/>
      <c r="I1326" s="631"/>
      <c r="J1326" s="631"/>
      <c r="K1326" s="650"/>
    </row>
    <row r="1327" spans="1:11" s="196" customFormat="1" ht="15.75" hidden="1" customHeight="1" x14ac:dyDescent="0.25">
      <c r="A1327" s="646"/>
      <c r="B1327" s="647"/>
      <c r="C1327" s="631"/>
      <c r="D1327" s="631"/>
      <c r="E1327" s="648"/>
      <c r="F1327" s="648"/>
      <c r="G1327" s="649"/>
      <c r="H1327" s="631"/>
      <c r="I1327" s="631"/>
      <c r="J1327" s="631"/>
      <c r="K1327" s="650"/>
    </row>
    <row r="1328" spans="1:11" s="196" customFormat="1" ht="15.75" hidden="1" customHeight="1" x14ac:dyDescent="0.25">
      <c r="A1328" s="646"/>
      <c r="B1328" s="647"/>
      <c r="C1328" s="631"/>
      <c r="D1328" s="631"/>
      <c r="E1328" s="648"/>
      <c r="F1328" s="648"/>
      <c r="G1328" s="649"/>
      <c r="H1328" s="631"/>
      <c r="I1328" s="631"/>
      <c r="J1328" s="631"/>
      <c r="K1328" s="650"/>
    </row>
    <row r="1329" spans="1:11" s="196" customFormat="1" ht="15.75" hidden="1" customHeight="1" x14ac:dyDescent="0.25">
      <c r="A1329" s="646"/>
      <c r="B1329" s="647"/>
      <c r="C1329" s="631"/>
      <c r="D1329" s="631"/>
      <c r="E1329" s="648"/>
      <c r="F1329" s="648"/>
      <c r="G1329" s="649"/>
      <c r="H1329" s="631"/>
      <c r="I1329" s="631"/>
      <c r="J1329" s="631"/>
      <c r="K1329" s="650"/>
    </row>
    <row r="1330" spans="1:11" s="196" customFormat="1" ht="15.75" hidden="1" customHeight="1" x14ac:dyDescent="0.25">
      <c r="A1330" s="646"/>
      <c r="B1330" s="647"/>
      <c r="C1330" s="631"/>
      <c r="D1330" s="631"/>
      <c r="E1330" s="648"/>
      <c r="F1330" s="648"/>
      <c r="G1330" s="649"/>
      <c r="H1330" s="631"/>
      <c r="I1330" s="631"/>
      <c r="J1330" s="631"/>
      <c r="K1330" s="650"/>
    </row>
    <row r="1331" spans="1:11" s="196" customFormat="1" ht="15.75" hidden="1" customHeight="1" x14ac:dyDescent="0.25">
      <c r="A1331" s="646"/>
      <c r="B1331" s="647"/>
      <c r="C1331" s="631"/>
      <c r="D1331" s="631"/>
      <c r="E1331" s="648"/>
      <c r="F1331" s="648"/>
      <c r="G1331" s="649"/>
      <c r="H1331" s="631"/>
      <c r="I1331" s="631"/>
      <c r="J1331" s="631"/>
      <c r="K1331" s="650"/>
    </row>
    <row r="1332" spans="1:11" s="196" customFormat="1" ht="15.75" hidden="1" customHeight="1" x14ac:dyDescent="0.25">
      <c r="A1332" s="646"/>
      <c r="B1332" s="647"/>
      <c r="C1332" s="631"/>
      <c r="D1332" s="631"/>
      <c r="E1332" s="648"/>
      <c r="F1332" s="648"/>
      <c r="G1332" s="649"/>
      <c r="H1332" s="631"/>
      <c r="I1332" s="631"/>
      <c r="J1332" s="631"/>
      <c r="K1332" s="650"/>
    </row>
    <row r="1333" spans="1:11" s="196" customFormat="1" ht="15.75" hidden="1" customHeight="1" x14ac:dyDescent="0.25">
      <c r="A1333" s="646"/>
      <c r="B1333" s="647"/>
      <c r="C1333" s="631"/>
      <c r="D1333" s="631"/>
      <c r="E1333" s="648"/>
      <c r="F1333" s="648"/>
      <c r="G1333" s="649"/>
      <c r="H1333" s="631"/>
      <c r="I1333" s="631"/>
      <c r="J1333" s="631"/>
      <c r="K1333" s="650"/>
    </row>
    <row r="1334" spans="1:11" s="196" customFormat="1" ht="15.75" hidden="1" customHeight="1" x14ac:dyDescent="0.25">
      <c r="A1334" s="646"/>
      <c r="B1334" s="647"/>
      <c r="C1334" s="631"/>
      <c r="D1334" s="631"/>
      <c r="E1334" s="648"/>
      <c r="F1334" s="648"/>
      <c r="G1334" s="649"/>
      <c r="H1334" s="631"/>
      <c r="I1334" s="631"/>
      <c r="J1334" s="631"/>
      <c r="K1334" s="650"/>
    </row>
    <row r="1335" spans="1:11" s="196" customFormat="1" ht="15.75" hidden="1" customHeight="1" x14ac:dyDescent="0.25">
      <c r="A1335" s="646"/>
      <c r="B1335" s="647"/>
      <c r="C1335" s="631"/>
      <c r="D1335" s="631"/>
      <c r="E1335" s="648"/>
      <c r="F1335" s="648"/>
      <c r="G1335" s="649"/>
      <c r="H1335" s="631"/>
      <c r="I1335" s="631"/>
      <c r="J1335" s="631"/>
      <c r="K1335" s="650"/>
    </row>
    <row r="1336" spans="1:11" s="196" customFormat="1" ht="15.75" hidden="1" customHeight="1" x14ac:dyDescent="0.25">
      <c r="A1336" s="646"/>
      <c r="B1336" s="647"/>
      <c r="C1336" s="631"/>
      <c r="D1336" s="631"/>
      <c r="E1336" s="648"/>
      <c r="F1336" s="648"/>
      <c r="G1336" s="649"/>
      <c r="H1336" s="631"/>
      <c r="I1336" s="631"/>
      <c r="J1336" s="631"/>
      <c r="K1336" s="650"/>
    </row>
    <row r="1337" spans="1:11" s="196" customFormat="1" ht="15.75" hidden="1" customHeight="1" x14ac:dyDescent="0.25">
      <c r="A1337" s="646"/>
      <c r="B1337" s="647"/>
      <c r="C1337" s="631"/>
      <c r="D1337" s="631"/>
      <c r="E1337" s="648"/>
      <c r="F1337" s="648"/>
      <c r="G1337" s="649"/>
      <c r="H1337" s="631"/>
      <c r="I1337" s="631"/>
      <c r="J1337" s="631"/>
      <c r="K1337" s="650"/>
    </row>
    <row r="1338" spans="1:11" s="196" customFormat="1" ht="15.75" hidden="1" customHeight="1" x14ac:dyDescent="0.25">
      <c r="A1338" s="646"/>
      <c r="B1338" s="647"/>
      <c r="C1338" s="631"/>
      <c r="D1338" s="631"/>
      <c r="E1338" s="648"/>
      <c r="F1338" s="648"/>
      <c r="G1338" s="649"/>
      <c r="H1338" s="631"/>
      <c r="I1338" s="631"/>
      <c r="J1338" s="631"/>
      <c r="K1338" s="650"/>
    </row>
    <row r="1339" spans="1:11" s="196" customFormat="1" ht="15.75" hidden="1" customHeight="1" x14ac:dyDescent="0.25">
      <c r="A1339" s="646"/>
      <c r="B1339" s="647"/>
      <c r="C1339" s="631"/>
      <c r="D1339" s="631"/>
      <c r="E1339" s="648"/>
      <c r="F1339" s="648"/>
      <c r="G1339" s="649"/>
      <c r="H1339" s="631"/>
      <c r="I1339" s="631"/>
      <c r="J1339" s="631"/>
      <c r="K1339" s="650"/>
    </row>
    <row r="1340" spans="1:11" s="196" customFormat="1" ht="15.75" hidden="1" customHeight="1" x14ac:dyDescent="0.25">
      <c r="A1340" s="646"/>
      <c r="B1340" s="647"/>
      <c r="C1340" s="631"/>
      <c r="D1340" s="631"/>
      <c r="E1340" s="648"/>
      <c r="F1340" s="648"/>
      <c r="G1340" s="649"/>
      <c r="H1340" s="631"/>
      <c r="I1340" s="631"/>
      <c r="J1340" s="631"/>
      <c r="K1340" s="650"/>
    </row>
    <row r="1341" spans="1:11" s="196" customFormat="1" ht="15.75" hidden="1" customHeight="1" x14ac:dyDescent="0.25">
      <c r="A1341" s="646"/>
      <c r="B1341" s="647"/>
      <c r="C1341" s="631"/>
      <c r="D1341" s="631"/>
      <c r="E1341" s="648"/>
      <c r="F1341" s="648"/>
      <c r="G1341" s="649"/>
      <c r="H1341" s="631"/>
      <c r="I1341" s="631"/>
      <c r="J1341" s="631"/>
      <c r="K1341" s="650"/>
    </row>
    <row r="1342" spans="1:11" s="196" customFormat="1" ht="15.75" hidden="1" customHeight="1" x14ac:dyDescent="0.25">
      <c r="A1342" s="646"/>
      <c r="B1342" s="647"/>
      <c r="C1342" s="631"/>
      <c r="D1342" s="631"/>
      <c r="E1342" s="648"/>
      <c r="F1342" s="648"/>
      <c r="G1342" s="649"/>
      <c r="H1342" s="631"/>
      <c r="I1342" s="631"/>
      <c r="J1342" s="631"/>
      <c r="K1342" s="650"/>
    </row>
    <row r="1343" spans="1:11" s="196" customFormat="1" ht="15.75" hidden="1" customHeight="1" x14ac:dyDescent="0.25">
      <c r="A1343" s="646"/>
      <c r="B1343" s="647"/>
      <c r="C1343" s="631"/>
      <c r="D1343" s="631"/>
      <c r="E1343" s="648"/>
      <c r="F1343" s="648"/>
      <c r="G1343" s="649"/>
      <c r="H1343" s="631"/>
      <c r="I1343" s="631"/>
      <c r="J1343" s="631"/>
      <c r="K1343" s="650"/>
    </row>
    <row r="1344" spans="1:11" s="196" customFormat="1" ht="15.75" hidden="1" customHeight="1" x14ac:dyDescent="0.25">
      <c r="A1344" s="646"/>
      <c r="B1344" s="647"/>
      <c r="C1344" s="631"/>
      <c r="D1344" s="631"/>
      <c r="E1344" s="648"/>
      <c r="F1344" s="648"/>
      <c r="G1344" s="649"/>
      <c r="H1344" s="631"/>
      <c r="I1344" s="631"/>
      <c r="J1344" s="631"/>
      <c r="K1344" s="650"/>
    </row>
    <row r="1345" spans="1:11" s="196" customFormat="1" ht="15.75" hidden="1" customHeight="1" x14ac:dyDescent="0.25">
      <c r="A1345" s="646"/>
      <c r="B1345" s="647"/>
      <c r="C1345" s="631"/>
      <c r="D1345" s="631"/>
      <c r="E1345" s="648"/>
      <c r="F1345" s="648"/>
      <c r="G1345" s="649"/>
      <c r="H1345" s="631"/>
      <c r="I1345" s="631"/>
      <c r="J1345" s="631"/>
      <c r="K1345" s="650"/>
    </row>
    <row r="1346" spans="1:11" s="196" customFormat="1" ht="15.75" hidden="1" customHeight="1" x14ac:dyDescent="0.25">
      <c r="A1346" s="646"/>
      <c r="B1346" s="647"/>
      <c r="C1346" s="631"/>
      <c r="D1346" s="631"/>
      <c r="E1346" s="648"/>
      <c r="F1346" s="648"/>
      <c r="G1346" s="649"/>
      <c r="H1346" s="631"/>
      <c r="I1346" s="631"/>
      <c r="J1346" s="631"/>
      <c r="K1346" s="650"/>
    </row>
    <row r="1347" spans="1:11" s="196" customFormat="1" ht="15.75" hidden="1" customHeight="1" x14ac:dyDescent="0.25">
      <c r="A1347" s="646"/>
      <c r="B1347" s="647"/>
      <c r="C1347" s="631"/>
      <c r="D1347" s="631"/>
      <c r="E1347" s="648"/>
      <c r="F1347" s="648"/>
      <c r="G1347" s="649"/>
      <c r="H1347" s="631"/>
      <c r="I1347" s="631"/>
      <c r="J1347" s="631"/>
      <c r="K1347" s="650"/>
    </row>
    <row r="1348" spans="1:11" s="196" customFormat="1" ht="15.75" hidden="1" customHeight="1" x14ac:dyDescent="0.25">
      <c r="A1348" s="646"/>
      <c r="B1348" s="647"/>
      <c r="C1348" s="631"/>
      <c r="D1348" s="631"/>
      <c r="E1348" s="648"/>
      <c r="F1348" s="648"/>
      <c r="G1348" s="649"/>
      <c r="H1348" s="631"/>
      <c r="I1348" s="631"/>
      <c r="J1348" s="631"/>
      <c r="K1348" s="650"/>
    </row>
    <row r="1349" spans="1:11" s="196" customFormat="1" ht="15.75" hidden="1" customHeight="1" x14ac:dyDescent="0.25">
      <c r="A1349" s="646"/>
      <c r="B1349" s="647"/>
      <c r="C1349" s="631"/>
      <c r="D1349" s="631"/>
      <c r="E1349" s="648"/>
      <c r="F1349" s="648"/>
      <c r="G1349" s="649"/>
      <c r="H1349" s="631"/>
      <c r="I1349" s="631"/>
      <c r="J1349" s="631"/>
      <c r="K1349" s="650"/>
    </row>
    <row r="1350" spans="1:11" s="196" customFormat="1" ht="15.75" hidden="1" customHeight="1" x14ac:dyDescent="0.25">
      <c r="A1350" s="646"/>
      <c r="B1350" s="647"/>
      <c r="C1350" s="631"/>
      <c r="D1350" s="631"/>
      <c r="E1350" s="648"/>
      <c r="F1350" s="648"/>
      <c r="G1350" s="649"/>
      <c r="H1350" s="631"/>
      <c r="I1350" s="631"/>
      <c r="J1350" s="631"/>
      <c r="K1350" s="650"/>
    </row>
    <row r="1351" spans="1:11" s="196" customFormat="1" ht="15.75" hidden="1" customHeight="1" x14ac:dyDescent="0.25">
      <c r="A1351" s="646"/>
      <c r="B1351" s="647"/>
      <c r="C1351" s="631"/>
      <c r="D1351" s="631"/>
      <c r="E1351" s="648"/>
      <c r="F1351" s="648"/>
      <c r="G1351" s="649"/>
      <c r="H1351" s="631"/>
      <c r="I1351" s="631"/>
      <c r="J1351" s="631"/>
      <c r="K1351" s="650"/>
    </row>
    <row r="1352" spans="1:11" s="196" customFormat="1" ht="15.75" hidden="1" customHeight="1" x14ac:dyDescent="0.25">
      <c r="A1352" s="646"/>
      <c r="B1352" s="647"/>
      <c r="C1352" s="631"/>
      <c r="D1352" s="631"/>
      <c r="E1352" s="648"/>
      <c r="F1352" s="648"/>
      <c r="G1352" s="649"/>
      <c r="H1352" s="631"/>
      <c r="I1352" s="631"/>
      <c r="J1352" s="631"/>
      <c r="K1352" s="650"/>
    </row>
    <row r="1353" spans="1:11" s="196" customFormat="1" ht="15.75" hidden="1" customHeight="1" x14ac:dyDescent="0.25">
      <c r="A1353" s="646"/>
      <c r="B1353" s="647"/>
      <c r="C1353" s="631"/>
      <c r="D1353" s="631"/>
      <c r="E1353" s="648"/>
      <c r="F1353" s="648"/>
      <c r="G1353" s="649"/>
      <c r="H1353" s="631"/>
      <c r="I1353" s="631"/>
      <c r="J1353" s="631"/>
      <c r="K1353" s="650"/>
    </row>
    <row r="1354" spans="1:11" s="196" customFormat="1" ht="15.75" hidden="1" customHeight="1" x14ac:dyDescent="0.25">
      <c r="A1354" s="646"/>
      <c r="B1354" s="647"/>
      <c r="C1354" s="631"/>
      <c r="D1354" s="631"/>
      <c r="E1354" s="648"/>
      <c r="F1354" s="648"/>
      <c r="G1354" s="649"/>
      <c r="H1354" s="631"/>
      <c r="I1354" s="631"/>
      <c r="J1354" s="631"/>
      <c r="K1354" s="650"/>
    </row>
    <row r="1355" spans="1:11" s="196" customFormat="1" ht="15.75" hidden="1" customHeight="1" x14ac:dyDescent="0.25">
      <c r="A1355" s="646"/>
      <c r="B1355" s="647"/>
      <c r="C1355" s="631"/>
      <c r="D1355" s="631"/>
      <c r="E1355" s="648"/>
      <c r="F1355" s="648"/>
      <c r="G1355" s="649"/>
      <c r="H1355" s="631"/>
      <c r="I1355" s="631"/>
      <c r="J1355" s="631"/>
      <c r="K1355" s="650"/>
    </row>
    <row r="1356" spans="1:11" s="196" customFormat="1" ht="15.75" hidden="1" customHeight="1" x14ac:dyDescent="0.25">
      <c r="A1356" s="646"/>
      <c r="B1356" s="647"/>
      <c r="C1356" s="631"/>
      <c r="D1356" s="631"/>
      <c r="E1356" s="648"/>
      <c r="F1356" s="648"/>
      <c r="G1356" s="649"/>
      <c r="H1356" s="631"/>
      <c r="I1356" s="631"/>
      <c r="J1356" s="631"/>
      <c r="K1356" s="650"/>
    </row>
    <row r="1357" spans="1:11" s="196" customFormat="1" ht="15.75" hidden="1" customHeight="1" x14ac:dyDescent="0.25">
      <c r="A1357" s="646"/>
      <c r="B1357" s="647"/>
      <c r="C1357" s="631"/>
      <c r="D1357" s="631"/>
      <c r="E1357" s="648"/>
      <c r="F1357" s="648"/>
      <c r="G1357" s="649"/>
      <c r="H1357" s="631"/>
      <c r="I1357" s="631"/>
      <c r="J1357" s="631"/>
      <c r="K1357" s="650"/>
    </row>
    <row r="1358" spans="1:11" s="196" customFormat="1" ht="15.75" hidden="1" customHeight="1" x14ac:dyDescent="0.25">
      <c r="A1358" s="646"/>
      <c r="B1358" s="647"/>
      <c r="C1358" s="631"/>
      <c r="D1358" s="631"/>
      <c r="E1358" s="648"/>
      <c r="F1358" s="648"/>
      <c r="G1358" s="649"/>
      <c r="H1358" s="631"/>
      <c r="I1358" s="631"/>
      <c r="J1358" s="631"/>
      <c r="K1358" s="650"/>
    </row>
    <row r="1359" spans="1:11" s="196" customFormat="1" ht="15.75" hidden="1" customHeight="1" x14ac:dyDescent="0.25">
      <c r="A1359" s="646"/>
      <c r="B1359" s="647"/>
      <c r="C1359" s="631"/>
      <c r="D1359" s="631"/>
      <c r="E1359" s="648"/>
      <c r="F1359" s="648"/>
      <c r="G1359" s="649"/>
      <c r="H1359" s="631"/>
      <c r="I1359" s="631"/>
      <c r="J1359" s="631"/>
      <c r="K1359" s="650"/>
    </row>
    <row r="1360" spans="1:11" s="196" customFormat="1" ht="15.75" hidden="1" customHeight="1" x14ac:dyDescent="0.25">
      <c r="A1360" s="646"/>
      <c r="B1360" s="647"/>
      <c r="C1360" s="631"/>
      <c r="D1360" s="631"/>
      <c r="E1360" s="648"/>
      <c r="F1360" s="648"/>
      <c r="G1360" s="649"/>
      <c r="H1360" s="631"/>
      <c r="I1360" s="631"/>
      <c r="J1360" s="631"/>
      <c r="K1360" s="650"/>
    </row>
    <row r="1361" spans="1:11" s="196" customFormat="1" ht="15.75" hidden="1" customHeight="1" x14ac:dyDescent="0.25">
      <c r="A1361" s="646"/>
      <c r="B1361" s="647"/>
      <c r="C1361" s="631"/>
      <c r="D1361" s="631"/>
      <c r="E1361" s="648"/>
      <c r="F1361" s="648"/>
      <c r="G1361" s="649"/>
      <c r="H1361" s="631"/>
      <c r="I1361" s="631"/>
      <c r="J1361" s="631"/>
      <c r="K1361" s="650"/>
    </row>
    <row r="1362" spans="1:11" s="196" customFormat="1" ht="15.75" hidden="1" customHeight="1" x14ac:dyDescent="0.25">
      <c r="A1362" s="646"/>
      <c r="B1362" s="647"/>
      <c r="C1362" s="631"/>
      <c r="D1362" s="631"/>
      <c r="E1362" s="648"/>
      <c r="F1362" s="648"/>
      <c r="G1362" s="649"/>
      <c r="H1362" s="631"/>
      <c r="I1362" s="631"/>
      <c r="J1362" s="631"/>
      <c r="K1362" s="650"/>
    </row>
    <row r="1363" spans="1:11" s="196" customFormat="1" ht="15.75" hidden="1" customHeight="1" x14ac:dyDescent="0.25">
      <c r="A1363" s="646"/>
      <c r="B1363" s="647"/>
      <c r="C1363" s="631"/>
      <c r="D1363" s="631"/>
      <c r="E1363" s="648"/>
      <c r="F1363" s="648"/>
      <c r="G1363" s="649"/>
      <c r="H1363" s="631"/>
      <c r="I1363" s="631"/>
      <c r="J1363" s="631"/>
      <c r="K1363" s="650"/>
    </row>
    <row r="1364" spans="1:11" s="196" customFormat="1" ht="15.75" hidden="1" customHeight="1" x14ac:dyDescent="0.25">
      <c r="A1364" s="646"/>
      <c r="B1364" s="647"/>
      <c r="C1364" s="631"/>
      <c r="D1364" s="631"/>
      <c r="E1364" s="648"/>
      <c r="F1364" s="648"/>
      <c r="G1364" s="649"/>
      <c r="H1364" s="631"/>
      <c r="I1364" s="631"/>
      <c r="J1364" s="631"/>
      <c r="K1364" s="650"/>
    </row>
    <row r="1365" spans="1:11" s="196" customFormat="1" ht="15.75" hidden="1" customHeight="1" x14ac:dyDescent="0.25">
      <c r="A1365" s="646"/>
      <c r="B1365" s="647"/>
      <c r="C1365" s="631"/>
      <c r="D1365" s="631"/>
      <c r="E1365" s="648"/>
      <c r="F1365" s="648"/>
      <c r="G1365" s="649"/>
      <c r="H1365" s="631"/>
      <c r="I1365" s="631"/>
      <c r="J1365" s="631"/>
      <c r="K1365" s="650"/>
    </row>
    <row r="1366" spans="1:11" s="196" customFormat="1" ht="15.75" hidden="1" customHeight="1" x14ac:dyDescent="0.25">
      <c r="A1366" s="646"/>
      <c r="B1366" s="647"/>
      <c r="C1366" s="631"/>
      <c r="D1366" s="631"/>
      <c r="E1366" s="648"/>
      <c r="F1366" s="648"/>
      <c r="G1366" s="649"/>
      <c r="H1366" s="631"/>
      <c r="I1366" s="631"/>
      <c r="J1366" s="631"/>
      <c r="K1366" s="650"/>
    </row>
    <row r="1367" spans="1:11" s="196" customFormat="1" ht="15.75" hidden="1" customHeight="1" x14ac:dyDescent="0.25">
      <c r="A1367" s="646"/>
      <c r="B1367" s="647"/>
      <c r="C1367" s="631"/>
      <c r="D1367" s="631"/>
      <c r="E1367" s="648"/>
      <c r="F1367" s="648"/>
      <c r="G1367" s="649"/>
      <c r="H1367" s="631"/>
      <c r="I1367" s="631"/>
      <c r="J1367" s="631"/>
      <c r="K1367" s="650"/>
    </row>
    <row r="1368" spans="1:11" s="196" customFormat="1" ht="15.75" hidden="1" customHeight="1" x14ac:dyDescent="0.25">
      <c r="A1368" s="646"/>
      <c r="B1368" s="647"/>
      <c r="C1368" s="631"/>
      <c r="D1368" s="631"/>
      <c r="E1368" s="648"/>
      <c r="F1368" s="648"/>
      <c r="G1368" s="649"/>
      <c r="H1368" s="631"/>
      <c r="I1368" s="631"/>
      <c r="J1368" s="631"/>
      <c r="K1368" s="650"/>
    </row>
    <row r="1369" spans="1:11" s="196" customFormat="1" ht="15.75" hidden="1" customHeight="1" x14ac:dyDescent="0.25">
      <c r="A1369" s="646"/>
      <c r="B1369" s="647"/>
      <c r="C1369" s="631"/>
      <c r="D1369" s="631"/>
      <c r="E1369" s="648"/>
      <c r="F1369" s="648"/>
      <c r="G1369" s="649"/>
      <c r="H1369" s="631"/>
      <c r="I1369" s="631"/>
      <c r="J1369" s="631"/>
      <c r="K1369" s="650"/>
    </row>
    <row r="1370" spans="1:11" s="196" customFormat="1" ht="15.75" hidden="1" customHeight="1" x14ac:dyDescent="0.25">
      <c r="A1370" s="646"/>
      <c r="B1370" s="647"/>
      <c r="C1370" s="631"/>
      <c r="D1370" s="631"/>
      <c r="E1370" s="648"/>
      <c r="F1370" s="648"/>
      <c r="G1370" s="649"/>
      <c r="H1370" s="631"/>
      <c r="I1370" s="631"/>
      <c r="J1370" s="631"/>
      <c r="K1370" s="650"/>
    </row>
    <row r="1371" spans="1:11" s="196" customFormat="1" ht="15.75" hidden="1" customHeight="1" x14ac:dyDescent="0.25">
      <c r="A1371" s="646"/>
      <c r="B1371" s="647"/>
      <c r="C1371" s="631"/>
      <c r="D1371" s="631"/>
      <c r="E1371" s="648"/>
      <c r="F1371" s="648"/>
      <c r="G1371" s="649"/>
      <c r="H1371" s="631"/>
      <c r="I1371" s="631"/>
      <c r="J1371" s="631"/>
      <c r="K1371" s="650"/>
    </row>
    <row r="1372" spans="1:11" s="196" customFormat="1" ht="15.75" hidden="1" customHeight="1" x14ac:dyDescent="0.25">
      <c r="A1372" s="646"/>
      <c r="B1372" s="647"/>
      <c r="C1372" s="631"/>
      <c r="D1372" s="631"/>
      <c r="E1372" s="648"/>
      <c r="F1372" s="648"/>
      <c r="G1372" s="649"/>
      <c r="H1372" s="631"/>
      <c r="I1372" s="631"/>
      <c r="J1372" s="631"/>
      <c r="K1372" s="650"/>
    </row>
    <row r="1373" spans="1:11" s="196" customFormat="1" ht="15.75" hidden="1" customHeight="1" x14ac:dyDescent="0.25">
      <c r="A1373" s="646"/>
      <c r="B1373" s="647"/>
      <c r="C1373" s="631"/>
      <c r="D1373" s="631"/>
      <c r="E1373" s="648"/>
      <c r="F1373" s="648"/>
      <c r="G1373" s="649"/>
      <c r="H1373" s="631"/>
      <c r="I1373" s="631"/>
      <c r="J1373" s="631"/>
      <c r="K1373" s="650"/>
    </row>
    <row r="1374" spans="1:11" s="196" customFormat="1" ht="15.75" hidden="1" customHeight="1" x14ac:dyDescent="0.25">
      <c r="A1374" s="646"/>
      <c r="B1374" s="647"/>
      <c r="C1374" s="631"/>
      <c r="D1374" s="631"/>
      <c r="E1374" s="648"/>
      <c r="F1374" s="648"/>
      <c r="G1374" s="649"/>
      <c r="H1374" s="631"/>
      <c r="I1374" s="631"/>
      <c r="J1374" s="631"/>
      <c r="K1374" s="650"/>
    </row>
    <row r="1375" spans="1:11" s="196" customFormat="1" ht="15.75" hidden="1" customHeight="1" x14ac:dyDescent="0.25">
      <c r="A1375" s="646"/>
      <c r="B1375" s="647"/>
      <c r="C1375" s="631"/>
      <c r="D1375" s="631"/>
      <c r="E1375" s="648"/>
      <c r="F1375" s="648"/>
      <c r="G1375" s="649"/>
      <c r="H1375" s="631"/>
      <c r="I1375" s="631"/>
      <c r="J1375" s="631"/>
      <c r="K1375" s="650"/>
    </row>
    <row r="1376" spans="1:11" s="196" customFormat="1" ht="15.75" hidden="1" customHeight="1" x14ac:dyDescent="0.25">
      <c r="A1376" s="646"/>
      <c r="B1376" s="647"/>
      <c r="C1376" s="631"/>
      <c r="D1376" s="631"/>
      <c r="E1376" s="648"/>
      <c r="F1376" s="648"/>
      <c r="G1376" s="649"/>
      <c r="H1376" s="631"/>
      <c r="I1376" s="631"/>
      <c r="J1376" s="631"/>
      <c r="K1376" s="650"/>
    </row>
    <row r="1377" spans="1:11" s="196" customFormat="1" ht="15.75" hidden="1" customHeight="1" x14ac:dyDescent="0.25">
      <c r="A1377" s="646"/>
      <c r="B1377" s="647"/>
      <c r="C1377" s="631"/>
      <c r="D1377" s="631"/>
      <c r="E1377" s="648"/>
      <c r="F1377" s="648"/>
      <c r="G1377" s="649"/>
      <c r="H1377" s="631"/>
      <c r="I1377" s="631"/>
      <c r="J1377" s="631"/>
      <c r="K1377" s="650"/>
    </row>
    <row r="1378" spans="1:11" s="196" customFormat="1" ht="15.75" hidden="1" customHeight="1" x14ac:dyDescent="0.25">
      <c r="A1378" s="646"/>
      <c r="B1378" s="647"/>
      <c r="C1378" s="631"/>
      <c r="D1378" s="631"/>
      <c r="E1378" s="648"/>
      <c r="F1378" s="648"/>
      <c r="G1378" s="649"/>
      <c r="H1378" s="631"/>
      <c r="I1378" s="631"/>
      <c r="J1378" s="631"/>
      <c r="K1378" s="650"/>
    </row>
    <row r="1379" spans="1:11" s="196" customFormat="1" ht="15.75" hidden="1" customHeight="1" x14ac:dyDescent="0.25">
      <c r="A1379" s="646"/>
      <c r="B1379" s="647"/>
      <c r="C1379" s="631"/>
      <c r="D1379" s="631"/>
      <c r="E1379" s="648"/>
      <c r="F1379" s="648"/>
      <c r="G1379" s="649"/>
      <c r="H1379" s="631"/>
      <c r="I1379" s="631"/>
      <c r="J1379" s="631"/>
      <c r="K1379" s="650"/>
    </row>
    <row r="1380" spans="1:11" s="196" customFormat="1" ht="15.75" hidden="1" customHeight="1" x14ac:dyDescent="0.25">
      <c r="A1380" s="646"/>
      <c r="B1380" s="647"/>
      <c r="C1380" s="631"/>
      <c r="D1380" s="631"/>
      <c r="E1380" s="648"/>
      <c r="F1380" s="648"/>
      <c r="G1380" s="649"/>
      <c r="H1380" s="631"/>
      <c r="I1380" s="631"/>
      <c r="J1380" s="631"/>
      <c r="K1380" s="650"/>
    </row>
    <row r="1381" spans="1:11" s="196" customFormat="1" ht="15.75" hidden="1" customHeight="1" x14ac:dyDescent="0.25">
      <c r="A1381" s="646"/>
      <c r="B1381" s="647"/>
      <c r="C1381" s="631"/>
      <c r="D1381" s="631"/>
      <c r="E1381" s="648"/>
      <c r="F1381" s="648"/>
      <c r="G1381" s="649"/>
      <c r="H1381" s="631"/>
      <c r="I1381" s="631"/>
      <c r="J1381" s="631"/>
      <c r="K1381" s="650"/>
    </row>
    <row r="1382" spans="1:11" s="196" customFormat="1" ht="15.75" hidden="1" customHeight="1" x14ac:dyDescent="0.25">
      <c r="A1382" s="646"/>
      <c r="B1382" s="647"/>
      <c r="C1382" s="631"/>
      <c r="D1382" s="631"/>
      <c r="E1382" s="648"/>
      <c r="F1382" s="648"/>
      <c r="G1382" s="649"/>
      <c r="H1382" s="631"/>
      <c r="I1382" s="631"/>
      <c r="J1382" s="631"/>
      <c r="K1382" s="650"/>
    </row>
    <row r="1383" spans="1:11" s="196" customFormat="1" ht="15.75" hidden="1" customHeight="1" x14ac:dyDescent="0.25">
      <c r="A1383" s="646"/>
      <c r="B1383" s="647"/>
      <c r="C1383" s="631"/>
      <c r="D1383" s="631"/>
      <c r="E1383" s="648"/>
      <c r="F1383" s="648"/>
      <c r="G1383" s="649"/>
      <c r="H1383" s="631"/>
      <c r="I1383" s="631"/>
      <c r="J1383" s="631"/>
      <c r="K1383" s="650"/>
    </row>
    <row r="1384" spans="1:11" s="196" customFormat="1" ht="15.75" hidden="1" customHeight="1" x14ac:dyDescent="0.25">
      <c r="A1384" s="646"/>
      <c r="B1384" s="647"/>
      <c r="C1384" s="631"/>
      <c r="D1384" s="631"/>
      <c r="E1384" s="648"/>
      <c r="F1384" s="648"/>
      <c r="G1384" s="649"/>
      <c r="H1384" s="631"/>
      <c r="I1384" s="631"/>
      <c r="J1384" s="631"/>
      <c r="K1384" s="650"/>
    </row>
    <row r="1385" spans="1:11" s="196" customFormat="1" ht="15.75" hidden="1" customHeight="1" x14ac:dyDescent="0.25">
      <c r="A1385" s="646"/>
      <c r="B1385" s="647"/>
      <c r="C1385" s="631"/>
      <c r="D1385" s="631"/>
      <c r="E1385" s="648"/>
      <c r="F1385" s="648"/>
      <c r="G1385" s="649"/>
      <c r="H1385" s="631"/>
      <c r="I1385" s="631"/>
      <c r="J1385" s="631"/>
      <c r="K1385" s="650"/>
    </row>
    <row r="1386" spans="1:11" s="196" customFormat="1" ht="15.75" hidden="1" customHeight="1" x14ac:dyDescent="0.25">
      <c r="A1386" s="646"/>
      <c r="B1386" s="647"/>
      <c r="C1386" s="631"/>
      <c r="D1386" s="631"/>
      <c r="E1386" s="648"/>
      <c r="F1386" s="648"/>
      <c r="G1386" s="649"/>
      <c r="H1386" s="631"/>
      <c r="I1386" s="631"/>
      <c r="J1386" s="631"/>
      <c r="K1386" s="650"/>
    </row>
    <row r="1387" spans="1:11" s="196" customFormat="1" ht="15.75" hidden="1" customHeight="1" x14ac:dyDescent="0.25">
      <c r="A1387" s="646"/>
      <c r="B1387" s="647"/>
      <c r="C1387" s="631"/>
      <c r="D1387" s="631"/>
      <c r="E1387" s="648"/>
      <c r="F1387" s="648"/>
      <c r="G1387" s="649"/>
      <c r="H1387" s="631"/>
      <c r="I1387" s="631"/>
      <c r="J1387" s="631"/>
      <c r="K1387" s="650"/>
    </row>
    <row r="1388" spans="1:11" s="196" customFormat="1" ht="15.75" hidden="1" customHeight="1" x14ac:dyDescent="0.25">
      <c r="A1388" s="646"/>
      <c r="B1388" s="647"/>
      <c r="C1388" s="631"/>
      <c r="D1388" s="631"/>
      <c r="E1388" s="648"/>
      <c r="F1388" s="648"/>
      <c r="G1388" s="649"/>
      <c r="H1388" s="631"/>
      <c r="I1388" s="631"/>
      <c r="J1388" s="631"/>
      <c r="K1388" s="650"/>
    </row>
    <row r="1389" spans="1:11" s="196" customFormat="1" ht="15.75" hidden="1" customHeight="1" x14ac:dyDescent="0.25">
      <c r="A1389" s="646"/>
      <c r="B1389" s="647"/>
      <c r="C1389" s="631"/>
      <c r="D1389" s="631"/>
      <c r="E1389" s="648"/>
      <c r="F1389" s="648"/>
      <c r="G1389" s="649"/>
      <c r="H1389" s="631"/>
      <c r="I1389" s="631"/>
      <c r="J1389" s="631"/>
      <c r="K1389" s="650"/>
    </row>
    <row r="1390" spans="1:11" s="196" customFormat="1" ht="15.75" hidden="1" customHeight="1" x14ac:dyDescent="0.25">
      <c r="A1390" s="646"/>
      <c r="B1390" s="647"/>
      <c r="C1390" s="631"/>
      <c r="D1390" s="631"/>
      <c r="E1390" s="648"/>
      <c r="F1390" s="648"/>
      <c r="G1390" s="649"/>
      <c r="H1390" s="631"/>
      <c r="I1390" s="631"/>
      <c r="J1390" s="631"/>
      <c r="K1390" s="650"/>
    </row>
    <row r="1391" spans="1:11" s="196" customFormat="1" ht="15.75" hidden="1" customHeight="1" x14ac:dyDescent="0.25">
      <c r="A1391" s="646"/>
      <c r="B1391" s="647"/>
      <c r="C1391" s="631"/>
      <c r="D1391" s="631"/>
      <c r="E1391" s="648"/>
      <c r="F1391" s="648"/>
      <c r="G1391" s="649"/>
      <c r="H1391" s="631"/>
      <c r="I1391" s="631"/>
      <c r="J1391" s="631"/>
      <c r="K1391" s="650"/>
    </row>
    <row r="1392" spans="1:11" s="196" customFormat="1" ht="15.75" hidden="1" customHeight="1" x14ac:dyDescent="0.25">
      <c r="A1392" s="646"/>
      <c r="B1392" s="647"/>
      <c r="C1392" s="631"/>
      <c r="D1392" s="631"/>
      <c r="E1392" s="648"/>
      <c r="F1392" s="648"/>
      <c r="G1392" s="649"/>
      <c r="H1392" s="631"/>
      <c r="I1392" s="631"/>
      <c r="J1392" s="631"/>
      <c r="K1392" s="650"/>
    </row>
    <row r="1393" spans="1:11" s="196" customFormat="1" ht="15.75" hidden="1" customHeight="1" x14ac:dyDescent="0.25">
      <c r="A1393" s="646"/>
      <c r="B1393" s="647"/>
      <c r="C1393" s="631"/>
      <c r="D1393" s="631"/>
      <c r="E1393" s="648"/>
      <c r="F1393" s="648"/>
      <c r="G1393" s="649"/>
      <c r="H1393" s="631"/>
      <c r="I1393" s="631"/>
      <c r="J1393" s="631"/>
      <c r="K1393" s="650"/>
    </row>
    <row r="1394" spans="1:11" s="196" customFormat="1" ht="15.75" hidden="1" customHeight="1" x14ac:dyDescent="0.25">
      <c r="A1394" s="646"/>
      <c r="B1394" s="647"/>
      <c r="C1394" s="631"/>
      <c r="D1394" s="631"/>
      <c r="E1394" s="648"/>
      <c r="F1394" s="648"/>
      <c r="G1394" s="649"/>
      <c r="H1394" s="631"/>
      <c r="I1394" s="631"/>
      <c r="J1394" s="631"/>
      <c r="K1394" s="650"/>
    </row>
    <row r="1395" spans="1:11" s="196" customFormat="1" ht="15.75" hidden="1" customHeight="1" x14ac:dyDescent="0.25">
      <c r="A1395" s="646"/>
      <c r="B1395" s="647"/>
      <c r="C1395" s="631"/>
      <c r="D1395" s="631"/>
      <c r="E1395" s="648"/>
      <c r="F1395" s="648"/>
      <c r="G1395" s="649"/>
      <c r="H1395" s="631"/>
      <c r="I1395" s="631"/>
      <c r="J1395" s="631"/>
      <c r="K1395" s="650"/>
    </row>
    <row r="1396" spans="1:11" s="196" customFormat="1" ht="15.75" hidden="1" customHeight="1" x14ac:dyDescent="0.25">
      <c r="A1396" s="646"/>
      <c r="B1396" s="647"/>
      <c r="C1396" s="631"/>
      <c r="D1396" s="631"/>
      <c r="E1396" s="648"/>
      <c r="F1396" s="648"/>
      <c r="G1396" s="649"/>
      <c r="H1396" s="631"/>
      <c r="I1396" s="631"/>
      <c r="J1396" s="631"/>
      <c r="K1396" s="650"/>
    </row>
    <row r="1397" spans="1:11" s="196" customFormat="1" ht="15.75" hidden="1" customHeight="1" x14ac:dyDescent="0.25">
      <c r="A1397" s="646"/>
      <c r="B1397" s="647"/>
      <c r="C1397" s="631"/>
      <c r="D1397" s="631"/>
      <c r="E1397" s="648"/>
      <c r="F1397" s="648"/>
      <c r="G1397" s="649"/>
      <c r="H1397" s="631"/>
      <c r="I1397" s="631"/>
      <c r="J1397" s="631"/>
      <c r="K1397" s="650"/>
    </row>
    <row r="1398" spans="1:11" s="196" customFormat="1" ht="15.75" hidden="1" customHeight="1" x14ac:dyDescent="0.25">
      <c r="A1398" s="646"/>
      <c r="B1398" s="647"/>
      <c r="C1398" s="631"/>
      <c r="D1398" s="631"/>
      <c r="E1398" s="648"/>
      <c r="F1398" s="648"/>
      <c r="G1398" s="649"/>
      <c r="H1398" s="631"/>
      <c r="I1398" s="631"/>
      <c r="J1398" s="631"/>
      <c r="K1398" s="650"/>
    </row>
    <row r="1399" spans="1:11" s="196" customFormat="1" ht="15.75" hidden="1" customHeight="1" x14ac:dyDescent="0.25">
      <c r="A1399" s="646"/>
      <c r="B1399" s="647"/>
      <c r="C1399" s="631"/>
      <c r="D1399" s="631"/>
      <c r="E1399" s="648"/>
      <c r="F1399" s="648"/>
      <c r="G1399" s="649"/>
      <c r="H1399" s="631"/>
      <c r="I1399" s="631"/>
      <c r="J1399" s="631"/>
      <c r="K1399" s="650"/>
    </row>
    <row r="1400" spans="1:11" s="196" customFormat="1" ht="15.75" hidden="1" customHeight="1" x14ac:dyDescent="0.25">
      <c r="A1400" s="646"/>
      <c r="B1400" s="647"/>
      <c r="C1400" s="631"/>
      <c r="D1400" s="631"/>
      <c r="E1400" s="648"/>
      <c r="F1400" s="648"/>
      <c r="G1400" s="649"/>
      <c r="H1400" s="631"/>
      <c r="I1400" s="631"/>
      <c r="J1400" s="631"/>
      <c r="K1400" s="650"/>
    </row>
    <row r="1401" spans="1:11" s="196" customFormat="1" ht="15.75" hidden="1" customHeight="1" x14ac:dyDescent="0.25">
      <c r="A1401" s="646"/>
      <c r="B1401" s="647"/>
      <c r="C1401" s="631"/>
      <c r="D1401" s="631"/>
      <c r="E1401" s="648"/>
      <c r="F1401" s="648"/>
      <c r="G1401" s="649"/>
      <c r="H1401" s="631"/>
      <c r="I1401" s="631"/>
      <c r="J1401" s="631"/>
      <c r="K1401" s="650"/>
    </row>
    <row r="1402" spans="1:11" s="196" customFormat="1" ht="15.75" hidden="1" customHeight="1" x14ac:dyDescent="0.25">
      <c r="A1402" s="646"/>
      <c r="B1402" s="647"/>
      <c r="C1402" s="631"/>
      <c r="D1402" s="631"/>
      <c r="E1402" s="648"/>
      <c r="F1402" s="648"/>
      <c r="G1402" s="649"/>
      <c r="H1402" s="631"/>
      <c r="I1402" s="631"/>
      <c r="J1402" s="631"/>
      <c r="K1402" s="650"/>
    </row>
    <row r="1403" spans="1:11" s="196" customFormat="1" ht="15.75" hidden="1" customHeight="1" x14ac:dyDescent="0.25">
      <c r="A1403" s="646"/>
      <c r="B1403" s="647"/>
      <c r="C1403" s="631"/>
      <c r="D1403" s="631"/>
      <c r="E1403" s="648"/>
      <c r="F1403" s="648"/>
      <c r="G1403" s="649"/>
      <c r="H1403" s="631"/>
      <c r="I1403" s="631"/>
      <c r="J1403" s="631"/>
      <c r="K1403" s="650"/>
    </row>
    <row r="1404" spans="1:11" s="196" customFormat="1" ht="15.75" hidden="1" customHeight="1" x14ac:dyDescent="0.25">
      <c r="A1404" s="646"/>
      <c r="B1404" s="647"/>
      <c r="C1404" s="631"/>
      <c r="D1404" s="631"/>
      <c r="E1404" s="648"/>
      <c r="F1404" s="648"/>
      <c r="G1404" s="649"/>
      <c r="H1404" s="631"/>
      <c r="I1404" s="631"/>
      <c r="J1404" s="631"/>
      <c r="K1404" s="650"/>
    </row>
    <row r="1405" spans="1:11" s="196" customFormat="1" ht="15.75" hidden="1" customHeight="1" x14ac:dyDescent="0.25">
      <c r="A1405" s="646"/>
      <c r="B1405" s="647"/>
      <c r="C1405" s="631"/>
      <c r="D1405" s="631"/>
      <c r="E1405" s="648"/>
      <c r="F1405" s="648"/>
      <c r="G1405" s="649"/>
      <c r="H1405" s="631"/>
      <c r="I1405" s="631"/>
      <c r="J1405" s="631"/>
      <c r="K1405" s="650"/>
    </row>
    <row r="1406" spans="1:11" s="196" customFormat="1" ht="15.75" hidden="1" customHeight="1" x14ac:dyDescent="0.25">
      <c r="A1406" s="646"/>
      <c r="B1406" s="647"/>
      <c r="C1406" s="631"/>
      <c r="D1406" s="631"/>
      <c r="E1406" s="648"/>
      <c r="F1406" s="648"/>
      <c r="G1406" s="649"/>
      <c r="H1406" s="631"/>
      <c r="I1406" s="631"/>
      <c r="J1406" s="631"/>
      <c r="K1406" s="650"/>
    </row>
    <row r="1407" spans="1:11" s="196" customFormat="1" ht="15.75" hidden="1" customHeight="1" x14ac:dyDescent="0.25">
      <c r="A1407" s="646"/>
      <c r="B1407" s="647"/>
      <c r="C1407" s="631"/>
      <c r="D1407" s="631"/>
      <c r="E1407" s="648"/>
      <c r="F1407" s="648"/>
      <c r="G1407" s="649"/>
      <c r="H1407" s="631"/>
      <c r="I1407" s="631"/>
      <c r="J1407" s="631"/>
      <c r="K1407" s="650"/>
    </row>
    <row r="1408" spans="1:11" s="196" customFormat="1" ht="15.75" hidden="1" customHeight="1" x14ac:dyDescent="0.25">
      <c r="A1408" s="646"/>
      <c r="B1408" s="647"/>
      <c r="C1408" s="631"/>
      <c r="D1408" s="631"/>
      <c r="E1408" s="648"/>
      <c r="F1408" s="648"/>
      <c r="G1408" s="649"/>
      <c r="H1408" s="631"/>
      <c r="I1408" s="631"/>
      <c r="J1408" s="631"/>
      <c r="K1408" s="650"/>
    </row>
    <row r="1409" spans="1:11" s="196" customFormat="1" ht="15.75" hidden="1" customHeight="1" x14ac:dyDescent="0.25">
      <c r="A1409" s="646"/>
      <c r="B1409" s="647"/>
      <c r="C1409" s="631"/>
      <c r="D1409" s="631"/>
      <c r="E1409" s="648"/>
      <c r="F1409" s="648"/>
      <c r="G1409" s="649"/>
      <c r="H1409" s="631"/>
      <c r="I1409" s="631"/>
      <c r="J1409" s="631"/>
      <c r="K1409" s="650"/>
    </row>
    <row r="1410" spans="1:11" s="196" customFormat="1" ht="15.75" hidden="1" customHeight="1" x14ac:dyDescent="0.25">
      <c r="A1410" s="646"/>
      <c r="B1410" s="647"/>
      <c r="C1410" s="631"/>
      <c r="D1410" s="631"/>
      <c r="E1410" s="648"/>
      <c r="F1410" s="648"/>
      <c r="G1410" s="649"/>
      <c r="H1410" s="631"/>
      <c r="I1410" s="631"/>
      <c r="J1410" s="631"/>
      <c r="K1410" s="650"/>
    </row>
    <row r="1411" spans="1:11" s="196" customFormat="1" ht="15.75" hidden="1" customHeight="1" x14ac:dyDescent="0.25">
      <c r="A1411" s="646"/>
      <c r="B1411" s="647"/>
      <c r="C1411" s="631"/>
      <c r="D1411" s="631"/>
      <c r="E1411" s="648"/>
      <c r="F1411" s="648"/>
      <c r="G1411" s="649"/>
      <c r="H1411" s="631"/>
      <c r="I1411" s="631"/>
      <c r="J1411" s="631"/>
      <c r="K1411" s="650"/>
    </row>
    <row r="1412" spans="1:11" s="196" customFormat="1" ht="15.75" hidden="1" customHeight="1" x14ac:dyDescent="0.25">
      <c r="A1412" s="646"/>
      <c r="B1412" s="647"/>
      <c r="C1412" s="631"/>
      <c r="D1412" s="631"/>
      <c r="E1412" s="648"/>
      <c r="F1412" s="648"/>
      <c r="G1412" s="649"/>
      <c r="H1412" s="631"/>
      <c r="I1412" s="631"/>
      <c r="J1412" s="631"/>
      <c r="K1412" s="650"/>
    </row>
    <row r="1413" spans="1:11" s="196" customFormat="1" ht="15.75" hidden="1" customHeight="1" x14ac:dyDescent="0.25">
      <c r="A1413" s="646"/>
      <c r="B1413" s="647"/>
      <c r="C1413" s="631"/>
      <c r="D1413" s="631"/>
      <c r="E1413" s="648"/>
      <c r="F1413" s="648"/>
      <c r="G1413" s="649"/>
      <c r="H1413" s="631"/>
      <c r="I1413" s="631"/>
      <c r="J1413" s="631"/>
      <c r="K1413" s="650"/>
    </row>
    <row r="1414" spans="1:11" s="196" customFormat="1" ht="15.75" hidden="1" customHeight="1" x14ac:dyDescent="0.25">
      <c r="A1414" s="646"/>
      <c r="B1414" s="647"/>
      <c r="C1414" s="631"/>
      <c r="D1414" s="631"/>
      <c r="E1414" s="648"/>
      <c r="F1414" s="648"/>
      <c r="G1414" s="649"/>
      <c r="H1414" s="631"/>
      <c r="I1414" s="631"/>
      <c r="J1414" s="631"/>
      <c r="K1414" s="650"/>
    </row>
    <row r="1415" spans="1:11" s="196" customFormat="1" ht="15.75" hidden="1" customHeight="1" x14ac:dyDescent="0.25">
      <c r="A1415" s="646"/>
      <c r="B1415" s="647"/>
      <c r="C1415" s="631"/>
      <c r="D1415" s="631"/>
      <c r="E1415" s="648"/>
      <c r="F1415" s="648"/>
      <c r="G1415" s="649"/>
      <c r="H1415" s="631"/>
      <c r="I1415" s="631"/>
      <c r="J1415" s="631"/>
      <c r="K1415" s="650"/>
    </row>
    <row r="1416" spans="1:11" s="196" customFormat="1" ht="15.75" hidden="1" customHeight="1" x14ac:dyDescent="0.25">
      <c r="A1416" s="646"/>
      <c r="B1416" s="647"/>
      <c r="C1416" s="631"/>
      <c r="D1416" s="631"/>
      <c r="E1416" s="648"/>
      <c r="F1416" s="648"/>
      <c r="G1416" s="649"/>
      <c r="H1416" s="631"/>
      <c r="I1416" s="631"/>
      <c r="J1416" s="631"/>
      <c r="K1416" s="650"/>
    </row>
    <row r="1417" spans="1:11" s="196" customFormat="1" ht="15.75" hidden="1" customHeight="1" x14ac:dyDescent="0.25">
      <c r="A1417" s="646"/>
      <c r="B1417" s="647"/>
      <c r="C1417" s="631"/>
      <c r="D1417" s="631"/>
      <c r="E1417" s="648"/>
      <c r="F1417" s="648"/>
      <c r="G1417" s="649"/>
      <c r="H1417" s="631"/>
      <c r="I1417" s="631"/>
      <c r="J1417" s="631"/>
      <c r="K1417" s="650"/>
    </row>
    <row r="1418" spans="1:11" s="196" customFormat="1" ht="15.75" hidden="1" customHeight="1" x14ac:dyDescent="0.25">
      <c r="A1418" s="646"/>
      <c r="B1418" s="647"/>
      <c r="C1418" s="631"/>
      <c r="D1418" s="631"/>
      <c r="E1418" s="648"/>
      <c r="F1418" s="648"/>
      <c r="G1418" s="649"/>
      <c r="H1418" s="631"/>
      <c r="I1418" s="631"/>
      <c r="J1418" s="631"/>
      <c r="K1418" s="650"/>
    </row>
    <row r="1419" spans="1:11" s="196" customFormat="1" ht="15.75" hidden="1" customHeight="1" x14ac:dyDescent="0.25">
      <c r="A1419" s="646"/>
      <c r="B1419" s="647"/>
      <c r="C1419" s="631"/>
      <c r="D1419" s="631"/>
      <c r="E1419" s="648"/>
      <c r="F1419" s="648"/>
      <c r="G1419" s="649"/>
      <c r="H1419" s="631"/>
      <c r="I1419" s="631"/>
      <c r="J1419" s="631"/>
      <c r="K1419" s="650"/>
    </row>
    <row r="1420" spans="1:11" s="196" customFormat="1" ht="15.75" hidden="1" customHeight="1" x14ac:dyDescent="0.25">
      <c r="A1420" s="646"/>
      <c r="B1420" s="647"/>
      <c r="C1420" s="631"/>
      <c r="D1420" s="631"/>
      <c r="E1420" s="648"/>
      <c r="F1420" s="648"/>
      <c r="G1420" s="649"/>
      <c r="H1420" s="631"/>
      <c r="I1420" s="631"/>
      <c r="J1420" s="631"/>
      <c r="K1420" s="650"/>
    </row>
    <row r="1421" spans="1:11" s="196" customFormat="1" ht="15.75" hidden="1" customHeight="1" x14ac:dyDescent="0.25">
      <c r="A1421" s="646"/>
      <c r="B1421" s="647"/>
      <c r="C1421" s="631"/>
      <c r="D1421" s="631"/>
      <c r="E1421" s="648"/>
      <c r="F1421" s="648"/>
      <c r="G1421" s="649"/>
      <c r="H1421" s="631"/>
      <c r="I1421" s="631"/>
      <c r="J1421" s="631"/>
      <c r="K1421" s="650"/>
    </row>
    <row r="1422" spans="1:11" s="196" customFormat="1" ht="15.75" hidden="1" customHeight="1" x14ac:dyDescent="0.25">
      <c r="A1422" s="646"/>
      <c r="B1422" s="647"/>
      <c r="C1422" s="631"/>
      <c r="D1422" s="631"/>
      <c r="E1422" s="648"/>
      <c r="F1422" s="648"/>
      <c r="G1422" s="649"/>
      <c r="H1422" s="631"/>
      <c r="I1422" s="631"/>
      <c r="J1422" s="631"/>
      <c r="K1422" s="650"/>
    </row>
    <row r="1423" spans="1:11" s="196" customFormat="1" ht="15.75" hidden="1" customHeight="1" x14ac:dyDescent="0.25">
      <c r="A1423" s="646"/>
      <c r="B1423" s="647"/>
      <c r="C1423" s="631"/>
      <c r="D1423" s="631"/>
      <c r="E1423" s="648"/>
      <c r="F1423" s="648"/>
      <c r="G1423" s="649"/>
      <c r="H1423" s="631"/>
      <c r="I1423" s="631"/>
      <c r="J1423" s="631"/>
      <c r="K1423" s="650"/>
    </row>
    <row r="1424" spans="1:11" s="196" customFormat="1" ht="15.75" hidden="1" customHeight="1" x14ac:dyDescent="0.25">
      <c r="A1424" s="646"/>
      <c r="B1424" s="647"/>
      <c r="C1424" s="631"/>
      <c r="D1424" s="631"/>
      <c r="E1424" s="648"/>
      <c r="F1424" s="648"/>
      <c r="G1424" s="649"/>
      <c r="H1424" s="631"/>
      <c r="I1424" s="631"/>
      <c r="J1424" s="631"/>
      <c r="K1424" s="650"/>
    </row>
    <row r="1425" spans="1:11" s="196" customFormat="1" ht="15.75" hidden="1" customHeight="1" x14ac:dyDescent="0.25">
      <c r="A1425" s="646"/>
      <c r="B1425" s="647"/>
      <c r="C1425" s="631"/>
      <c r="D1425" s="631"/>
      <c r="E1425" s="648"/>
      <c r="F1425" s="648"/>
      <c r="G1425" s="649"/>
      <c r="H1425" s="631"/>
      <c r="I1425" s="631"/>
      <c r="J1425" s="631"/>
      <c r="K1425" s="650"/>
    </row>
    <row r="1426" spans="1:11" s="196" customFormat="1" ht="15.75" hidden="1" customHeight="1" x14ac:dyDescent="0.25">
      <c r="A1426" s="646"/>
      <c r="B1426" s="647"/>
      <c r="C1426" s="631"/>
      <c r="D1426" s="631"/>
      <c r="E1426" s="648"/>
      <c r="F1426" s="648"/>
      <c r="G1426" s="649"/>
      <c r="H1426" s="631"/>
      <c r="I1426" s="631"/>
      <c r="J1426" s="631"/>
      <c r="K1426" s="650"/>
    </row>
    <row r="1427" spans="1:11" s="196" customFormat="1" ht="15.75" hidden="1" customHeight="1" x14ac:dyDescent="0.25">
      <c r="A1427" s="646"/>
      <c r="B1427" s="647"/>
      <c r="C1427" s="631"/>
      <c r="D1427" s="631"/>
      <c r="E1427" s="648"/>
      <c r="F1427" s="648"/>
      <c r="G1427" s="649"/>
      <c r="H1427" s="631"/>
      <c r="I1427" s="631"/>
      <c r="J1427" s="631"/>
      <c r="K1427" s="650"/>
    </row>
    <row r="1428" spans="1:11" s="196" customFormat="1" ht="15.75" hidden="1" customHeight="1" x14ac:dyDescent="0.25">
      <c r="A1428" s="646"/>
      <c r="B1428" s="647"/>
      <c r="C1428" s="631"/>
      <c r="D1428" s="631"/>
      <c r="E1428" s="648"/>
      <c r="F1428" s="648"/>
      <c r="G1428" s="649"/>
      <c r="H1428" s="631"/>
      <c r="I1428" s="631"/>
      <c r="J1428" s="631"/>
      <c r="K1428" s="650"/>
    </row>
    <row r="1429" spans="1:11" s="196" customFormat="1" ht="15.75" hidden="1" customHeight="1" x14ac:dyDescent="0.25">
      <c r="A1429" s="646"/>
      <c r="B1429" s="647"/>
      <c r="C1429" s="631"/>
      <c r="D1429" s="631"/>
      <c r="E1429" s="648"/>
      <c r="F1429" s="648"/>
      <c r="G1429" s="649"/>
      <c r="H1429" s="631"/>
      <c r="I1429" s="631"/>
      <c r="J1429" s="631"/>
      <c r="K1429" s="650"/>
    </row>
    <row r="1430" spans="1:11" s="196" customFormat="1" ht="15.75" hidden="1" customHeight="1" x14ac:dyDescent="0.25">
      <c r="A1430" s="646"/>
      <c r="B1430" s="647"/>
      <c r="C1430" s="631"/>
      <c r="D1430" s="631"/>
      <c r="E1430" s="648"/>
      <c r="F1430" s="648"/>
      <c r="G1430" s="649"/>
      <c r="H1430" s="631"/>
      <c r="I1430" s="631"/>
      <c r="J1430" s="631"/>
      <c r="K1430" s="650"/>
    </row>
    <row r="1431" spans="1:11" s="196" customFormat="1" ht="15.75" hidden="1" customHeight="1" x14ac:dyDescent="0.25">
      <c r="A1431" s="646"/>
      <c r="B1431" s="647"/>
      <c r="C1431" s="631"/>
      <c r="D1431" s="631"/>
      <c r="E1431" s="648"/>
      <c r="F1431" s="648"/>
      <c r="G1431" s="649"/>
      <c r="H1431" s="631"/>
      <c r="I1431" s="631"/>
      <c r="J1431" s="631"/>
      <c r="K1431" s="650"/>
    </row>
    <row r="1432" spans="1:11" s="196" customFormat="1" ht="15.75" hidden="1" customHeight="1" x14ac:dyDescent="0.25">
      <c r="A1432" s="646"/>
      <c r="B1432" s="647"/>
      <c r="C1432" s="631"/>
      <c r="D1432" s="631"/>
      <c r="E1432" s="648"/>
      <c r="F1432" s="648"/>
      <c r="G1432" s="649"/>
      <c r="H1432" s="631"/>
      <c r="I1432" s="631"/>
      <c r="J1432" s="631"/>
      <c r="K1432" s="650"/>
    </row>
    <row r="1433" spans="1:11" s="196" customFormat="1" ht="15.75" hidden="1" customHeight="1" x14ac:dyDescent="0.25">
      <c r="A1433" s="646"/>
      <c r="B1433" s="647"/>
      <c r="C1433" s="631"/>
      <c r="D1433" s="631"/>
      <c r="E1433" s="648"/>
      <c r="F1433" s="648"/>
      <c r="G1433" s="649"/>
      <c r="H1433" s="631"/>
      <c r="I1433" s="631"/>
      <c r="J1433" s="631"/>
      <c r="K1433" s="650"/>
    </row>
    <row r="1434" spans="1:11" s="196" customFormat="1" ht="15.75" hidden="1" customHeight="1" x14ac:dyDescent="0.25">
      <c r="A1434" s="646"/>
      <c r="B1434" s="647"/>
      <c r="C1434" s="631"/>
      <c r="D1434" s="631"/>
      <c r="E1434" s="648"/>
      <c r="F1434" s="648"/>
      <c r="G1434" s="649"/>
      <c r="H1434" s="631"/>
      <c r="I1434" s="631"/>
      <c r="J1434" s="631"/>
      <c r="K1434" s="650"/>
    </row>
    <row r="1435" spans="1:11" s="196" customFormat="1" ht="15.75" hidden="1" customHeight="1" x14ac:dyDescent="0.25">
      <c r="A1435" s="646"/>
      <c r="B1435" s="647"/>
      <c r="C1435" s="631"/>
      <c r="D1435" s="631"/>
      <c r="E1435" s="648"/>
      <c r="F1435" s="648"/>
      <c r="G1435" s="649"/>
      <c r="H1435" s="631"/>
      <c r="I1435" s="631"/>
      <c r="J1435" s="631"/>
      <c r="K1435" s="650"/>
    </row>
    <row r="1436" spans="1:11" s="196" customFormat="1" ht="15.75" hidden="1" customHeight="1" x14ac:dyDescent="0.25">
      <c r="A1436" s="646"/>
      <c r="B1436" s="647"/>
      <c r="C1436" s="631"/>
      <c r="D1436" s="631"/>
      <c r="E1436" s="648"/>
      <c r="F1436" s="648"/>
      <c r="G1436" s="649"/>
      <c r="H1436" s="631"/>
      <c r="I1436" s="631"/>
      <c r="J1436" s="631"/>
      <c r="K1436" s="650"/>
    </row>
    <row r="1437" spans="1:11" s="196" customFormat="1" ht="15.75" hidden="1" customHeight="1" x14ac:dyDescent="0.25">
      <c r="A1437" s="646"/>
      <c r="B1437" s="647"/>
      <c r="C1437" s="631"/>
      <c r="D1437" s="631"/>
      <c r="E1437" s="648"/>
      <c r="F1437" s="648"/>
      <c r="G1437" s="649"/>
      <c r="H1437" s="631"/>
      <c r="I1437" s="631"/>
      <c r="J1437" s="631"/>
      <c r="K1437" s="650"/>
    </row>
    <row r="1438" spans="1:11" s="196" customFormat="1" ht="15.75" hidden="1" customHeight="1" x14ac:dyDescent="0.25">
      <c r="A1438" s="646"/>
      <c r="B1438" s="647"/>
      <c r="C1438" s="631"/>
      <c r="D1438" s="631"/>
      <c r="E1438" s="648"/>
      <c r="F1438" s="648"/>
      <c r="G1438" s="649"/>
      <c r="H1438" s="631"/>
      <c r="I1438" s="631"/>
      <c r="J1438" s="631"/>
      <c r="K1438" s="650"/>
    </row>
    <row r="1439" spans="1:11" s="196" customFormat="1" ht="15.75" hidden="1" customHeight="1" x14ac:dyDescent="0.25">
      <c r="A1439" s="646"/>
      <c r="B1439" s="647"/>
      <c r="C1439" s="631"/>
      <c r="D1439" s="631"/>
      <c r="E1439" s="648"/>
      <c r="F1439" s="648"/>
      <c r="G1439" s="649"/>
      <c r="H1439" s="631"/>
      <c r="I1439" s="631"/>
      <c r="J1439" s="631"/>
      <c r="K1439" s="650"/>
    </row>
    <row r="1440" spans="1:11" s="196" customFormat="1" ht="15.75" hidden="1" customHeight="1" x14ac:dyDescent="0.25">
      <c r="A1440" s="646"/>
      <c r="B1440" s="647"/>
      <c r="C1440" s="631"/>
      <c r="D1440" s="631"/>
      <c r="E1440" s="648"/>
      <c r="F1440" s="648"/>
      <c r="G1440" s="649"/>
      <c r="H1440" s="631"/>
      <c r="I1440" s="631"/>
      <c r="J1440" s="631"/>
      <c r="K1440" s="650"/>
    </row>
    <row r="1441" spans="1:11" s="196" customFormat="1" ht="15.75" hidden="1" customHeight="1" x14ac:dyDescent="0.25">
      <c r="A1441" s="646"/>
      <c r="B1441" s="647"/>
      <c r="C1441" s="631"/>
      <c r="D1441" s="631"/>
      <c r="E1441" s="648"/>
      <c r="F1441" s="648"/>
      <c r="G1441" s="649"/>
      <c r="H1441" s="631"/>
      <c r="I1441" s="631"/>
      <c r="J1441" s="631"/>
      <c r="K1441" s="650"/>
    </row>
    <row r="1442" spans="1:11" s="196" customFormat="1" ht="15.75" hidden="1" customHeight="1" x14ac:dyDescent="0.25">
      <c r="A1442" s="646"/>
      <c r="B1442" s="647"/>
      <c r="C1442" s="631"/>
      <c r="D1442" s="631"/>
      <c r="E1442" s="648"/>
      <c r="F1442" s="648"/>
      <c r="G1442" s="649"/>
      <c r="H1442" s="631"/>
      <c r="I1442" s="631"/>
      <c r="J1442" s="631"/>
      <c r="K1442" s="650"/>
    </row>
    <row r="1443" spans="1:11" s="196" customFormat="1" ht="15.75" hidden="1" customHeight="1" x14ac:dyDescent="0.25">
      <c r="A1443" s="646"/>
      <c r="B1443" s="647"/>
      <c r="C1443" s="631"/>
      <c r="D1443" s="631"/>
      <c r="E1443" s="648"/>
      <c r="F1443" s="648"/>
      <c r="G1443" s="649"/>
      <c r="H1443" s="631"/>
      <c r="I1443" s="631"/>
      <c r="J1443" s="631"/>
      <c r="K1443" s="650"/>
    </row>
    <row r="1444" spans="1:11" s="196" customFormat="1" ht="15.75" hidden="1" customHeight="1" x14ac:dyDescent="0.25">
      <c r="A1444" s="646"/>
      <c r="B1444" s="647"/>
      <c r="C1444" s="631"/>
      <c r="D1444" s="631"/>
      <c r="E1444" s="648"/>
      <c r="F1444" s="648"/>
      <c r="G1444" s="649"/>
      <c r="H1444" s="631"/>
      <c r="I1444" s="631"/>
      <c r="J1444" s="631"/>
      <c r="K1444" s="650"/>
    </row>
    <row r="1445" spans="1:11" s="196" customFormat="1" ht="15.75" hidden="1" customHeight="1" x14ac:dyDescent="0.25">
      <c r="A1445" s="646"/>
      <c r="B1445" s="647"/>
      <c r="C1445" s="631"/>
      <c r="D1445" s="631"/>
      <c r="E1445" s="648"/>
      <c r="F1445" s="648"/>
      <c r="G1445" s="649"/>
      <c r="H1445" s="631"/>
      <c r="I1445" s="631"/>
      <c r="J1445" s="631"/>
      <c r="K1445" s="650"/>
    </row>
    <row r="1446" spans="1:11" s="196" customFormat="1" ht="15.75" hidden="1" customHeight="1" x14ac:dyDescent="0.25">
      <c r="A1446" s="646"/>
      <c r="B1446" s="647"/>
      <c r="C1446" s="631"/>
      <c r="D1446" s="631"/>
      <c r="E1446" s="648"/>
      <c r="F1446" s="648"/>
      <c r="G1446" s="649"/>
      <c r="H1446" s="631"/>
      <c r="I1446" s="631"/>
      <c r="J1446" s="631"/>
      <c r="K1446" s="650"/>
    </row>
    <row r="1447" spans="1:11" s="196" customFormat="1" ht="15.75" hidden="1" customHeight="1" x14ac:dyDescent="0.25">
      <c r="A1447" s="646"/>
      <c r="B1447" s="647"/>
      <c r="C1447" s="631"/>
      <c r="D1447" s="631"/>
      <c r="E1447" s="648"/>
      <c r="F1447" s="648"/>
      <c r="G1447" s="649"/>
      <c r="H1447" s="631"/>
      <c r="I1447" s="631"/>
      <c r="J1447" s="631"/>
      <c r="K1447" s="650"/>
    </row>
    <row r="1448" spans="1:11" s="196" customFormat="1" ht="15.75" hidden="1" customHeight="1" x14ac:dyDescent="0.25">
      <c r="A1448" s="646"/>
      <c r="B1448" s="647"/>
      <c r="C1448" s="631"/>
      <c r="D1448" s="631"/>
      <c r="E1448" s="648"/>
      <c r="F1448" s="648"/>
      <c r="G1448" s="649"/>
      <c r="H1448" s="631"/>
      <c r="I1448" s="631"/>
      <c r="J1448" s="631"/>
      <c r="K1448" s="650"/>
    </row>
    <row r="1449" spans="1:11" s="196" customFormat="1" ht="15.75" hidden="1" customHeight="1" x14ac:dyDescent="0.25">
      <c r="A1449" s="646"/>
      <c r="B1449" s="647"/>
      <c r="C1449" s="631"/>
      <c r="D1449" s="631"/>
      <c r="E1449" s="648"/>
      <c r="F1449" s="648"/>
      <c r="G1449" s="649"/>
      <c r="H1449" s="631"/>
      <c r="I1449" s="631"/>
      <c r="J1449" s="631"/>
      <c r="K1449" s="650"/>
    </row>
    <row r="1450" spans="1:11" s="196" customFormat="1" ht="15.75" hidden="1" customHeight="1" x14ac:dyDescent="0.25">
      <c r="A1450" s="646"/>
      <c r="B1450" s="647"/>
      <c r="C1450" s="631"/>
      <c r="D1450" s="631"/>
      <c r="E1450" s="648"/>
      <c r="F1450" s="648"/>
      <c r="G1450" s="649"/>
      <c r="H1450" s="631"/>
      <c r="I1450" s="631"/>
      <c r="J1450" s="631"/>
      <c r="K1450" s="650"/>
    </row>
    <row r="1451" spans="1:11" s="196" customFormat="1" ht="15.75" hidden="1" customHeight="1" x14ac:dyDescent="0.25">
      <c r="A1451" s="646"/>
      <c r="B1451" s="647"/>
      <c r="C1451" s="631"/>
      <c r="D1451" s="631"/>
      <c r="E1451" s="648"/>
      <c r="F1451" s="648"/>
      <c r="G1451" s="649"/>
      <c r="H1451" s="631"/>
      <c r="I1451" s="631"/>
      <c r="J1451" s="631"/>
      <c r="K1451" s="650"/>
    </row>
    <row r="1452" spans="1:11" s="196" customFormat="1" ht="15.75" hidden="1" customHeight="1" x14ac:dyDescent="0.25">
      <c r="A1452" s="646"/>
      <c r="B1452" s="647"/>
      <c r="C1452" s="631"/>
      <c r="D1452" s="631"/>
      <c r="E1452" s="648"/>
      <c r="F1452" s="648"/>
      <c r="G1452" s="649"/>
      <c r="H1452" s="631"/>
      <c r="I1452" s="631"/>
      <c r="J1452" s="631"/>
      <c r="K1452" s="650"/>
    </row>
    <row r="1453" spans="1:11" s="196" customFormat="1" ht="15.75" hidden="1" customHeight="1" x14ac:dyDescent="0.25">
      <c r="A1453" s="646"/>
      <c r="B1453" s="647"/>
      <c r="C1453" s="631"/>
      <c r="D1453" s="631"/>
      <c r="E1453" s="648"/>
      <c r="F1453" s="648"/>
      <c r="G1453" s="649"/>
      <c r="H1453" s="631"/>
      <c r="I1453" s="631"/>
      <c r="J1453" s="631"/>
      <c r="K1453" s="650"/>
    </row>
    <row r="1454" spans="1:11" s="196" customFormat="1" ht="15.75" hidden="1" customHeight="1" x14ac:dyDescent="0.25">
      <c r="A1454" s="646"/>
      <c r="B1454" s="647"/>
      <c r="C1454" s="631"/>
      <c r="D1454" s="631"/>
      <c r="E1454" s="648"/>
      <c r="F1454" s="648"/>
      <c r="G1454" s="649"/>
      <c r="H1454" s="631"/>
      <c r="I1454" s="631"/>
      <c r="J1454" s="631"/>
      <c r="K1454" s="650"/>
    </row>
    <row r="1455" spans="1:11" s="196" customFormat="1" ht="15.75" hidden="1" customHeight="1" x14ac:dyDescent="0.25">
      <c r="A1455" s="646"/>
      <c r="B1455" s="647"/>
      <c r="C1455" s="631"/>
      <c r="D1455" s="631"/>
      <c r="E1455" s="648"/>
      <c r="F1455" s="648"/>
      <c r="G1455" s="649"/>
      <c r="H1455" s="631"/>
      <c r="I1455" s="631"/>
      <c r="J1455" s="631"/>
      <c r="K1455" s="650"/>
    </row>
    <row r="1456" spans="1:11" s="196" customFormat="1" ht="15.75" hidden="1" customHeight="1" x14ac:dyDescent="0.25">
      <c r="A1456" s="646"/>
      <c r="B1456" s="647"/>
      <c r="C1456" s="631"/>
      <c r="D1456" s="631"/>
      <c r="E1456" s="648"/>
      <c r="F1456" s="648"/>
      <c r="G1456" s="649"/>
      <c r="H1456" s="631"/>
      <c r="I1456" s="631"/>
      <c r="J1456" s="631"/>
      <c r="K1456" s="650"/>
    </row>
    <row r="1457" spans="1:11" s="196" customFormat="1" ht="15.75" hidden="1" customHeight="1" x14ac:dyDescent="0.25">
      <c r="A1457" s="646"/>
      <c r="B1457" s="647"/>
      <c r="C1457" s="631"/>
      <c r="D1457" s="631"/>
      <c r="E1457" s="648"/>
      <c r="F1457" s="648"/>
      <c r="G1457" s="649"/>
      <c r="H1457" s="631"/>
      <c r="I1457" s="631"/>
      <c r="J1457" s="631"/>
      <c r="K1457" s="650"/>
    </row>
    <row r="1458" spans="1:11" s="196" customFormat="1" ht="15.75" hidden="1" customHeight="1" x14ac:dyDescent="0.25">
      <c r="A1458" s="646"/>
      <c r="B1458" s="647"/>
      <c r="C1458" s="631"/>
      <c r="D1458" s="631"/>
      <c r="E1458" s="648"/>
      <c r="F1458" s="648"/>
      <c r="G1458" s="649"/>
      <c r="H1458" s="631"/>
      <c r="I1458" s="631"/>
      <c r="J1458" s="631"/>
      <c r="K1458" s="650"/>
    </row>
    <row r="1459" spans="1:11" s="196" customFormat="1" ht="15.75" hidden="1" customHeight="1" x14ac:dyDescent="0.25">
      <c r="A1459" s="646"/>
      <c r="B1459" s="647"/>
      <c r="C1459" s="631"/>
      <c r="D1459" s="631"/>
      <c r="E1459" s="648"/>
      <c r="F1459" s="648"/>
      <c r="G1459" s="649"/>
      <c r="H1459" s="631"/>
      <c r="I1459" s="631"/>
      <c r="J1459" s="631"/>
      <c r="K1459" s="650"/>
    </row>
    <row r="1460" spans="1:11" s="196" customFormat="1" ht="15.75" hidden="1" customHeight="1" x14ac:dyDescent="0.25">
      <c r="A1460" s="646"/>
      <c r="B1460" s="647"/>
      <c r="C1460" s="631"/>
      <c r="D1460" s="631"/>
      <c r="E1460" s="648"/>
      <c r="F1460" s="648"/>
      <c r="G1460" s="649"/>
      <c r="H1460" s="631"/>
      <c r="I1460" s="631"/>
      <c r="J1460" s="631"/>
      <c r="K1460" s="650"/>
    </row>
    <row r="1461" spans="1:11" s="196" customFormat="1" ht="15.75" hidden="1" customHeight="1" x14ac:dyDescent="0.25">
      <c r="A1461" s="646"/>
      <c r="B1461" s="647"/>
      <c r="C1461" s="631"/>
      <c r="D1461" s="631"/>
      <c r="E1461" s="648"/>
      <c r="F1461" s="648"/>
      <c r="G1461" s="649"/>
      <c r="H1461" s="631"/>
      <c r="I1461" s="631"/>
      <c r="J1461" s="631"/>
      <c r="K1461" s="650"/>
    </row>
    <row r="1462" spans="1:11" s="196" customFormat="1" ht="15.75" hidden="1" customHeight="1" x14ac:dyDescent="0.25">
      <c r="A1462" s="646"/>
      <c r="B1462" s="647"/>
      <c r="C1462" s="631"/>
      <c r="D1462" s="631"/>
      <c r="E1462" s="648"/>
      <c r="F1462" s="648"/>
      <c r="G1462" s="649"/>
      <c r="H1462" s="631"/>
      <c r="I1462" s="631"/>
      <c r="J1462" s="631"/>
      <c r="K1462" s="650"/>
    </row>
    <row r="1463" spans="1:11" s="196" customFormat="1" ht="15.75" hidden="1" customHeight="1" x14ac:dyDescent="0.25">
      <c r="A1463" s="646"/>
      <c r="B1463" s="647"/>
      <c r="C1463" s="631"/>
      <c r="D1463" s="631"/>
      <c r="E1463" s="648"/>
      <c r="F1463" s="648"/>
      <c r="G1463" s="649"/>
      <c r="H1463" s="631"/>
      <c r="I1463" s="631"/>
      <c r="J1463" s="631"/>
      <c r="K1463" s="650"/>
    </row>
    <row r="1464" spans="1:11" s="196" customFormat="1" ht="15.75" hidden="1" customHeight="1" x14ac:dyDescent="0.25">
      <c r="A1464" s="646"/>
      <c r="B1464" s="647"/>
      <c r="C1464" s="631"/>
      <c r="D1464" s="631"/>
      <c r="E1464" s="648"/>
      <c r="F1464" s="648"/>
      <c r="G1464" s="649"/>
      <c r="H1464" s="631"/>
      <c r="I1464" s="631"/>
      <c r="J1464" s="631"/>
      <c r="K1464" s="650"/>
    </row>
    <row r="1465" spans="1:11" s="196" customFormat="1" ht="15.75" hidden="1" customHeight="1" x14ac:dyDescent="0.25">
      <c r="A1465" s="646"/>
      <c r="B1465" s="647"/>
      <c r="C1465" s="631"/>
      <c r="D1465" s="631"/>
      <c r="E1465" s="648"/>
      <c r="F1465" s="648"/>
      <c r="G1465" s="649"/>
      <c r="H1465" s="631"/>
      <c r="I1465" s="631"/>
      <c r="J1465" s="631"/>
      <c r="K1465" s="650"/>
    </row>
    <row r="1466" spans="1:11" s="196" customFormat="1" ht="15.75" hidden="1" customHeight="1" x14ac:dyDescent="0.25">
      <c r="A1466" s="646"/>
      <c r="B1466" s="647"/>
      <c r="C1466" s="631"/>
      <c r="D1466" s="631"/>
      <c r="E1466" s="648"/>
      <c r="F1466" s="648"/>
      <c r="G1466" s="649"/>
      <c r="H1466" s="631"/>
      <c r="I1466" s="631"/>
      <c r="J1466" s="631"/>
      <c r="K1466" s="650"/>
    </row>
    <row r="1467" spans="1:11" s="196" customFormat="1" ht="15.75" hidden="1" customHeight="1" x14ac:dyDescent="0.25">
      <c r="A1467" s="646"/>
      <c r="B1467" s="647"/>
      <c r="C1467" s="631"/>
      <c r="D1467" s="631"/>
      <c r="E1467" s="648"/>
      <c r="F1467" s="648"/>
      <c r="G1467" s="649"/>
      <c r="H1467" s="631"/>
      <c r="I1467" s="631"/>
      <c r="J1467" s="631"/>
      <c r="K1467" s="650"/>
    </row>
    <row r="1468" spans="1:11" s="196" customFormat="1" ht="15.75" hidden="1" customHeight="1" x14ac:dyDescent="0.25">
      <c r="A1468" s="646"/>
      <c r="B1468" s="647"/>
      <c r="C1468" s="631"/>
      <c r="D1468" s="631"/>
      <c r="E1468" s="648"/>
      <c r="F1468" s="648"/>
      <c r="G1468" s="649"/>
      <c r="H1468" s="631"/>
      <c r="I1468" s="631"/>
      <c r="J1468" s="631"/>
      <c r="K1468" s="650"/>
    </row>
    <row r="1469" spans="1:11" s="196" customFormat="1" ht="15.75" hidden="1" customHeight="1" x14ac:dyDescent="0.25">
      <c r="A1469" s="646"/>
      <c r="B1469" s="647"/>
      <c r="C1469" s="631"/>
      <c r="D1469" s="631"/>
      <c r="E1469" s="648"/>
      <c r="F1469" s="648"/>
      <c r="G1469" s="649"/>
      <c r="H1469" s="631"/>
      <c r="I1469" s="631"/>
      <c r="J1469" s="631"/>
      <c r="K1469" s="650"/>
    </row>
    <row r="1470" spans="1:11" s="196" customFormat="1" ht="15.75" hidden="1" customHeight="1" x14ac:dyDescent="0.25">
      <c r="A1470" s="646"/>
      <c r="B1470" s="647"/>
      <c r="C1470" s="631"/>
      <c r="D1470" s="631"/>
      <c r="E1470" s="648"/>
      <c r="F1470" s="648"/>
      <c r="G1470" s="649"/>
      <c r="H1470" s="631"/>
      <c r="I1470" s="631"/>
      <c r="J1470" s="631"/>
      <c r="K1470" s="650"/>
    </row>
    <row r="1471" spans="1:11" s="196" customFormat="1" ht="15.75" hidden="1" customHeight="1" x14ac:dyDescent="0.25">
      <c r="A1471" s="646"/>
      <c r="B1471" s="647"/>
      <c r="C1471" s="631"/>
      <c r="D1471" s="631"/>
      <c r="E1471" s="648"/>
      <c r="F1471" s="648"/>
      <c r="G1471" s="649"/>
      <c r="H1471" s="631"/>
      <c r="I1471" s="631"/>
      <c r="J1471" s="631"/>
      <c r="K1471" s="650"/>
    </row>
    <row r="1472" spans="1:11" s="196" customFormat="1" ht="15.75" hidden="1" customHeight="1" x14ac:dyDescent="0.25">
      <c r="A1472" s="646"/>
      <c r="B1472" s="647"/>
      <c r="C1472" s="631"/>
      <c r="D1472" s="631"/>
      <c r="E1472" s="648"/>
      <c r="F1472" s="648"/>
      <c r="G1472" s="649"/>
      <c r="H1472" s="631"/>
      <c r="I1472" s="631"/>
      <c r="J1472" s="631"/>
      <c r="K1472" s="650"/>
    </row>
    <row r="1473" spans="1:11" s="196" customFormat="1" ht="15.75" hidden="1" customHeight="1" x14ac:dyDescent="0.25">
      <c r="A1473" s="646"/>
      <c r="B1473" s="647"/>
      <c r="C1473" s="631"/>
      <c r="D1473" s="631"/>
      <c r="E1473" s="648"/>
      <c r="F1473" s="648"/>
      <c r="G1473" s="649"/>
      <c r="H1473" s="631"/>
      <c r="I1473" s="631"/>
      <c r="J1473" s="631"/>
      <c r="K1473" s="650"/>
    </row>
    <row r="1474" spans="1:11" s="196" customFormat="1" ht="15.75" hidden="1" customHeight="1" x14ac:dyDescent="0.25">
      <c r="A1474" s="646"/>
      <c r="B1474" s="647"/>
      <c r="C1474" s="631"/>
      <c r="D1474" s="631"/>
      <c r="E1474" s="648"/>
      <c r="F1474" s="648"/>
      <c r="G1474" s="649"/>
      <c r="H1474" s="631"/>
      <c r="I1474" s="631"/>
      <c r="J1474" s="631"/>
      <c r="K1474" s="650"/>
    </row>
    <row r="1475" spans="1:11" s="196" customFormat="1" ht="15.75" hidden="1" customHeight="1" x14ac:dyDescent="0.25">
      <c r="A1475" s="646"/>
      <c r="B1475" s="647"/>
      <c r="C1475" s="631"/>
      <c r="D1475" s="631"/>
      <c r="E1475" s="648"/>
      <c r="F1475" s="648"/>
      <c r="G1475" s="649"/>
      <c r="H1475" s="631"/>
      <c r="I1475" s="631"/>
      <c r="J1475" s="631"/>
      <c r="K1475" s="650"/>
    </row>
    <row r="1476" spans="1:11" s="196" customFormat="1" ht="15.75" hidden="1" customHeight="1" x14ac:dyDescent="0.25">
      <c r="A1476" s="646"/>
      <c r="B1476" s="647"/>
      <c r="C1476" s="631"/>
      <c r="D1476" s="631"/>
      <c r="E1476" s="648"/>
      <c r="F1476" s="648"/>
      <c r="G1476" s="649"/>
      <c r="H1476" s="631"/>
      <c r="I1476" s="631"/>
      <c r="J1476" s="631"/>
      <c r="K1476" s="650"/>
    </row>
    <row r="1477" spans="1:11" s="196" customFormat="1" ht="15.75" hidden="1" customHeight="1" x14ac:dyDescent="0.25">
      <c r="A1477" s="646"/>
      <c r="B1477" s="647"/>
      <c r="C1477" s="631"/>
      <c r="D1477" s="631"/>
      <c r="E1477" s="648"/>
      <c r="F1477" s="648"/>
      <c r="G1477" s="649"/>
      <c r="H1477" s="631"/>
      <c r="I1477" s="631"/>
      <c r="J1477" s="631"/>
      <c r="K1477" s="650"/>
    </row>
    <row r="1478" spans="1:11" s="196" customFormat="1" ht="15.75" hidden="1" customHeight="1" x14ac:dyDescent="0.25">
      <c r="A1478" s="646"/>
      <c r="B1478" s="647"/>
      <c r="C1478" s="631"/>
      <c r="D1478" s="631"/>
      <c r="E1478" s="648"/>
      <c r="F1478" s="648"/>
      <c r="G1478" s="649"/>
      <c r="H1478" s="631"/>
      <c r="I1478" s="631"/>
      <c r="J1478" s="631"/>
      <c r="K1478" s="650"/>
    </row>
    <row r="1479" spans="1:11" s="196" customFormat="1" ht="15.75" hidden="1" customHeight="1" x14ac:dyDescent="0.25">
      <c r="A1479" s="646"/>
      <c r="B1479" s="647"/>
      <c r="C1479" s="631"/>
      <c r="D1479" s="631"/>
      <c r="E1479" s="648"/>
      <c r="F1479" s="648"/>
      <c r="G1479" s="649"/>
      <c r="H1479" s="631"/>
      <c r="I1479" s="631"/>
      <c r="J1479" s="631"/>
      <c r="K1479" s="650"/>
    </row>
    <row r="1480" spans="1:11" s="196" customFormat="1" ht="15.75" hidden="1" customHeight="1" x14ac:dyDescent="0.25">
      <c r="A1480" s="646"/>
      <c r="B1480" s="647"/>
      <c r="C1480" s="631"/>
      <c r="D1480" s="631"/>
      <c r="E1480" s="648"/>
      <c r="F1480" s="648"/>
      <c r="G1480" s="649"/>
      <c r="H1480" s="631"/>
      <c r="I1480" s="631"/>
      <c r="J1480" s="631"/>
      <c r="K1480" s="650"/>
    </row>
    <row r="1481" spans="1:11" s="196" customFormat="1" ht="15.75" hidden="1" customHeight="1" x14ac:dyDescent="0.25">
      <c r="A1481" s="646"/>
      <c r="B1481" s="647"/>
      <c r="C1481" s="631"/>
      <c r="D1481" s="631"/>
      <c r="E1481" s="648"/>
      <c r="F1481" s="648"/>
      <c r="G1481" s="649"/>
      <c r="H1481" s="631"/>
      <c r="I1481" s="631"/>
      <c r="J1481" s="631"/>
      <c r="K1481" s="650"/>
    </row>
    <row r="1482" spans="1:11" s="196" customFormat="1" ht="15.75" hidden="1" customHeight="1" x14ac:dyDescent="0.25">
      <c r="A1482" s="646"/>
      <c r="B1482" s="647"/>
      <c r="C1482" s="631"/>
      <c r="D1482" s="631"/>
      <c r="E1482" s="648"/>
      <c r="F1482" s="648"/>
      <c r="G1482" s="649"/>
      <c r="H1482" s="631"/>
      <c r="I1482" s="631"/>
      <c r="J1482" s="631"/>
      <c r="K1482" s="650"/>
    </row>
    <row r="1483" spans="1:11" s="196" customFormat="1" ht="15.75" hidden="1" customHeight="1" x14ac:dyDescent="0.25">
      <c r="A1483" s="646"/>
      <c r="B1483" s="647"/>
      <c r="C1483" s="631"/>
      <c r="D1483" s="631"/>
      <c r="E1483" s="648"/>
      <c r="F1483" s="648"/>
      <c r="G1483" s="649"/>
      <c r="H1483" s="631"/>
      <c r="I1483" s="631"/>
      <c r="J1483" s="631"/>
      <c r="K1483" s="650"/>
    </row>
    <row r="1484" spans="1:11" s="196" customFormat="1" ht="15.75" hidden="1" customHeight="1" x14ac:dyDescent="0.25">
      <c r="A1484" s="646"/>
      <c r="B1484" s="647"/>
      <c r="C1484" s="631"/>
      <c r="D1484" s="631"/>
      <c r="E1484" s="648"/>
      <c r="F1484" s="648"/>
      <c r="G1484" s="649"/>
      <c r="H1484" s="631"/>
      <c r="I1484" s="631"/>
      <c r="J1484" s="631"/>
      <c r="K1484" s="650"/>
    </row>
    <row r="1485" spans="1:11" s="196" customFormat="1" ht="15.75" hidden="1" customHeight="1" x14ac:dyDescent="0.25">
      <c r="A1485" s="646"/>
      <c r="B1485" s="647"/>
      <c r="C1485" s="631"/>
      <c r="D1485" s="631"/>
      <c r="E1485" s="648"/>
      <c r="F1485" s="648"/>
      <c r="G1485" s="649"/>
      <c r="H1485" s="631"/>
      <c r="I1485" s="631"/>
      <c r="J1485" s="631"/>
      <c r="K1485" s="650"/>
    </row>
    <row r="1486" spans="1:11" s="196" customFormat="1" ht="15.75" hidden="1" customHeight="1" x14ac:dyDescent="0.25">
      <c r="A1486" s="646"/>
      <c r="B1486" s="647"/>
      <c r="C1486" s="631"/>
      <c r="D1486" s="631"/>
      <c r="E1486" s="648"/>
      <c r="F1486" s="648"/>
      <c r="G1486" s="649"/>
      <c r="H1486" s="631"/>
      <c r="I1486" s="631"/>
      <c r="J1486" s="631"/>
      <c r="K1486" s="650"/>
    </row>
    <row r="1487" spans="1:11" s="196" customFormat="1" ht="15.75" hidden="1" customHeight="1" x14ac:dyDescent="0.25">
      <c r="A1487" s="646"/>
      <c r="B1487" s="647"/>
      <c r="C1487" s="631"/>
      <c r="D1487" s="631"/>
      <c r="E1487" s="648"/>
      <c r="F1487" s="648"/>
      <c r="G1487" s="649"/>
      <c r="H1487" s="631"/>
      <c r="I1487" s="631"/>
      <c r="J1487" s="631"/>
      <c r="K1487" s="650"/>
    </row>
    <row r="1488" spans="1:11" s="196" customFormat="1" ht="15.75" hidden="1" customHeight="1" x14ac:dyDescent="0.25">
      <c r="A1488" s="646"/>
      <c r="B1488" s="647"/>
      <c r="C1488" s="631"/>
      <c r="D1488" s="631"/>
      <c r="E1488" s="648"/>
      <c r="F1488" s="648"/>
      <c r="G1488" s="649"/>
      <c r="H1488" s="631"/>
      <c r="I1488" s="631"/>
      <c r="J1488" s="631"/>
      <c r="K1488" s="650"/>
    </row>
    <row r="1489" spans="1:11" s="196" customFormat="1" ht="15.75" hidden="1" customHeight="1" x14ac:dyDescent="0.25">
      <c r="A1489" s="646"/>
      <c r="B1489" s="647"/>
      <c r="C1489" s="631"/>
      <c r="D1489" s="631"/>
      <c r="E1489" s="648"/>
      <c r="F1489" s="648"/>
      <c r="G1489" s="649"/>
      <c r="H1489" s="631"/>
      <c r="I1489" s="631"/>
      <c r="J1489" s="631"/>
      <c r="K1489" s="650"/>
    </row>
    <row r="1490" spans="1:11" s="196" customFormat="1" ht="15.75" hidden="1" customHeight="1" x14ac:dyDescent="0.25">
      <c r="A1490" s="646"/>
      <c r="B1490" s="647"/>
      <c r="C1490" s="631"/>
      <c r="D1490" s="631"/>
      <c r="E1490" s="648"/>
      <c r="F1490" s="648"/>
      <c r="G1490" s="649"/>
      <c r="H1490" s="631"/>
      <c r="I1490" s="631"/>
      <c r="J1490" s="631"/>
      <c r="K1490" s="650"/>
    </row>
    <row r="1491" spans="1:11" s="196" customFormat="1" ht="15.75" hidden="1" customHeight="1" x14ac:dyDescent="0.25">
      <c r="A1491" s="646"/>
      <c r="B1491" s="647"/>
      <c r="C1491" s="631"/>
      <c r="D1491" s="631"/>
      <c r="E1491" s="648"/>
      <c r="F1491" s="648"/>
      <c r="G1491" s="649"/>
      <c r="H1491" s="631"/>
      <c r="I1491" s="631"/>
      <c r="J1491" s="631"/>
      <c r="K1491" s="650"/>
    </row>
    <row r="1492" spans="1:11" s="196" customFormat="1" ht="15.75" hidden="1" customHeight="1" x14ac:dyDescent="0.25">
      <c r="A1492" s="646"/>
      <c r="B1492" s="647"/>
      <c r="C1492" s="631"/>
      <c r="D1492" s="631"/>
      <c r="E1492" s="648"/>
      <c r="F1492" s="648"/>
      <c r="G1492" s="649"/>
      <c r="H1492" s="631"/>
      <c r="I1492" s="631"/>
      <c r="J1492" s="631"/>
      <c r="K1492" s="650"/>
    </row>
    <row r="1493" spans="1:11" s="196" customFormat="1" ht="15.75" hidden="1" customHeight="1" x14ac:dyDescent="0.25">
      <c r="A1493" s="646"/>
      <c r="B1493" s="647"/>
      <c r="C1493" s="631"/>
      <c r="D1493" s="631"/>
      <c r="E1493" s="648"/>
      <c r="F1493" s="648"/>
      <c r="G1493" s="649"/>
      <c r="H1493" s="631"/>
      <c r="I1493" s="631"/>
      <c r="J1493" s="631"/>
      <c r="K1493" s="650"/>
    </row>
    <row r="1494" spans="1:11" s="196" customFormat="1" ht="15.75" hidden="1" customHeight="1" x14ac:dyDescent="0.25">
      <c r="A1494" s="646"/>
      <c r="B1494" s="647"/>
      <c r="C1494" s="631"/>
      <c r="D1494" s="631"/>
      <c r="E1494" s="648"/>
      <c r="F1494" s="648"/>
      <c r="G1494" s="649"/>
      <c r="H1494" s="631"/>
      <c r="I1494" s="631"/>
      <c r="J1494" s="631"/>
      <c r="K1494" s="650"/>
    </row>
    <row r="1495" spans="1:11" s="196" customFormat="1" ht="15.75" hidden="1" customHeight="1" x14ac:dyDescent="0.25">
      <c r="A1495" s="646"/>
      <c r="B1495" s="647"/>
      <c r="C1495" s="631"/>
      <c r="D1495" s="631"/>
      <c r="E1495" s="648"/>
      <c r="F1495" s="648"/>
      <c r="G1495" s="649"/>
      <c r="H1495" s="631"/>
      <c r="I1495" s="631"/>
      <c r="J1495" s="631"/>
      <c r="K1495" s="650"/>
    </row>
    <row r="1496" spans="1:11" s="196" customFormat="1" ht="15.75" hidden="1" customHeight="1" x14ac:dyDescent="0.25">
      <c r="A1496" s="646"/>
      <c r="B1496" s="647"/>
      <c r="C1496" s="631"/>
      <c r="D1496" s="631"/>
      <c r="E1496" s="648"/>
      <c r="F1496" s="648"/>
      <c r="G1496" s="649"/>
      <c r="H1496" s="631"/>
      <c r="I1496" s="631"/>
      <c r="J1496" s="631"/>
      <c r="K1496" s="650"/>
    </row>
    <row r="1497" spans="1:11" s="196" customFormat="1" ht="15.75" hidden="1" customHeight="1" x14ac:dyDescent="0.25">
      <c r="A1497" s="646"/>
      <c r="B1497" s="647"/>
      <c r="C1497" s="631"/>
      <c r="D1497" s="631"/>
      <c r="E1497" s="648"/>
      <c r="F1497" s="648"/>
      <c r="G1497" s="649"/>
      <c r="H1497" s="631"/>
      <c r="I1497" s="631"/>
      <c r="J1497" s="631"/>
      <c r="K1497" s="650"/>
    </row>
    <row r="1498" spans="1:11" s="196" customFormat="1" ht="15.75" hidden="1" customHeight="1" x14ac:dyDescent="0.25">
      <c r="A1498" s="646"/>
      <c r="B1498" s="647"/>
      <c r="C1498" s="631"/>
      <c r="D1498" s="631"/>
      <c r="E1498" s="648"/>
      <c r="F1498" s="648"/>
      <c r="G1498" s="649"/>
      <c r="H1498" s="631"/>
      <c r="I1498" s="631"/>
      <c r="J1498" s="631"/>
      <c r="K1498" s="650"/>
    </row>
    <row r="1499" spans="1:11" s="196" customFormat="1" ht="15.75" hidden="1" customHeight="1" x14ac:dyDescent="0.25">
      <c r="A1499" s="646"/>
      <c r="B1499" s="647"/>
      <c r="C1499" s="631"/>
      <c r="D1499" s="631"/>
      <c r="E1499" s="648"/>
      <c r="F1499" s="648"/>
      <c r="G1499" s="649"/>
      <c r="H1499" s="631"/>
      <c r="I1499" s="631"/>
      <c r="J1499" s="631"/>
      <c r="K1499" s="650"/>
    </row>
    <row r="1500" spans="1:11" s="196" customFormat="1" ht="15.75" hidden="1" customHeight="1" x14ac:dyDescent="0.25">
      <c r="A1500" s="646"/>
      <c r="B1500" s="647"/>
      <c r="C1500" s="631"/>
      <c r="D1500" s="631"/>
      <c r="E1500" s="648"/>
      <c r="F1500" s="648"/>
      <c r="G1500" s="649"/>
      <c r="H1500" s="631"/>
      <c r="I1500" s="631"/>
      <c r="J1500" s="631"/>
      <c r="K1500" s="650"/>
    </row>
    <row r="1501" spans="1:11" s="196" customFormat="1" ht="15.75" hidden="1" customHeight="1" x14ac:dyDescent="0.25">
      <c r="A1501" s="646"/>
      <c r="B1501" s="647"/>
      <c r="C1501" s="631"/>
      <c r="D1501" s="631"/>
      <c r="E1501" s="648"/>
      <c r="F1501" s="648"/>
      <c r="G1501" s="649"/>
      <c r="H1501" s="631"/>
      <c r="I1501" s="631"/>
      <c r="J1501" s="631"/>
      <c r="K1501" s="650"/>
    </row>
    <row r="1502" spans="1:11" s="196" customFormat="1" ht="15.75" hidden="1" customHeight="1" x14ac:dyDescent="0.25">
      <c r="A1502" s="646"/>
      <c r="B1502" s="647"/>
      <c r="C1502" s="631"/>
      <c r="D1502" s="631"/>
      <c r="E1502" s="648"/>
      <c r="F1502" s="648"/>
      <c r="G1502" s="649"/>
      <c r="H1502" s="631"/>
      <c r="I1502" s="631"/>
      <c r="J1502" s="631"/>
      <c r="K1502" s="650"/>
    </row>
    <row r="1503" spans="1:11" s="196" customFormat="1" ht="15.75" hidden="1" customHeight="1" x14ac:dyDescent="0.25">
      <c r="A1503" s="646"/>
      <c r="B1503" s="647"/>
      <c r="C1503" s="631"/>
      <c r="D1503" s="631"/>
      <c r="E1503" s="648"/>
      <c r="F1503" s="648"/>
      <c r="G1503" s="649"/>
      <c r="H1503" s="631"/>
      <c r="I1503" s="631"/>
      <c r="J1503" s="631"/>
      <c r="K1503" s="650"/>
    </row>
    <row r="1504" spans="1:11" s="196" customFormat="1" ht="15.75" hidden="1" customHeight="1" x14ac:dyDescent="0.25">
      <c r="A1504" s="646"/>
      <c r="B1504" s="647"/>
      <c r="C1504" s="631"/>
      <c r="D1504" s="631"/>
      <c r="E1504" s="648"/>
      <c r="F1504" s="648"/>
      <c r="G1504" s="649"/>
      <c r="H1504" s="631"/>
      <c r="I1504" s="631"/>
      <c r="J1504" s="631"/>
      <c r="K1504" s="650"/>
    </row>
    <row r="1505" spans="1:11" s="196" customFormat="1" ht="15.75" hidden="1" customHeight="1" x14ac:dyDescent="0.25">
      <c r="A1505" s="646"/>
      <c r="B1505" s="647"/>
      <c r="C1505" s="631"/>
      <c r="D1505" s="631"/>
      <c r="E1505" s="648"/>
      <c r="F1505" s="648"/>
      <c r="G1505" s="649"/>
      <c r="H1505" s="631"/>
      <c r="I1505" s="631"/>
      <c r="J1505" s="631"/>
      <c r="K1505" s="650"/>
    </row>
    <row r="1506" spans="1:11" s="196" customFormat="1" ht="15.75" hidden="1" customHeight="1" x14ac:dyDescent="0.25">
      <c r="A1506" s="646"/>
      <c r="B1506" s="647"/>
      <c r="C1506" s="631"/>
      <c r="D1506" s="631"/>
      <c r="E1506" s="648"/>
      <c r="F1506" s="648"/>
      <c r="G1506" s="649"/>
      <c r="H1506" s="631"/>
      <c r="I1506" s="631"/>
      <c r="J1506" s="631"/>
      <c r="K1506" s="650"/>
    </row>
    <row r="1507" spans="1:11" s="196" customFormat="1" ht="15.75" hidden="1" customHeight="1" x14ac:dyDescent="0.25">
      <c r="A1507" s="646"/>
      <c r="B1507" s="647"/>
      <c r="C1507" s="631"/>
      <c r="D1507" s="631"/>
      <c r="E1507" s="648"/>
      <c r="F1507" s="648"/>
      <c r="G1507" s="649"/>
      <c r="H1507" s="631"/>
      <c r="I1507" s="631"/>
      <c r="J1507" s="631"/>
      <c r="K1507" s="650"/>
    </row>
    <row r="1508" spans="1:11" s="196" customFormat="1" ht="15.75" hidden="1" customHeight="1" x14ac:dyDescent="0.25">
      <c r="A1508" s="646"/>
      <c r="B1508" s="647"/>
      <c r="C1508" s="631"/>
      <c r="D1508" s="631"/>
      <c r="E1508" s="648"/>
      <c r="F1508" s="648"/>
      <c r="G1508" s="649"/>
      <c r="H1508" s="631"/>
      <c r="I1508" s="631"/>
      <c r="J1508" s="631"/>
      <c r="K1508" s="650"/>
    </row>
    <row r="1509" spans="1:11" s="196" customFormat="1" ht="15.75" hidden="1" customHeight="1" x14ac:dyDescent="0.25">
      <c r="A1509" s="646"/>
      <c r="B1509" s="647"/>
      <c r="C1509" s="631"/>
      <c r="D1509" s="631"/>
      <c r="E1509" s="648"/>
      <c r="F1509" s="648"/>
      <c r="G1509" s="649"/>
      <c r="H1509" s="631"/>
      <c r="I1509" s="631"/>
      <c r="J1509" s="631"/>
      <c r="K1509" s="650"/>
    </row>
    <row r="1510" spans="1:11" s="196" customFormat="1" ht="15.75" hidden="1" customHeight="1" x14ac:dyDescent="0.25">
      <c r="A1510" s="646"/>
      <c r="B1510" s="647"/>
      <c r="C1510" s="631"/>
      <c r="D1510" s="631"/>
      <c r="E1510" s="648"/>
      <c r="F1510" s="648"/>
      <c r="G1510" s="649"/>
      <c r="H1510" s="631"/>
      <c r="I1510" s="631"/>
      <c r="J1510" s="631"/>
      <c r="K1510" s="650"/>
    </row>
    <row r="1511" spans="1:11" s="196" customFormat="1" ht="15.75" hidden="1" customHeight="1" x14ac:dyDescent="0.25">
      <c r="A1511" s="646"/>
      <c r="B1511" s="647"/>
      <c r="C1511" s="631"/>
      <c r="D1511" s="631"/>
      <c r="E1511" s="648"/>
      <c r="F1511" s="648"/>
      <c r="G1511" s="649"/>
      <c r="H1511" s="631"/>
      <c r="I1511" s="631"/>
      <c r="J1511" s="631"/>
      <c r="K1511" s="650"/>
    </row>
    <row r="1512" spans="1:11" s="196" customFormat="1" ht="15.75" hidden="1" customHeight="1" x14ac:dyDescent="0.25">
      <c r="A1512" s="646"/>
      <c r="B1512" s="647"/>
      <c r="C1512" s="631"/>
      <c r="D1512" s="631"/>
      <c r="E1512" s="648"/>
      <c r="F1512" s="648"/>
      <c r="G1512" s="649"/>
      <c r="H1512" s="631"/>
      <c r="I1512" s="631"/>
      <c r="J1512" s="631"/>
      <c r="K1512" s="650"/>
    </row>
    <row r="1513" spans="1:11" s="196" customFormat="1" ht="15.75" hidden="1" customHeight="1" x14ac:dyDescent="0.25">
      <c r="A1513" s="646"/>
      <c r="B1513" s="647"/>
      <c r="C1513" s="631"/>
      <c r="D1513" s="631"/>
      <c r="E1513" s="648"/>
      <c r="F1513" s="648"/>
      <c r="G1513" s="649"/>
      <c r="H1513" s="631"/>
      <c r="I1513" s="631"/>
      <c r="J1513" s="631"/>
      <c r="K1513" s="650"/>
    </row>
    <row r="1514" spans="1:11" s="196" customFormat="1" ht="15.75" hidden="1" customHeight="1" x14ac:dyDescent="0.25">
      <c r="A1514" s="646"/>
      <c r="B1514" s="647"/>
      <c r="C1514" s="631"/>
      <c r="D1514" s="631"/>
      <c r="E1514" s="648"/>
      <c r="F1514" s="648"/>
      <c r="G1514" s="649"/>
      <c r="H1514" s="631"/>
      <c r="I1514" s="631"/>
      <c r="J1514" s="631"/>
      <c r="K1514" s="650"/>
    </row>
    <row r="1515" spans="1:11" s="196" customFormat="1" ht="15.75" hidden="1" customHeight="1" x14ac:dyDescent="0.25">
      <c r="A1515" s="646"/>
      <c r="B1515" s="647"/>
      <c r="C1515" s="631"/>
      <c r="D1515" s="631"/>
      <c r="E1515" s="648"/>
      <c r="F1515" s="648"/>
      <c r="G1515" s="649"/>
      <c r="H1515" s="631"/>
      <c r="I1515" s="631"/>
      <c r="J1515" s="631"/>
      <c r="K1515" s="650"/>
    </row>
    <row r="1516" spans="1:11" s="196" customFormat="1" ht="15.75" hidden="1" customHeight="1" x14ac:dyDescent="0.25">
      <c r="A1516" s="646"/>
      <c r="B1516" s="647"/>
      <c r="C1516" s="631"/>
      <c r="D1516" s="631"/>
      <c r="E1516" s="648"/>
      <c r="F1516" s="648"/>
      <c r="G1516" s="649"/>
      <c r="H1516" s="631"/>
      <c r="I1516" s="631"/>
      <c r="J1516" s="631"/>
      <c r="K1516" s="650"/>
    </row>
    <row r="1517" spans="1:11" s="196" customFormat="1" ht="15.75" hidden="1" customHeight="1" x14ac:dyDescent="0.25">
      <c r="A1517" s="646"/>
      <c r="B1517" s="647"/>
      <c r="C1517" s="631"/>
      <c r="D1517" s="631"/>
      <c r="E1517" s="648"/>
      <c r="F1517" s="648"/>
      <c r="G1517" s="649"/>
      <c r="H1517" s="631"/>
      <c r="I1517" s="631"/>
      <c r="J1517" s="631"/>
      <c r="K1517" s="650"/>
    </row>
    <row r="1518" spans="1:11" s="196" customFormat="1" ht="15.75" hidden="1" customHeight="1" x14ac:dyDescent="0.25">
      <c r="A1518" s="646"/>
      <c r="B1518" s="647"/>
      <c r="C1518" s="631"/>
      <c r="D1518" s="631"/>
      <c r="E1518" s="648"/>
      <c r="F1518" s="648"/>
      <c r="G1518" s="649"/>
      <c r="H1518" s="631"/>
      <c r="I1518" s="631"/>
      <c r="J1518" s="631"/>
      <c r="K1518" s="650"/>
    </row>
    <row r="1519" spans="1:11" s="196" customFormat="1" ht="15.75" hidden="1" customHeight="1" x14ac:dyDescent="0.25">
      <c r="A1519" s="646"/>
      <c r="B1519" s="647"/>
      <c r="C1519" s="631"/>
      <c r="D1519" s="631"/>
      <c r="E1519" s="648"/>
      <c r="F1519" s="648"/>
      <c r="G1519" s="649"/>
      <c r="H1519" s="631"/>
      <c r="I1519" s="631"/>
      <c r="J1519" s="631"/>
      <c r="K1519" s="650"/>
    </row>
    <row r="1520" spans="1:11" s="196" customFormat="1" ht="15.75" hidden="1" customHeight="1" x14ac:dyDescent="0.25">
      <c r="A1520" s="646"/>
      <c r="B1520" s="647"/>
      <c r="C1520" s="631"/>
      <c r="D1520" s="631"/>
      <c r="E1520" s="648"/>
      <c r="F1520" s="648"/>
      <c r="G1520" s="649"/>
      <c r="H1520" s="631"/>
      <c r="I1520" s="631"/>
      <c r="J1520" s="631"/>
      <c r="K1520" s="650"/>
    </row>
    <row r="1521" spans="1:11" s="196" customFormat="1" ht="15.75" hidden="1" customHeight="1" x14ac:dyDescent="0.25">
      <c r="A1521" s="646"/>
      <c r="B1521" s="647"/>
      <c r="C1521" s="631"/>
      <c r="D1521" s="631"/>
      <c r="E1521" s="648"/>
      <c r="F1521" s="648"/>
      <c r="G1521" s="649"/>
      <c r="H1521" s="631"/>
      <c r="I1521" s="631"/>
      <c r="J1521" s="631"/>
      <c r="K1521" s="650"/>
    </row>
    <row r="1522" spans="1:11" s="196" customFormat="1" ht="15.75" hidden="1" customHeight="1" x14ac:dyDescent="0.25">
      <c r="A1522" s="646"/>
      <c r="B1522" s="647"/>
      <c r="C1522" s="631"/>
      <c r="D1522" s="631"/>
      <c r="E1522" s="648"/>
      <c r="F1522" s="648"/>
      <c r="G1522" s="649"/>
      <c r="H1522" s="631"/>
      <c r="I1522" s="631"/>
      <c r="J1522" s="631"/>
      <c r="K1522" s="650"/>
    </row>
    <row r="1523" spans="1:11" s="196" customFormat="1" ht="15.75" hidden="1" customHeight="1" x14ac:dyDescent="0.25">
      <c r="A1523" s="646"/>
      <c r="B1523" s="647"/>
      <c r="C1523" s="631"/>
      <c r="D1523" s="631"/>
      <c r="E1523" s="648"/>
      <c r="F1523" s="648"/>
      <c r="G1523" s="649"/>
      <c r="H1523" s="631"/>
      <c r="I1523" s="631"/>
      <c r="J1523" s="631"/>
      <c r="K1523" s="650"/>
    </row>
    <row r="1524" spans="1:11" s="196" customFormat="1" ht="15.75" hidden="1" customHeight="1" x14ac:dyDescent="0.25">
      <c r="A1524" s="646"/>
      <c r="B1524" s="647"/>
      <c r="C1524" s="631"/>
      <c r="D1524" s="631"/>
      <c r="E1524" s="648"/>
      <c r="F1524" s="648"/>
      <c r="G1524" s="649"/>
      <c r="H1524" s="631"/>
      <c r="I1524" s="631"/>
      <c r="J1524" s="631"/>
      <c r="K1524" s="650"/>
    </row>
    <row r="1525" spans="1:11" s="196" customFormat="1" ht="15.75" hidden="1" customHeight="1" x14ac:dyDescent="0.25">
      <c r="A1525" s="646"/>
      <c r="B1525" s="647"/>
      <c r="C1525" s="631"/>
      <c r="D1525" s="631"/>
      <c r="E1525" s="648"/>
      <c r="F1525" s="648"/>
      <c r="G1525" s="649"/>
      <c r="H1525" s="631"/>
      <c r="I1525" s="631"/>
      <c r="J1525" s="631"/>
      <c r="K1525" s="650"/>
    </row>
    <row r="1526" spans="1:11" s="196" customFormat="1" ht="15.75" hidden="1" customHeight="1" x14ac:dyDescent="0.25">
      <c r="A1526" s="646"/>
      <c r="B1526" s="647"/>
      <c r="C1526" s="631"/>
      <c r="D1526" s="631"/>
      <c r="E1526" s="648"/>
      <c r="F1526" s="648"/>
      <c r="G1526" s="649"/>
      <c r="H1526" s="631"/>
      <c r="I1526" s="631"/>
      <c r="J1526" s="631"/>
      <c r="K1526" s="650"/>
    </row>
    <row r="1527" spans="1:11" s="196" customFormat="1" ht="15.75" hidden="1" customHeight="1" x14ac:dyDescent="0.25">
      <c r="A1527" s="646"/>
      <c r="B1527" s="647"/>
      <c r="C1527" s="631"/>
      <c r="D1527" s="631"/>
      <c r="E1527" s="648"/>
      <c r="F1527" s="648"/>
      <c r="G1527" s="649"/>
      <c r="H1527" s="631"/>
      <c r="I1527" s="631"/>
      <c r="J1527" s="631"/>
      <c r="K1527" s="650"/>
    </row>
    <row r="1528" spans="1:11" s="196" customFormat="1" ht="15.75" hidden="1" customHeight="1" x14ac:dyDescent="0.25">
      <c r="A1528" s="646"/>
      <c r="B1528" s="647"/>
      <c r="C1528" s="631"/>
      <c r="D1528" s="631"/>
      <c r="E1528" s="648"/>
      <c r="F1528" s="648"/>
      <c r="G1528" s="649"/>
      <c r="H1528" s="631"/>
      <c r="I1528" s="631"/>
      <c r="J1528" s="631"/>
      <c r="K1528" s="650"/>
    </row>
    <row r="1529" spans="1:11" s="196" customFormat="1" ht="15.75" hidden="1" customHeight="1" x14ac:dyDescent="0.25">
      <c r="A1529" s="646"/>
      <c r="B1529" s="647"/>
      <c r="C1529" s="631"/>
      <c r="D1529" s="631"/>
      <c r="E1529" s="648"/>
      <c r="F1529" s="648"/>
      <c r="G1529" s="649"/>
      <c r="H1529" s="631"/>
      <c r="I1529" s="631"/>
      <c r="J1529" s="631"/>
      <c r="K1529" s="650"/>
    </row>
    <row r="1530" spans="1:11" s="196" customFormat="1" ht="15.75" hidden="1" customHeight="1" x14ac:dyDescent="0.25">
      <c r="A1530" s="646"/>
      <c r="B1530" s="647"/>
      <c r="C1530" s="631"/>
      <c r="D1530" s="631"/>
      <c r="E1530" s="648"/>
      <c r="F1530" s="648"/>
      <c r="G1530" s="649"/>
      <c r="H1530" s="631"/>
      <c r="I1530" s="631"/>
      <c r="J1530" s="631"/>
      <c r="K1530" s="650"/>
    </row>
    <row r="1531" spans="1:11" s="196" customFormat="1" ht="15.75" hidden="1" customHeight="1" x14ac:dyDescent="0.25">
      <c r="A1531" s="646"/>
      <c r="B1531" s="647"/>
      <c r="C1531" s="631"/>
      <c r="D1531" s="631"/>
      <c r="E1531" s="648"/>
      <c r="F1531" s="648"/>
      <c r="G1531" s="649"/>
      <c r="H1531" s="631"/>
      <c r="I1531" s="631"/>
      <c r="J1531" s="631"/>
      <c r="K1531" s="650"/>
    </row>
    <row r="1532" spans="1:11" s="196" customFormat="1" ht="15.75" hidden="1" customHeight="1" x14ac:dyDescent="0.25">
      <c r="A1532" s="646"/>
      <c r="B1532" s="647"/>
      <c r="C1532" s="631"/>
      <c r="D1532" s="631"/>
      <c r="E1532" s="648"/>
      <c r="F1532" s="648"/>
      <c r="G1532" s="649"/>
      <c r="H1532" s="631"/>
      <c r="I1532" s="631"/>
      <c r="J1532" s="631"/>
      <c r="K1532" s="650"/>
    </row>
    <row r="1533" spans="1:11" s="196" customFormat="1" ht="15.75" hidden="1" customHeight="1" x14ac:dyDescent="0.25">
      <c r="A1533" s="646"/>
      <c r="B1533" s="647"/>
      <c r="C1533" s="631"/>
      <c r="D1533" s="631"/>
      <c r="E1533" s="648"/>
      <c r="F1533" s="648"/>
      <c r="G1533" s="649"/>
      <c r="H1533" s="631"/>
      <c r="I1533" s="631"/>
      <c r="J1533" s="631"/>
      <c r="K1533" s="650"/>
    </row>
    <row r="1534" spans="1:11" s="196" customFormat="1" ht="15.75" hidden="1" customHeight="1" x14ac:dyDescent="0.25">
      <c r="A1534" s="646"/>
      <c r="B1534" s="647"/>
      <c r="C1534" s="631"/>
      <c r="D1534" s="631"/>
      <c r="E1534" s="648"/>
      <c r="F1534" s="648"/>
      <c r="G1534" s="649"/>
      <c r="H1534" s="631"/>
      <c r="I1534" s="631"/>
      <c r="J1534" s="631"/>
      <c r="K1534" s="650"/>
    </row>
    <row r="1535" spans="1:11" s="196" customFormat="1" ht="15.75" hidden="1" customHeight="1" x14ac:dyDescent="0.25">
      <c r="A1535" s="646"/>
      <c r="B1535" s="647"/>
      <c r="C1535" s="631"/>
      <c r="D1535" s="631"/>
      <c r="E1535" s="648"/>
      <c r="F1535" s="648"/>
      <c r="G1535" s="649"/>
      <c r="H1535" s="631"/>
      <c r="I1535" s="631"/>
      <c r="J1535" s="631"/>
      <c r="K1535" s="650"/>
    </row>
    <row r="1536" spans="1:11" s="196" customFormat="1" ht="15.75" hidden="1" customHeight="1" x14ac:dyDescent="0.25">
      <c r="A1536" s="646"/>
      <c r="B1536" s="647"/>
      <c r="C1536" s="631"/>
      <c r="D1536" s="631"/>
      <c r="E1536" s="648"/>
      <c r="F1536" s="648"/>
      <c r="G1536" s="649"/>
      <c r="H1536" s="631"/>
      <c r="I1536" s="631"/>
      <c r="J1536" s="631"/>
      <c r="K1536" s="650"/>
    </row>
    <row r="1537" spans="1:11" s="196" customFormat="1" ht="15.75" hidden="1" customHeight="1" x14ac:dyDescent="0.25">
      <c r="A1537" s="646"/>
      <c r="B1537" s="647"/>
      <c r="C1537" s="631"/>
      <c r="D1537" s="631"/>
      <c r="E1537" s="648"/>
      <c r="F1537" s="648"/>
      <c r="G1537" s="649"/>
      <c r="H1537" s="631"/>
      <c r="I1537" s="631"/>
      <c r="J1537" s="631"/>
      <c r="K1537" s="650"/>
    </row>
    <row r="1538" spans="1:11" s="196" customFormat="1" ht="15.75" hidden="1" customHeight="1" x14ac:dyDescent="0.25">
      <c r="A1538" s="646"/>
      <c r="B1538" s="647"/>
      <c r="C1538" s="631"/>
      <c r="D1538" s="631"/>
      <c r="E1538" s="648"/>
      <c r="F1538" s="648"/>
      <c r="G1538" s="649"/>
      <c r="H1538" s="631"/>
      <c r="I1538" s="631"/>
      <c r="J1538" s="631"/>
      <c r="K1538" s="650"/>
    </row>
    <row r="1539" spans="1:11" s="196" customFormat="1" ht="15.75" hidden="1" customHeight="1" x14ac:dyDescent="0.25">
      <c r="A1539" s="646"/>
      <c r="B1539" s="647"/>
      <c r="C1539" s="631"/>
      <c r="D1539" s="631"/>
      <c r="E1539" s="648"/>
      <c r="F1539" s="648"/>
      <c r="G1539" s="649"/>
      <c r="H1539" s="631"/>
      <c r="I1539" s="631"/>
      <c r="J1539" s="631"/>
      <c r="K1539" s="650"/>
    </row>
    <row r="1540" spans="1:11" s="196" customFormat="1" ht="15.75" hidden="1" customHeight="1" x14ac:dyDescent="0.25">
      <c r="A1540" s="646"/>
      <c r="B1540" s="647"/>
      <c r="C1540" s="631"/>
      <c r="D1540" s="631"/>
      <c r="E1540" s="648"/>
      <c r="F1540" s="648"/>
      <c r="G1540" s="649"/>
      <c r="H1540" s="631"/>
      <c r="I1540" s="631"/>
      <c r="J1540" s="631"/>
      <c r="K1540" s="650"/>
    </row>
    <row r="1541" spans="1:11" s="196" customFormat="1" ht="15.75" hidden="1" customHeight="1" x14ac:dyDescent="0.25">
      <c r="A1541" s="646"/>
      <c r="B1541" s="647"/>
      <c r="C1541" s="631"/>
      <c r="D1541" s="631"/>
      <c r="E1541" s="648"/>
      <c r="F1541" s="648"/>
      <c r="G1541" s="649"/>
      <c r="H1541" s="631"/>
      <c r="I1541" s="631"/>
      <c r="J1541" s="631"/>
      <c r="K1541" s="650"/>
    </row>
    <row r="1542" spans="1:11" s="196" customFormat="1" ht="15.75" hidden="1" customHeight="1" x14ac:dyDescent="0.25">
      <c r="A1542" s="646"/>
      <c r="B1542" s="647"/>
      <c r="C1542" s="631"/>
      <c r="D1542" s="631"/>
      <c r="E1542" s="648"/>
      <c r="F1542" s="648"/>
      <c r="G1542" s="649"/>
      <c r="H1542" s="631"/>
      <c r="I1542" s="631"/>
      <c r="J1542" s="631"/>
      <c r="K1542" s="650"/>
    </row>
    <row r="1543" spans="1:11" s="196" customFormat="1" ht="15.75" hidden="1" customHeight="1" x14ac:dyDescent="0.25">
      <c r="A1543" s="646"/>
      <c r="B1543" s="647"/>
      <c r="C1543" s="631"/>
      <c r="D1543" s="631"/>
      <c r="E1543" s="648"/>
      <c r="F1543" s="648"/>
      <c r="G1543" s="649"/>
      <c r="H1543" s="631"/>
      <c r="I1543" s="631"/>
      <c r="J1543" s="631"/>
      <c r="K1543" s="650"/>
    </row>
    <row r="1544" spans="1:11" s="196" customFormat="1" ht="15.75" hidden="1" customHeight="1" x14ac:dyDescent="0.25">
      <c r="A1544" s="646"/>
      <c r="B1544" s="647"/>
      <c r="C1544" s="631"/>
      <c r="D1544" s="631"/>
      <c r="E1544" s="648"/>
      <c r="F1544" s="648"/>
      <c r="G1544" s="649"/>
      <c r="H1544" s="631"/>
      <c r="I1544" s="631"/>
      <c r="J1544" s="631"/>
      <c r="K1544" s="650"/>
    </row>
    <row r="1545" spans="1:11" s="196" customFormat="1" ht="15.75" hidden="1" customHeight="1" x14ac:dyDescent="0.25">
      <c r="A1545" s="646"/>
      <c r="B1545" s="647"/>
      <c r="C1545" s="631"/>
      <c r="D1545" s="631"/>
      <c r="E1545" s="648"/>
      <c r="F1545" s="648"/>
      <c r="G1545" s="649"/>
      <c r="H1545" s="631"/>
      <c r="I1545" s="631"/>
      <c r="J1545" s="631"/>
      <c r="K1545" s="650"/>
    </row>
    <row r="1546" spans="1:11" s="196" customFormat="1" ht="15.75" hidden="1" customHeight="1" x14ac:dyDescent="0.25">
      <c r="A1546" s="646"/>
      <c r="B1546" s="647"/>
      <c r="C1546" s="631"/>
      <c r="D1546" s="631"/>
      <c r="E1546" s="648"/>
      <c r="F1546" s="648"/>
      <c r="G1546" s="649"/>
      <c r="H1546" s="631"/>
      <c r="I1546" s="631"/>
      <c r="J1546" s="631"/>
      <c r="K1546" s="650"/>
    </row>
    <row r="1547" spans="1:11" s="196" customFormat="1" ht="15.75" hidden="1" customHeight="1" x14ac:dyDescent="0.25">
      <c r="A1547" s="646"/>
      <c r="B1547" s="647"/>
      <c r="C1547" s="631"/>
      <c r="D1547" s="631"/>
      <c r="E1547" s="648"/>
      <c r="F1547" s="648"/>
      <c r="G1547" s="649"/>
      <c r="H1547" s="631"/>
      <c r="I1547" s="631"/>
      <c r="J1547" s="631"/>
      <c r="K1547" s="650"/>
    </row>
    <row r="1548" spans="1:11" s="196" customFormat="1" ht="15.75" hidden="1" customHeight="1" x14ac:dyDescent="0.25">
      <c r="A1548" s="646"/>
      <c r="B1548" s="647"/>
      <c r="C1548" s="631"/>
      <c r="D1548" s="631"/>
      <c r="E1548" s="648"/>
      <c r="F1548" s="648"/>
      <c r="G1548" s="649"/>
      <c r="H1548" s="631"/>
      <c r="I1548" s="631"/>
      <c r="J1548" s="631"/>
      <c r="K1548" s="650"/>
    </row>
    <row r="1549" spans="1:11" s="196" customFormat="1" ht="15.75" hidden="1" customHeight="1" x14ac:dyDescent="0.25">
      <c r="A1549" s="646"/>
      <c r="B1549" s="647"/>
      <c r="C1549" s="631"/>
      <c r="D1549" s="631"/>
      <c r="E1549" s="648"/>
      <c r="F1549" s="648"/>
      <c r="G1549" s="649"/>
      <c r="H1549" s="631"/>
      <c r="I1549" s="631"/>
      <c r="J1549" s="631"/>
      <c r="K1549" s="650"/>
    </row>
    <row r="1550" spans="1:11" s="196" customFormat="1" ht="15.75" hidden="1" customHeight="1" x14ac:dyDescent="0.25">
      <c r="A1550" s="646"/>
      <c r="B1550" s="647"/>
      <c r="C1550" s="631"/>
      <c r="D1550" s="631"/>
      <c r="E1550" s="648"/>
      <c r="F1550" s="648"/>
      <c r="G1550" s="649"/>
      <c r="H1550" s="631"/>
      <c r="I1550" s="631"/>
      <c r="J1550" s="631"/>
      <c r="K1550" s="650"/>
    </row>
    <row r="1551" spans="1:11" s="196" customFormat="1" ht="15.75" hidden="1" customHeight="1" x14ac:dyDescent="0.25">
      <c r="A1551" s="646"/>
      <c r="B1551" s="647"/>
      <c r="C1551" s="631"/>
      <c r="D1551" s="631"/>
      <c r="E1551" s="648"/>
      <c r="F1551" s="648"/>
      <c r="G1551" s="649"/>
      <c r="H1551" s="631"/>
      <c r="I1551" s="631"/>
      <c r="J1551" s="631"/>
      <c r="K1551" s="650"/>
    </row>
    <row r="1552" spans="1:11" s="196" customFormat="1" ht="15.75" hidden="1" customHeight="1" x14ac:dyDescent="0.25">
      <c r="A1552" s="646"/>
      <c r="B1552" s="647"/>
      <c r="C1552" s="631"/>
      <c r="D1552" s="631"/>
      <c r="E1552" s="648"/>
      <c r="F1552" s="648"/>
      <c r="G1552" s="649"/>
      <c r="H1552" s="631"/>
      <c r="I1552" s="631"/>
      <c r="J1552" s="631"/>
      <c r="K1552" s="650"/>
    </row>
    <row r="1553" spans="1:11" s="196" customFormat="1" ht="15.75" hidden="1" customHeight="1" x14ac:dyDescent="0.25">
      <c r="A1553" s="646"/>
      <c r="B1553" s="647"/>
      <c r="C1553" s="631"/>
      <c r="D1553" s="631"/>
      <c r="E1553" s="648"/>
      <c r="F1553" s="648"/>
      <c r="G1553" s="649"/>
      <c r="H1553" s="631"/>
      <c r="I1553" s="631"/>
      <c r="J1553" s="631"/>
      <c r="K1553" s="650"/>
    </row>
    <row r="1554" spans="1:11" s="196" customFormat="1" ht="15.75" hidden="1" customHeight="1" x14ac:dyDescent="0.25">
      <c r="A1554" s="646"/>
      <c r="B1554" s="647"/>
      <c r="C1554" s="631"/>
      <c r="D1554" s="631"/>
      <c r="E1554" s="648"/>
      <c r="F1554" s="648"/>
      <c r="G1554" s="649"/>
      <c r="H1554" s="631"/>
      <c r="I1554" s="631"/>
      <c r="J1554" s="631"/>
      <c r="K1554" s="650"/>
    </row>
    <row r="1555" spans="1:11" s="196" customFormat="1" ht="15.75" hidden="1" customHeight="1" x14ac:dyDescent="0.25">
      <c r="A1555" s="646"/>
      <c r="B1555" s="647"/>
      <c r="C1555" s="631"/>
      <c r="D1555" s="631"/>
      <c r="E1555" s="648"/>
      <c r="F1555" s="648"/>
      <c r="G1555" s="649"/>
      <c r="H1555" s="631"/>
      <c r="I1555" s="631"/>
      <c r="J1555" s="631"/>
      <c r="K1555" s="650"/>
    </row>
    <row r="1556" spans="1:11" s="196" customFormat="1" ht="15.75" hidden="1" customHeight="1" x14ac:dyDescent="0.25">
      <c r="A1556" s="646"/>
      <c r="B1556" s="647"/>
      <c r="C1556" s="631"/>
      <c r="D1556" s="631"/>
      <c r="E1556" s="648"/>
      <c r="F1556" s="648"/>
      <c r="G1556" s="649"/>
      <c r="H1556" s="631"/>
      <c r="I1556" s="631"/>
      <c r="J1556" s="631"/>
      <c r="K1556" s="650"/>
    </row>
    <row r="1557" spans="1:11" s="196" customFormat="1" ht="15.75" hidden="1" customHeight="1" x14ac:dyDescent="0.25">
      <c r="A1557" s="646"/>
      <c r="B1557" s="647"/>
      <c r="C1557" s="631"/>
      <c r="D1557" s="631"/>
      <c r="E1557" s="648"/>
      <c r="F1557" s="648"/>
      <c r="G1557" s="649"/>
      <c r="H1557" s="631"/>
      <c r="I1557" s="631"/>
      <c r="J1557" s="631"/>
      <c r="K1557" s="650"/>
    </row>
    <row r="1558" spans="1:11" s="196" customFormat="1" ht="15.75" hidden="1" customHeight="1" x14ac:dyDescent="0.25">
      <c r="A1558" s="646"/>
      <c r="B1558" s="647"/>
      <c r="C1558" s="631"/>
      <c r="D1558" s="631"/>
      <c r="E1558" s="648"/>
      <c r="F1558" s="648"/>
      <c r="G1558" s="649"/>
      <c r="H1558" s="631"/>
      <c r="I1558" s="631"/>
      <c r="J1558" s="631"/>
      <c r="K1558" s="650"/>
    </row>
    <row r="1559" spans="1:11" s="196" customFormat="1" ht="15.75" hidden="1" customHeight="1" x14ac:dyDescent="0.25">
      <c r="A1559" s="646"/>
      <c r="B1559" s="647"/>
      <c r="C1559" s="631"/>
      <c r="D1559" s="631"/>
      <c r="E1559" s="648"/>
      <c r="F1559" s="648"/>
      <c r="G1559" s="649"/>
      <c r="H1559" s="631"/>
      <c r="I1559" s="631"/>
      <c r="J1559" s="631"/>
      <c r="K1559" s="650"/>
    </row>
    <row r="1560" spans="1:11" s="196" customFormat="1" ht="15.75" hidden="1" customHeight="1" x14ac:dyDescent="0.25">
      <c r="A1560" s="646"/>
      <c r="B1560" s="647"/>
      <c r="C1560" s="631"/>
      <c r="D1560" s="631"/>
      <c r="E1560" s="648"/>
      <c r="F1560" s="648"/>
      <c r="G1560" s="649"/>
      <c r="H1560" s="631"/>
      <c r="I1560" s="631"/>
      <c r="J1560" s="631"/>
      <c r="K1560" s="650"/>
    </row>
    <row r="1561" spans="1:11" s="196" customFormat="1" ht="15.75" hidden="1" customHeight="1" x14ac:dyDescent="0.25">
      <c r="A1561" s="646"/>
      <c r="B1561" s="647"/>
      <c r="C1561" s="631"/>
      <c r="D1561" s="631"/>
      <c r="E1561" s="648"/>
      <c r="F1561" s="648"/>
      <c r="G1561" s="649"/>
      <c r="H1561" s="631"/>
      <c r="I1561" s="631"/>
      <c r="J1561" s="631"/>
      <c r="K1561" s="650"/>
    </row>
    <row r="1562" spans="1:11" s="196" customFormat="1" ht="15.75" hidden="1" customHeight="1" x14ac:dyDescent="0.25">
      <c r="A1562" s="646"/>
      <c r="B1562" s="647"/>
      <c r="C1562" s="631"/>
      <c r="D1562" s="631"/>
      <c r="E1562" s="648"/>
      <c r="F1562" s="648"/>
      <c r="G1562" s="649"/>
      <c r="H1562" s="631"/>
      <c r="I1562" s="631"/>
      <c r="J1562" s="631"/>
      <c r="K1562" s="650"/>
    </row>
    <row r="1563" spans="1:11" s="196" customFormat="1" ht="15.75" hidden="1" customHeight="1" x14ac:dyDescent="0.25">
      <c r="A1563" s="646"/>
      <c r="B1563" s="647"/>
      <c r="C1563" s="631"/>
      <c r="D1563" s="631"/>
      <c r="E1563" s="648"/>
      <c r="F1563" s="648"/>
      <c r="G1563" s="649"/>
      <c r="H1563" s="631"/>
      <c r="I1563" s="631"/>
      <c r="J1563" s="631"/>
      <c r="K1563" s="650"/>
    </row>
    <row r="1564" spans="1:11" s="196" customFormat="1" ht="15.75" hidden="1" customHeight="1" x14ac:dyDescent="0.25">
      <c r="A1564" s="646"/>
      <c r="B1564" s="647"/>
      <c r="C1564" s="631"/>
      <c r="D1564" s="631"/>
      <c r="E1564" s="648"/>
      <c r="F1564" s="648"/>
      <c r="G1564" s="649"/>
      <c r="H1564" s="631"/>
      <c r="I1564" s="631"/>
      <c r="J1564" s="631"/>
      <c r="K1564" s="650"/>
    </row>
    <row r="1565" spans="1:11" s="196" customFormat="1" ht="15.75" hidden="1" customHeight="1" x14ac:dyDescent="0.25">
      <c r="A1565" s="646"/>
      <c r="B1565" s="647"/>
      <c r="C1565" s="631"/>
      <c r="D1565" s="631"/>
      <c r="E1565" s="648"/>
      <c r="F1565" s="648"/>
      <c r="G1565" s="649"/>
      <c r="H1565" s="631"/>
      <c r="I1565" s="631"/>
      <c r="J1565" s="631"/>
      <c r="K1565" s="650"/>
    </row>
    <row r="1566" spans="1:11" s="196" customFormat="1" ht="15.75" hidden="1" customHeight="1" x14ac:dyDescent="0.25">
      <c r="A1566" s="646"/>
      <c r="B1566" s="647"/>
      <c r="C1566" s="631"/>
      <c r="D1566" s="631"/>
      <c r="E1566" s="648"/>
      <c r="F1566" s="648"/>
      <c r="G1566" s="649"/>
      <c r="H1566" s="631"/>
      <c r="I1566" s="631"/>
      <c r="J1566" s="631"/>
      <c r="K1566" s="650"/>
    </row>
    <row r="1567" spans="1:11" s="196" customFormat="1" ht="15.75" hidden="1" customHeight="1" x14ac:dyDescent="0.25">
      <c r="A1567" s="646"/>
      <c r="B1567" s="647"/>
      <c r="C1567" s="631"/>
      <c r="D1567" s="631"/>
      <c r="E1567" s="648"/>
      <c r="F1567" s="648"/>
      <c r="G1567" s="649"/>
      <c r="H1567" s="631"/>
      <c r="I1567" s="631"/>
      <c r="J1567" s="631"/>
      <c r="K1567" s="650"/>
    </row>
    <row r="1568" spans="1:11" s="196" customFormat="1" ht="15.75" hidden="1" customHeight="1" x14ac:dyDescent="0.25">
      <c r="A1568" s="646"/>
      <c r="B1568" s="647"/>
      <c r="C1568" s="631"/>
      <c r="D1568" s="631"/>
      <c r="E1568" s="648"/>
      <c r="F1568" s="648"/>
      <c r="G1568" s="649"/>
      <c r="H1568" s="631"/>
      <c r="I1568" s="631"/>
      <c r="J1568" s="631"/>
      <c r="K1568" s="650"/>
    </row>
    <row r="1569" spans="1:11" s="196" customFormat="1" ht="15.75" hidden="1" customHeight="1" x14ac:dyDescent="0.25">
      <c r="A1569" s="646"/>
      <c r="B1569" s="647"/>
      <c r="C1569" s="631"/>
      <c r="D1569" s="631"/>
      <c r="E1569" s="648"/>
      <c r="F1569" s="648"/>
      <c r="G1569" s="649"/>
      <c r="H1569" s="631"/>
      <c r="I1569" s="631"/>
      <c r="J1569" s="631"/>
      <c r="K1569" s="650"/>
    </row>
    <row r="1570" spans="1:11" s="196" customFormat="1" ht="15.75" hidden="1" customHeight="1" x14ac:dyDescent="0.25">
      <c r="A1570" s="646"/>
      <c r="B1570" s="647"/>
      <c r="C1570" s="631"/>
      <c r="D1570" s="631"/>
      <c r="E1570" s="648"/>
      <c r="F1570" s="648"/>
      <c r="G1570" s="649"/>
      <c r="H1570" s="631"/>
      <c r="I1570" s="631"/>
      <c r="J1570" s="631"/>
      <c r="K1570" s="650"/>
    </row>
    <row r="1571" spans="1:11" s="196" customFormat="1" ht="15.75" hidden="1" customHeight="1" x14ac:dyDescent="0.25">
      <c r="A1571" s="646"/>
      <c r="B1571" s="647"/>
      <c r="C1571" s="631"/>
      <c r="D1571" s="631"/>
      <c r="E1571" s="648"/>
      <c r="F1571" s="648"/>
      <c r="G1571" s="649"/>
      <c r="H1571" s="631"/>
      <c r="I1571" s="631"/>
      <c r="J1571" s="631"/>
      <c r="K1571" s="650"/>
    </row>
    <row r="1572" spans="1:11" s="196" customFormat="1" ht="15.75" hidden="1" customHeight="1" x14ac:dyDescent="0.25">
      <c r="A1572" s="646"/>
      <c r="B1572" s="647"/>
      <c r="C1572" s="631"/>
      <c r="D1572" s="631"/>
      <c r="E1572" s="648"/>
      <c r="F1572" s="648"/>
      <c r="G1572" s="649"/>
      <c r="H1572" s="631"/>
      <c r="I1572" s="631"/>
      <c r="J1572" s="631"/>
      <c r="K1572" s="650"/>
    </row>
    <row r="1573" spans="1:11" s="196" customFormat="1" ht="15.75" hidden="1" customHeight="1" x14ac:dyDescent="0.25">
      <c r="A1573" s="646"/>
      <c r="B1573" s="647"/>
      <c r="C1573" s="631"/>
      <c r="D1573" s="631"/>
      <c r="E1573" s="648"/>
      <c r="F1573" s="648"/>
      <c r="G1573" s="649"/>
      <c r="H1573" s="631"/>
      <c r="I1573" s="631"/>
      <c r="J1573" s="631"/>
      <c r="K1573" s="650"/>
    </row>
    <row r="1574" spans="1:11" s="196" customFormat="1" ht="15.75" hidden="1" customHeight="1" x14ac:dyDescent="0.25">
      <c r="A1574" s="646"/>
      <c r="B1574" s="647"/>
      <c r="C1574" s="631"/>
      <c r="D1574" s="631"/>
      <c r="E1574" s="648"/>
      <c r="F1574" s="648"/>
      <c r="G1574" s="649"/>
      <c r="H1574" s="631"/>
      <c r="I1574" s="631"/>
      <c r="J1574" s="631"/>
      <c r="K1574" s="650"/>
    </row>
    <row r="1575" spans="1:11" s="196" customFormat="1" ht="15.75" hidden="1" customHeight="1" x14ac:dyDescent="0.25">
      <c r="A1575" s="646"/>
      <c r="B1575" s="647"/>
      <c r="C1575" s="631"/>
      <c r="D1575" s="631"/>
      <c r="E1575" s="648"/>
      <c r="F1575" s="648"/>
      <c r="G1575" s="649"/>
      <c r="H1575" s="631"/>
      <c r="I1575" s="631"/>
      <c r="J1575" s="631"/>
      <c r="K1575" s="650"/>
    </row>
    <row r="1576" spans="1:11" s="196" customFormat="1" ht="15.75" hidden="1" customHeight="1" x14ac:dyDescent="0.25">
      <c r="A1576" s="646"/>
      <c r="B1576" s="647"/>
      <c r="C1576" s="631"/>
      <c r="D1576" s="631"/>
      <c r="E1576" s="648"/>
      <c r="F1576" s="648"/>
      <c r="G1576" s="649"/>
      <c r="H1576" s="631"/>
      <c r="I1576" s="631"/>
      <c r="J1576" s="631"/>
      <c r="K1576" s="650"/>
    </row>
    <row r="1577" spans="1:11" s="196" customFormat="1" ht="15.75" hidden="1" customHeight="1" x14ac:dyDescent="0.25">
      <c r="A1577" s="646"/>
      <c r="B1577" s="647"/>
      <c r="C1577" s="631"/>
      <c r="D1577" s="631"/>
      <c r="E1577" s="648"/>
      <c r="F1577" s="648"/>
      <c r="G1577" s="649"/>
      <c r="H1577" s="631"/>
      <c r="I1577" s="631"/>
      <c r="J1577" s="631"/>
      <c r="K1577" s="650"/>
    </row>
    <row r="1578" spans="1:11" s="196" customFormat="1" ht="15.75" hidden="1" customHeight="1" x14ac:dyDescent="0.25">
      <c r="A1578" s="646"/>
      <c r="B1578" s="647"/>
      <c r="C1578" s="631"/>
      <c r="D1578" s="631"/>
      <c r="E1578" s="648"/>
      <c r="F1578" s="648"/>
      <c r="G1578" s="649"/>
      <c r="H1578" s="631"/>
      <c r="I1578" s="631"/>
      <c r="J1578" s="631"/>
      <c r="K1578" s="650"/>
    </row>
    <row r="1579" spans="1:11" s="196" customFormat="1" ht="15.75" hidden="1" customHeight="1" x14ac:dyDescent="0.25">
      <c r="A1579" s="646"/>
      <c r="B1579" s="647"/>
      <c r="C1579" s="631"/>
      <c r="D1579" s="631"/>
      <c r="E1579" s="648"/>
      <c r="F1579" s="648"/>
      <c r="G1579" s="649"/>
      <c r="H1579" s="631"/>
      <c r="I1579" s="631"/>
      <c r="J1579" s="631"/>
      <c r="K1579" s="650"/>
    </row>
    <row r="1580" spans="1:11" s="196" customFormat="1" ht="15.75" hidden="1" customHeight="1" x14ac:dyDescent="0.25">
      <c r="A1580" s="646"/>
      <c r="B1580" s="647"/>
      <c r="C1580" s="631"/>
      <c r="D1580" s="631"/>
      <c r="E1580" s="648"/>
      <c r="F1580" s="648"/>
      <c r="G1580" s="649"/>
      <c r="H1580" s="631"/>
      <c r="I1580" s="631"/>
      <c r="J1580" s="631"/>
      <c r="K1580" s="650"/>
    </row>
    <row r="1581" spans="1:11" s="196" customFormat="1" ht="15.75" hidden="1" customHeight="1" x14ac:dyDescent="0.25">
      <c r="A1581" s="646"/>
      <c r="B1581" s="647"/>
      <c r="C1581" s="631"/>
      <c r="D1581" s="631"/>
      <c r="E1581" s="648"/>
      <c r="F1581" s="648"/>
      <c r="G1581" s="649"/>
      <c r="H1581" s="631"/>
      <c r="I1581" s="631"/>
      <c r="J1581" s="631"/>
      <c r="K1581" s="650"/>
    </row>
    <row r="1582" spans="1:11" s="196" customFormat="1" ht="15.75" hidden="1" customHeight="1" x14ac:dyDescent="0.25">
      <c r="A1582" s="646"/>
      <c r="B1582" s="647"/>
      <c r="C1582" s="631"/>
      <c r="D1582" s="631"/>
      <c r="E1582" s="648"/>
      <c r="F1582" s="648"/>
      <c r="G1582" s="649"/>
      <c r="H1582" s="631"/>
      <c r="I1582" s="631"/>
      <c r="J1582" s="631"/>
      <c r="K1582" s="650"/>
    </row>
    <row r="1583" spans="1:11" s="196" customFormat="1" ht="15.75" hidden="1" customHeight="1" x14ac:dyDescent="0.25">
      <c r="A1583" s="646"/>
      <c r="B1583" s="647"/>
      <c r="C1583" s="631"/>
      <c r="D1583" s="631"/>
      <c r="E1583" s="648"/>
      <c r="F1583" s="648"/>
      <c r="G1583" s="649"/>
      <c r="H1583" s="631"/>
      <c r="I1583" s="631"/>
      <c r="J1583" s="631"/>
      <c r="K1583" s="650"/>
    </row>
    <row r="1584" spans="1:11" s="196" customFormat="1" ht="15.75" hidden="1" customHeight="1" x14ac:dyDescent="0.25">
      <c r="A1584" s="646"/>
      <c r="B1584" s="647"/>
      <c r="C1584" s="631"/>
      <c r="D1584" s="631"/>
      <c r="E1584" s="648"/>
      <c r="F1584" s="648"/>
      <c r="G1584" s="649"/>
      <c r="H1584" s="631"/>
      <c r="I1584" s="631"/>
      <c r="J1584" s="631"/>
      <c r="K1584" s="650"/>
    </row>
    <row r="1585" spans="1:11" s="196" customFormat="1" ht="15.75" hidden="1" customHeight="1" x14ac:dyDescent="0.25">
      <c r="A1585" s="646"/>
      <c r="B1585" s="647"/>
      <c r="C1585" s="631"/>
      <c r="D1585" s="631"/>
      <c r="E1585" s="648"/>
      <c r="F1585" s="648"/>
      <c r="G1585" s="649"/>
      <c r="H1585" s="631"/>
      <c r="I1585" s="631"/>
      <c r="J1585" s="631"/>
      <c r="K1585" s="650"/>
    </row>
    <row r="1586" spans="1:11" s="196" customFormat="1" ht="15.75" hidden="1" customHeight="1" x14ac:dyDescent="0.25">
      <c r="A1586" s="646"/>
      <c r="B1586" s="647"/>
      <c r="C1586" s="631"/>
      <c r="D1586" s="631"/>
      <c r="E1586" s="648"/>
      <c r="F1586" s="648"/>
      <c r="G1586" s="649"/>
      <c r="H1586" s="631"/>
      <c r="I1586" s="631"/>
      <c r="J1586" s="631"/>
      <c r="K1586" s="650"/>
    </row>
    <row r="1587" spans="1:11" s="196" customFormat="1" ht="15.75" hidden="1" customHeight="1" x14ac:dyDescent="0.25">
      <c r="A1587" s="646"/>
      <c r="B1587" s="647"/>
      <c r="C1587" s="631"/>
      <c r="D1587" s="631"/>
      <c r="E1587" s="648"/>
      <c r="F1587" s="648"/>
      <c r="G1587" s="649"/>
      <c r="H1587" s="631"/>
      <c r="I1587" s="631"/>
      <c r="J1587" s="631"/>
      <c r="K1587" s="650"/>
    </row>
    <row r="1588" spans="1:11" s="196" customFormat="1" ht="15.75" hidden="1" customHeight="1" x14ac:dyDescent="0.25">
      <c r="A1588" s="646"/>
      <c r="B1588" s="647"/>
      <c r="C1588" s="631"/>
      <c r="D1588" s="631"/>
      <c r="E1588" s="648"/>
      <c r="F1588" s="648"/>
      <c r="G1588" s="649"/>
      <c r="H1588" s="631"/>
      <c r="I1588" s="631"/>
      <c r="J1588" s="631"/>
      <c r="K1588" s="650"/>
    </row>
    <row r="1589" spans="1:11" s="196" customFormat="1" ht="15.75" hidden="1" customHeight="1" x14ac:dyDescent="0.25">
      <c r="A1589" s="646"/>
      <c r="B1589" s="647"/>
      <c r="C1589" s="631"/>
      <c r="D1589" s="631"/>
      <c r="E1589" s="648"/>
      <c r="F1589" s="648"/>
      <c r="G1589" s="649"/>
      <c r="H1589" s="631"/>
      <c r="I1589" s="631"/>
      <c r="J1589" s="631"/>
      <c r="K1589" s="650"/>
    </row>
    <row r="1590" spans="1:11" s="196" customFormat="1" ht="15.75" hidden="1" customHeight="1" x14ac:dyDescent="0.25">
      <c r="A1590" s="646"/>
      <c r="B1590" s="647"/>
      <c r="C1590" s="631"/>
      <c r="D1590" s="631"/>
      <c r="E1590" s="648"/>
      <c r="F1590" s="648"/>
      <c r="G1590" s="649"/>
      <c r="H1590" s="631"/>
      <c r="I1590" s="631"/>
      <c r="J1590" s="631"/>
      <c r="K1590" s="650"/>
    </row>
    <row r="1591" spans="1:11" s="196" customFormat="1" ht="15.75" hidden="1" customHeight="1" x14ac:dyDescent="0.25">
      <c r="A1591" s="646"/>
      <c r="B1591" s="647"/>
      <c r="C1591" s="631"/>
      <c r="D1591" s="631"/>
      <c r="E1591" s="648"/>
      <c r="F1591" s="648"/>
      <c r="G1591" s="649"/>
      <c r="H1591" s="631"/>
      <c r="I1591" s="631"/>
      <c r="J1591" s="631"/>
      <c r="K1591" s="650"/>
    </row>
    <row r="1592" spans="1:11" s="196" customFormat="1" ht="15.75" hidden="1" customHeight="1" x14ac:dyDescent="0.25">
      <c r="A1592" s="646"/>
      <c r="B1592" s="647"/>
      <c r="C1592" s="631"/>
      <c r="D1592" s="631"/>
      <c r="E1592" s="648"/>
      <c r="F1592" s="648"/>
      <c r="G1592" s="649"/>
      <c r="H1592" s="631"/>
      <c r="I1592" s="631"/>
      <c r="J1592" s="631"/>
      <c r="K1592" s="650"/>
    </row>
    <row r="1593" spans="1:11" s="196" customFormat="1" ht="15.75" hidden="1" customHeight="1" x14ac:dyDescent="0.25">
      <c r="A1593" s="646"/>
      <c r="B1593" s="647"/>
      <c r="C1593" s="631"/>
      <c r="D1593" s="631"/>
      <c r="E1593" s="648"/>
      <c r="F1593" s="648"/>
      <c r="G1593" s="649"/>
      <c r="H1593" s="631"/>
      <c r="I1593" s="631"/>
      <c r="J1593" s="631"/>
      <c r="K1593" s="650"/>
    </row>
    <row r="1594" spans="1:11" s="196" customFormat="1" ht="15.75" hidden="1" customHeight="1" x14ac:dyDescent="0.25">
      <c r="A1594" s="646"/>
      <c r="B1594" s="647"/>
      <c r="C1594" s="631"/>
      <c r="D1594" s="631"/>
      <c r="E1594" s="648"/>
      <c r="F1594" s="648"/>
      <c r="G1594" s="649"/>
      <c r="H1594" s="631"/>
      <c r="I1594" s="631"/>
      <c r="J1594" s="631"/>
      <c r="K1594" s="650"/>
    </row>
    <row r="1595" spans="1:11" s="196" customFormat="1" ht="15.75" hidden="1" customHeight="1" x14ac:dyDescent="0.25">
      <c r="A1595" s="646"/>
      <c r="B1595" s="647"/>
      <c r="C1595" s="631"/>
      <c r="D1595" s="631"/>
      <c r="E1595" s="648"/>
      <c r="F1595" s="648"/>
      <c r="G1595" s="649"/>
      <c r="H1595" s="631"/>
      <c r="I1595" s="631"/>
      <c r="J1595" s="631"/>
      <c r="K1595" s="650"/>
    </row>
    <row r="1596" spans="1:11" s="196" customFormat="1" ht="15.75" hidden="1" customHeight="1" x14ac:dyDescent="0.25">
      <c r="A1596" s="646"/>
      <c r="B1596" s="647"/>
      <c r="C1596" s="631"/>
      <c r="D1596" s="631"/>
      <c r="E1596" s="648"/>
      <c r="F1596" s="648"/>
      <c r="G1596" s="649"/>
      <c r="H1596" s="631"/>
      <c r="I1596" s="631"/>
      <c r="J1596" s="631"/>
      <c r="K1596" s="650"/>
    </row>
    <row r="1597" spans="1:11" s="196" customFormat="1" ht="15.75" hidden="1" customHeight="1" x14ac:dyDescent="0.25">
      <c r="A1597" s="646"/>
      <c r="B1597" s="647"/>
      <c r="C1597" s="631"/>
      <c r="D1597" s="631"/>
      <c r="E1597" s="648"/>
      <c r="F1597" s="648"/>
      <c r="G1597" s="649"/>
      <c r="H1597" s="631"/>
      <c r="I1597" s="631"/>
      <c r="J1597" s="631"/>
      <c r="K1597" s="650"/>
    </row>
    <row r="1598" spans="1:11" s="196" customFormat="1" ht="15.75" hidden="1" customHeight="1" x14ac:dyDescent="0.25">
      <c r="A1598" s="646"/>
      <c r="B1598" s="647"/>
      <c r="C1598" s="631"/>
      <c r="D1598" s="631"/>
      <c r="E1598" s="648"/>
      <c r="F1598" s="648"/>
      <c r="G1598" s="649"/>
      <c r="H1598" s="631"/>
      <c r="I1598" s="631"/>
      <c r="J1598" s="631"/>
      <c r="K1598" s="650"/>
    </row>
    <row r="1599" spans="1:11" s="196" customFormat="1" ht="15.75" hidden="1" customHeight="1" x14ac:dyDescent="0.25">
      <c r="A1599" s="646"/>
      <c r="B1599" s="647"/>
      <c r="C1599" s="631"/>
      <c r="D1599" s="631"/>
      <c r="E1599" s="648"/>
      <c r="F1599" s="648"/>
      <c r="G1599" s="649"/>
      <c r="H1599" s="631"/>
      <c r="I1599" s="631"/>
      <c r="J1599" s="631"/>
      <c r="K1599" s="650"/>
    </row>
    <row r="1600" spans="1:11" s="196" customFormat="1" ht="15.75" hidden="1" customHeight="1" x14ac:dyDescent="0.25">
      <c r="A1600" s="646"/>
      <c r="B1600" s="647"/>
      <c r="C1600" s="631"/>
      <c r="D1600" s="631"/>
      <c r="E1600" s="648"/>
      <c r="F1600" s="648"/>
      <c r="G1600" s="649"/>
      <c r="H1600" s="631"/>
      <c r="I1600" s="631"/>
      <c r="J1600" s="631"/>
      <c r="K1600" s="650"/>
    </row>
    <row r="1601" spans="1:11" s="196" customFormat="1" ht="15.75" hidden="1" customHeight="1" x14ac:dyDescent="0.25">
      <c r="A1601" s="646"/>
      <c r="B1601" s="647"/>
      <c r="C1601" s="631"/>
      <c r="D1601" s="631"/>
      <c r="E1601" s="648"/>
      <c r="F1601" s="648"/>
      <c r="G1601" s="649"/>
      <c r="H1601" s="631"/>
      <c r="I1601" s="631"/>
      <c r="J1601" s="631"/>
      <c r="K1601" s="650"/>
    </row>
    <row r="1602" spans="1:11" s="196" customFormat="1" ht="15.75" hidden="1" customHeight="1" x14ac:dyDescent="0.25">
      <c r="A1602" s="646"/>
      <c r="B1602" s="647"/>
      <c r="C1602" s="631"/>
      <c r="D1602" s="631"/>
      <c r="E1602" s="648"/>
      <c r="F1602" s="648"/>
      <c r="G1602" s="649"/>
      <c r="H1602" s="631"/>
      <c r="I1602" s="631"/>
      <c r="J1602" s="631"/>
      <c r="K1602" s="650"/>
    </row>
    <row r="1603" spans="1:11" s="196" customFormat="1" ht="15.75" hidden="1" customHeight="1" x14ac:dyDescent="0.25">
      <c r="A1603" s="646"/>
      <c r="B1603" s="647"/>
      <c r="C1603" s="631"/>
      <c r="D1603" s="631"/>
      <c r="E1603" s="648"/>
      <c r="F1603" s="648"/>
      <c r="G1603" s="649"/>
      <c r="H1603" s="631"/>
      <c r="I1603" s="631"/>
      <c r="J1603" s="631"/>
      <c r="K1603" s="650"/>
    </row>
    <row r="1604" spans="1:11" s="196" customFormat="1" ht="15.75" hidden="1" customHeight="1" x14ac:dyDescent="0.25">
      <c r="A1604" s="646"/>
      <c r="B1604" s="647"/>
      <c r="C1604" s="631"/>
      <c r="D1604" s="631"/>
      <c r="E1604" s="648"/>
      <c r="F1604" s="648"/>
      <c r="G1604" s="649"/>
      <c r="H1604" s="631"/>
      <c r="I1604" s="631"/>
      <c r="J1604" s="631"/>
      <c r="K1604" s="650"/>
    </row>
    <row r="1605" spans="1:11" s="196" customFormat="1" ht="15.75" hidden="1" customHeight="1" x14ac:dyDescent="0.25">
      <c r="A1605" s="646"/>
      <c r="B1605" s="647"/>
      <c r="C1605" s="631"/>
      <c r="D1605" s="631"/>
      <c r="E1605" s="648"/>
      <c r="F1605" s="648"/>
      <c r="G1605" s="649"/>
      <c r="H1605" s="631"/>
      <c r="I1605" s="631"/>
      <c r="J1605" s="631"/>
      <c r="K1605" s="650"/>
    </row>
    <row r="1606" spans="1:11" s="196" customFormat="1" ht="15.75" hidden="1" customHeight="1" x14ac:dyDescent="0.25">
      <c r="A1606" s="646"/>
      <c r="B1606" s="647"/>
      <c r="C1606" s="631"/>
      <c r="D1606" s="631"/>
      <c r="E1606" s="648"/>
      <c r="F1606" s="648"/>
      <c r="G1606" s="649"/>
      <c r="H1606" s="631"/>
      <c r="I1606" s="631"/>
      <c r="J1606" s="631"/>
      <c r="K1606" s="650"/>
    </row>
    <row r="1607" spans="1:11" s="196" customFormat="1" ht="15.75" hidden="1" customHeight="1" x14ac:dyDescent="0.25">
      <c r="A1607" s="646"/>
      <c r="B1607" s="647"/>
      <c r="C1607" s="631"/>
      <c r="D1607" s="631"/>
      <c r="E1607" s="648"/>
      <c r="F1607" s="648"/>
      <c r="G1607" s="649"/>
      <c r="H1607" s="631"/>
      <c r="I1607" s="631"/>
      <c r="J1607" s="631"/>
      <c r="K1607" s="650"/>
    </row>
    <row r="1608" spans="1:11" s="196" customFormat="1" ht="15.75" hidden="1" customHeight="1" x14ac:dyDescent="0.25">
      <c r="A1608" s="646"/>
      <c r="B1608" s="647"/>
      <c r="C1608" s="631"/>
      <c r="D1608" s="631"/>
      <c r="E1608" s="648"/>
      <c r="F1608" s="648"/>
      <c r="G1608" s="649"/>
      <c r="H1608" s="631"/>
      <c r="I1608" s="631"/>
      <c r="J1608" s="631"/>
      <c r="K1608" s="650"/>
    </row>
    <row r="1609" spans="1:11" s="196" customFormat="1" ht="15.75" hidden="1" customHeight="1" x14ac:dyDescent="0.25">
      <c r="A1609" s="646"/>
      <c r="B1609" s="647"/>
      <c r="C1609" s="631"/>
      <c r="D1609" s="631"/>
      <c r="E1609" s="648"/>
      <c r="F1609" s="648"/>
      <c r="G1609" s="649"/>
      <c r="H1609" s="631"/>
      <c r="I1609" s="631"/>
      <c r="J1609" s="631"/>
      <c r="K1609" s="650"/>
    </row>
    <row r="1610" spans="1:11" s="196" customFormat="1" ht="15.75" hidden="1" customHeight="1" x14ac:dyDescent="0.25">
      <c r="A1610" s="646"/>
      <c r="B1610" s="647"/>
      <c r="C1610" s="631"/>
      <c r="D1610" s="631"/>
      <c r="E1610" s="648"/>
      <c r="F1610" s="648"/>
      <c r="G1610" s="649"/>
      <c r="H1610" s="631"/>
      <c r="I1610" s="631"/>
      <c r="J1610" s="631"/>
      <c r="K1610" s="650"/>
    </row>
    <row r="1611" spans="1:11" s="196" customFormat="1" ht="15.75" hidden="1" customHeight="1" x14ac:dyDescent="0.25">
      <c r="A1611" s="646"/>
      <c r="B1611" s="647"/>
      <c r="C1611" s="631"/>
      <c r="D1611" s="631"/>
      <c r="E1611" s="648"/>
      <c r="F1611" s="648"/>
      <c r="G1611" s="649"/>
      <c r="H1611" s="631"/>
      <c r="I1611" s="631"/>
      <c r="J1611" s="631"/>
      <c r="K1611" s="650"/>
    </row>
    <row r="1612" spans="1:11" s="196" customFormat="1" ht="15.75" hidden="1" customHeight="1" x14ac:dyDescent="0.25">
      <c r="A1612" s="646"/>
      <c r="B1612" s="647"/>
      <c r="C1612" s="631"/>
      <c r="D1612" s="631"/>
      <c r="E1612" s="648"/>
      <c r="F1612" s="648"/>
      <c r="G1612" s="649"/>
      <c r="H1612" s="631"/>
      <c r="I1612" s="631"/>
      <c r="J1612" s="631"/>
      <c r="K1612" s="650"/>
    </row>
    <row r="1613" spans="1:11" s="196" customFormat="1" ht="15.75" hidden="1" customHeight="1" x14ac:dyDescent="0.25">
      <c r="A1613" s="646"/>
      <c r="B1613" s="647"/>
      <c r="C1613" s="631"/>
      <c r="D1613" s="631"/>
      <c r="E1613" s="648"/>
      <c r="F1613" s="648"/>
      <c r="G1613" s="649"/>
      <c r="H1613" s="631"/>
      <c r="I1613" s="631"/>
      <c r="J1613" s="631"/>
      <c r="K1613" s="650"/>
    </row>
    <row r="1614" spans="1:11" s="196" customFormat="1" ht="15.75" hidden="1" customHeight="1" x14ac:dyDescent="0.25">
      <c r="A1614" s="646"/>
      <c r="B1614" s="647"/>
      <c r="C1614" s="631"/>
      <c r="D1614" s="631"/>
      <c r="E1614" s="648"/>
      <c r="F1614" s="648"/>
      <c r="G1614" s="649"/>
      <c r="H1614" s="631"/>
      <c r="I1614" s="631"/>
      <c r="J1614" s="631"/>
      <c r="K1614" s="650"/>
    </row>
    <row r="1615" spans="1:11" s="196" customFormat="1" ht="15.75" hidden="1" customHeight="1" x14ac:dyDescent="0.25">
      <c r="A1615" s="646"/>
      <c r="B1615" s="647"/>
      <c r="C1615" s="631"/>
      <c r="D1615" s="631"/>
      <c r="E1615" s="648"/>
      <c r="F1615" s="648"/>
      <c r="G1615" s="649"/>
      <c r="H1615" s="631"/>
      <c r="I1615" s="631"/>
      <c r="J1615" s="631"/>
      <c r="K1615" s="650"/>
    </row>
    <row r="1616" spans="1:11" s="196" customFormat="1" ht="15.75" hidden="1" customHeight="1" x14ac:dyDescent="0.25">
      <c r="A1616" s="646"/>
      <c r="B1616" s="647"/>
      <c r="C1616" s="631"/>
      <c r="D1616" s="631"/>
      <c r="E1616" s="648"/>
      <c r="F1616" s="648"/>
      <c r="G1616" s="649"/>
      <c r="H1616" s="631"/>
      <c r="I1616" s="631"/>
      <c r="J1616" s="631"/>
      <c r="K1616" s="650"/>
    </row>
    <row r="1617" spans="1:11" s="196" customFormat="1" ht="15.75" hidden="1" customHeight="1" x14ac:dyDescent="0.25">
      <c r="A1617" s="646"/>
      <c r="B1617" s="647"/>
      <c r="C1617" s="631"/>
      <c r="D1617" s="631"/>
      <c r="E1617" s="648"/>
      <c r="F1617" s="648"/>
      <c r="G1617" s="649"/>
      <c r="H1617" s="631"/>
      <c r="I1617" s="631"/>
      <c r="J1617" s="631"/>
      <c r="K1617" s="650"/>
    </row>
    <row r="1618" spans="1:11" s="196" customFormat="1" ht="15.75" hidden="1" customHeight="1" x14ac:dyDescent="0.25">
      <c r="A1618" s="646"/>
      <c r="B1618" s="647"/>
      <c r="C1618" s="631"/>
      <c r="D1618" s="631"/>
      <c r="E1618" s="648"/>
      <c r="F1618" s="648"/>
      <c r="G1618" s="649"/>
      <c r="H1618" s="631"/>
      <c r="I1618" s="631"/>
      <c r="J1618" s="631"/>
      <c r="K1618" s="650"/>
    </row>
    <row r="1619" spans="1:11" s="196" customFormat="1" ht="15.75" hidden="1" customHeight="1" x14ac:dyDescent="0.25">
      <c r="A1619" s="646"/>
      <c r="B1619" s="647"/>
      <c r="C1619" s="631"/>
      <c r="D1619" s="631"/>
      <c r="E1619" s="648"/>
      <c r="F1619" s="648"/>
      <c r="G1619" s="649"/>
      <c r="H1619" s="631"/>
      <c r="I1619" s="631"/>
      <c r="J1619" s="631"/>
      <c r="K1619" s="650"/>
    </row>
    <row r="1620" spans="1:11" s="196" customFormat="1" ht="15.75" hidden="1" customHeight="1" x14ac:dyDescent="0.25">
      <c r="A1620" s="646"/>
      <c r="B1620" s="647"/>
      <c r="C1620" s="631"/>
      <c r="D1620" s="631"/>
      <c r="E1620" s="648"/>
      <c r="F1620" s="648"/>
      <c r="G1620" s="649"/>
      <c r="H1620" s="631"/>
      <c r="I1620" s="631"/>
      <c r="J1620" s="631"/>
      <c r="K1620" s="650"/>
    </row>
    <row r="1621" spans="1:11" s="196" customFormat="1" ht="15.75" hidden="1" customHeight="1" x14ac:dyDescent="0.25">
      <c r="A1621" s="646"/>
      <c r="B1621" s="647"/>
      <c r="C1621" s="631"/>
      <c r="D1621" s="631"/>
      <c r="E1621" s="648"/>
      <c r="F1621" s="648"/>
      <c r="G1621" s="649"/>
      <c r="H1621" s="631"/>
      <c r="I1621" s="631"/>
      <c r="J1621" s="631"/>
      <c r="K1621" s="650"/>
    </row>
    <row r="1622" spans="1:11" s="196" customFormat="1" ht="15.75" hidden="1" customHeight="1" x14ac:dyDescent="0.25">
      <c r="A1622" s="646"/>
      <c r="B1622" s="647"/>
      <c r="C1622" s="631"/>
      <c r="D1622" s="631"/>
      <c r="E1622" s="648"/>
      <c r="F1622" s="648"/>
      <c r="G1622" s="649"/>
      <c r="H1622" s="631"/>
      <c r="I1622" s="631"/>
      <c r="J1622" s="631"/>
      <c r="K1622" s="650"/>
    </row>
    <row r="1623" spans="1:11" s="196" customFormat="1" ht="15.75" hidden="1" customHeight="1" x14ac:dyDescent="0.25">
      <c r="A1623" s="646"/>
      <c r="B1623" s="647"/>
      <c r="C1623" s="631"/>
      <c r="D1623" s="631"/>
      <c r="E1623" s="648"/>
      <c r="F1623" s="648"/>
      <c r="G1623" s="649"/>
      <c r="H1623" s="631"/>
      <c r="I1623" s="631"/>
      <c r="J1623" s="631"/>
      <c r="K1623" s="650"/>
    </row>
    <row r="1624" spans="1:11" s="196" customFormat="1" ht="15.75" hidden="1" customHeight="1" x14ac:dyDescent="0.25">
      <c r="A1624" s="646"/>
      <c r="B1624" s="647"/>
      <c r="C1624" s="631"/>
      <c r="D1624" s="631"/>
      <c r="E1624" s="648"/>
      <c r="F1624" s="648"/>
      <c r="G1624" s="649"/>
      <c r="H1624" s="631"/>
      <c r="I1624" s="631"/>
      <c r="J1624" s="631"/>
      <c r="K1624" s="650"/>
    </row>
    <row r="1625" spans="1:11" s="196" customFormat="1" ht="15.75" hidden="1" customHeight="1" x14ac:dyDescent="0.25">
      <c r="A1625" s="646"/>
      <c r="B1625" s="647"/>
      <c r="C1625" s="631"/>
      <c r="D1625" s="631"/>
      <c r="E1625" s="648"/>
      <c r="F1625" s="648"/>
      <c r="G1625" s="649"/>
      <c r="H1625" s="631"/>
      <c r="I1625" s="631"/>
      <c r="J1625" s="631"/>
      <c r="K1625" s="650"/>
    </row>
    <row r="1626" spans="1:11" s="196" customFormat="1" ht="15.75" hidden="1" customHeight="1" x14ac:dyDescent="0.25">
      <c r="A1626" s="646"/>
      <c r="B1626" s="647"/>
      <c r="C1626" s="631"/>
      <c r="D1626" s="631"/>
      <c r="E1626" s="648"/>
      <c r="F1626" s="648"/>
      <c r="G1626" s="649"/>
      <c r="H1626" s="631"/>
      <c r="I1626" s="631"/>
      <c r="J1626" s="631"/>
      <c r="K1626" s="650"/>
    </row>
    <row r="1627" spans="1:11" s="196" customFormat="1" ht="15.75" hidden="1" customHeight="1" x14ac:dyDescent="0.25">
      <c r="A1627" s="646"/>
      <c r="B1627" s="647"/>
      <c r="C1627" s="631"/>
      <c r="D1627" s="631"/>
      <c r="E1627" s="648"/>
      <c r="F1627" s="648"/>
      <c r="G1627" s="649"/>
      <c r="H1627" s="631"/>
      <c r="I1627" s="631"/>
      <c r="J1627" s="631"/>
      <c r="K1627" s="650"/>
    </row>
    <row r="1628" spans="1:11" s="196" customFormat="1" ht="15.75" hidden="1" customHeight="1" x14ac:dyDescent="0.25">
      <c r="A1628" s="646"/>
      <c r="B1628" s="647"/>
      <c r="C1628" s="631"/>
      <c r="D1628" s="631"/>
      <c r="E1628" s="648"/>
      <c r="F1628" s="648"/>
      <c r="G1628" s="649"/>
      <c r="H1628" s="631"/>
      <c r="I1628" s="631"/>
      <c r="J1628" s="631"/>
      <c r="K1628" s="650"/>
    </row>
    <row r="1629" spans="1:11" s="196" customFormat="1" ht="15.75" hidden="1" customHeight="1" x14ac:dyDescent="0.25">
      <c r="A1629" s="646"/>
      <c r="B1629" s="647"/>
      <c r="C1629" s="631"/>
      <c r="D1629" s="631"/>
      <c r="E1629" s="648"/>
      <c r="F1629" s="648"/>
      <c r="G1629" s="649"/>
      <c r="H1629" s="631"/>
      <c r="I1629" s="631"/>
      <c r="J1629" s="631"/>
      <c r="K1629" s="650"/>
    </row>
    <row r="1630" spans="1:11" s="196" customFormat="1" ht="15.75" hidden="1" customHeight="1" x14ac:dyDescent="0.25">
      <c r="A1630" s="646"/>
      <c r="B1630" s="647"/>
      <c r="C1630" s="631"/>
      <c r="D1630" s="631"/>
      <c r="E1630" s="648"/>
      <c r="F1630" s="648"/>
      <c r="G1630" s="649"/>
      <c r="H1630" s="631"/>
      <c r="I1630" s="631"/>
      <c r="J1630" s="631"/>
      <c r="K1630" s="650"/>
    </row>
    <row r="1631" spans="1:11" s="196" customFormat="1" ht="15.75" hidden="1" customHeight="1" x14ac:dyDescent="0.25">
      <c r="A1631" s="646"/>
      <c r="B1631" s="647"/>
      <c r="C1631" s="631"/>
      <c r="D1631" s="631"/>
      <c r="E1631" s="648"/>
      <c r="F1631" s="648"/>
      <c r="G1631" s="649"/>
      <c r="H1631" s="631"/>
      <c r="I1631" s="631"/>
      <c r="J1631" s="631"/>
      <c r="K1631" s="650"/>
    </row>
    <row r="1632" spans="1:11" s="196" customFormat="1" ht="15.75" hidden="1" customHeight="1" x14ac:dyDescent="0.25">
      <c r="A1632" s="646"/>
      <c r="B1632" s="647"/>
      <c r="C1632" s="631"/>
      <c r="D1632" s="631"/>
      <c r="E1632" s="648"/>
      <c r="F1632" s="648"/>
      <c r="G1632" s="649"/>
      <c r="H1632" s="631"/>
      <c r="I1632" s="631"/>
      <c r="J1632" s="631"/>
      <c r="K1632" s="650"/>
    </row>
    <row r="1633" spans="1:11" s="196" customFormat="1" ht="15.75" hidden="1" customHeight="1" x14ac:dyDescent="0.25">
      <c r="A1633" s="646"/>
      <c r="B1633" s="647"/>
      <c r="C1633" s="631"/>
      <c r="D1633" s="631"/>
      <c r="E1633" s="648"/>
      <c r="F1633" s="648"/>
      <c r="G1633" s="649"/>
      <c r="H1633" s="631"/>
      <c r="I1633" s="631"/>
      <c r="J1633" s="631"/>
      <c r="K1633" s="650"/>
    </row>
    <row r="1634" spans="1:11" s="196" customFormat="1" ht="15.75" hidden="1" customHeight="1" x14ac:dyDescent="0.25">
      <c r="A1634" s="646"/>
      <c r="B1634" s="647"/>
      <c r="C1634" s="631"/>
      <c r="D1634" s="631"/>
      <c r="E1634" s="648"/>
      <c r="F1634" s="648"/>
      <c r="G1634" s="649"/>
      <c r="H1634" s="631"/>
      <c r="I1634" s="631"/>
      <c r="J1634" s="631"/>
      <c r="K1634" s="650"/>
    </row>
    <row r="1635" spans="1:11" s="196" customFormat="1" ht="15.75" hidden="1" customHeight="1" x14ac:dyDescent="0.25">
      <c r="A1635" s="646"/>
      <c r="B1635" s="647"/>
      <c r="C1635" s="631"/>
      <c r="D1635" s="631"/>
      <c r="E1635" s="648"/>
      <c r="F1635" s="648"/>
      <c r="G1635" s="649"/>
      <c r="H1635" s="631"/>
      <c r="I1635" s="631"/>
      <c r="J1635" s="631"/>
      <c r="K1635" s="650"/>
    </row>
    <row r="1636" spans="1:11" s="196" customFormat="1" ht="15.75" hidden="1" customHeight="1" x14ac:dyDescent="0.25">
      <c r="A1636" s="646"/>
      <c r="B1636" s="647"/>
      <c r="C1636" s="631"/>
      <c r="D1636" s="631"/>
      <c r="E1636" s="648"/>
      <c r="F1636" s="648"/>
      <c r="G1636" s="649"/>
      <c r="H1636" s="631"/>
      <c r="I1636" s="631"/>
      <c r="J1636" s="631"/>
      <c r="K1636" s="650"/>
    </row>
    <row r="1637" spans="1:11" s="196" customFormat="1" ht="15.75" hidden="1" customHeight="1" x14ac:dyDescent="0.25">
      <c r="A1637" s="646"/>
      <c r="B1637" s="647"/>
      <c r="C1637" s="631"/>
      <c r="D1637" s="631"/>
      <c r="E1637" s="648"/>
      <c r="F1637" s="648"/>
      <c r="G1637" s="649"/>
      <c r="H1637" s="631"/>
      <c r="I1637" s="631"/>
      <c r="J1637" s="631"/>
      <c r="K1637" s="650"/>
    </row>
    <row r="1638" spans="1:11" s="196" customFormat="1" ht="15.75" hidden="1" customHeight="1" x14ac:dyDescent="0.25">
      <c r="A1638" s="646"/>
      <c r="B1638" s="647"/>
      <c r="C1638" s="631"/>
      <c r="D1638" s="631"/>
      <c r="E1638" s="648"/>
      <c r="F1638" s="648"/>
      <c r="G1638" s="649"/>
      <c r="H1638" s="631"/>
      <c r="I1638" s="631"/>
      <c r="J1638" s="631"/>
      <c r="K1638" s="650"/>
    </row>
    <row r="1639" spans="1:11" s="196" customFormat="1" ht="15.75" hidden="1" customHeight="1" x14ac:dyDescent="0.25">
      <c r="A1639" s="646"/>
      <c r="B1639" s="647"/>
      <c r="C1639" s="631"/>
      <c r="D1639" s="631"/>
      <c r="E1639" s="648"/>
      <c r="F1639" s="648"/>
      <c r="G1639" s="649"/>
      <c r="H1639" s="631"/>
      <c r="I1639" s="631"/>
      <c r="J1639" s="631"/>
      <c r="K1639" s="650"/>
    </row>
    <row r="1640" spans="1:11" s="196" customFormat="1" ht="15.75" hidden="1" customHeight="1" x14ac:dyDescent="0.25">
      <c r="A1640" s="646"/>
      <c r="B1640" s="647"/>
      <c r="C1640" s="631"/>
      <c r="D1640" s="631"/>
      <c r="E1640" s="648"/>
      <c r="F1640" s="648"/>
      <c r="G1640" s="649"/>
      <c r="H1640" s="631"/>
      <c r="I1640" s="631"/>
      <c r="J1640" s="631"/>
      <c r="K1640" s="650"/>
    </row>
    <row r="1641" spans="1:11" s="196" customFormat="1" ht="15.75" hidden="1" customHeight="1" x14ac:dyDescent="0.25">
      <c r="A1641" s="646"/>
      <c r="B1641" s="647"/>
      <c r="C1641" s="631"/>
      <c r="D1641" s="631"/>
      <c r="E1641" s="648"/>
      <c r="F1641" s="648"/>
      <c r="G1641" s="649"/>
      <c r="H1641" s="631"/>
      <c r="I1641" s="631"/>
      <c r="J1641" s="631"/>
      <c r="K1641" s="650"/>
    </row>
    <row r="1642" spans="1:11" s="196" customFormat="1" ht="15.75" hidden="1" customHeight="1" x14ac:dyDescent="0.25">
      <c r="A1642" s="646"/>
      <c r="B1642" s="647"/>
      <c r="C1642" s="631"/>
      <c r="D1642" s="631"/>
      <c r="E1642" s="648"/>
      <c r="F1642" s="648"/>
      <c r="G1642" s="649"/>
      <c r="H1642" s="631"/>
      <c r="I1642" s="631"/>
      <c r="J1642" s="631"/>
      <c r="K1642" s="650"/>
    </row>
    <row r="1643" spans="1:11" s="196" customFormat="1" ht="15.75" hidden="1" customHeight="1" x14ac:dyDescent="0.25">
      <c r="A1643" s="646"/>
      <c r="B1643" s="647"/>
      <c r="C1643" s="631"/>
      <c r="D1643" s="631"/>
      <c r="E1643" s="648"/>
      <c r="F1643" s="648"/>
      <c r="G1643" s="649"/>
      <c r="H1643" s="631"/>
      <c r="I1643" s="631"/>
      <c r="J1643" s="631"/>
      <c r="K1643" s="650"/>
    </row>
    <row r="1644" spans="1:11" s="196" customFormat="1" ht="15.75" hidden="1" customHeight="1" x14ac:dyDescent="0.25">
      <c r="A1644" s="646"/>
      <c r="B1644" s="647"/>
      <c r="C1644" s="631"/>
      <c r="D1644" s="631"/>
      <c r="E1644" s="648"/>
      <c r="F1644" s="648"/>
      <c r="G1644" s="649"/>
      <c r="H1644" s="631"/>
      <c r="I1644" s="631"/>
      <c r="J1644" s="631"/>
      <c r="K1644" s="650"/>
    </row>
    <row r="1645" spans="1:11" s="196" customFormat="1" ht="15.75" hidden="1" customHeight="1" x14ac:dyDescent="0.25">
      <c r="A1645" s="646"/>
      <c r="B1645" s="647"/>
      <c r="C1645" s="631"/>
      <c r="D1645" s="631"/>
      <c r="E1645" s="648"/>
      <c r="F1645" s="648"/>
      <c r="G1645" s="649"/>
      <c r="H1645" s="631"/>
      <c r="I1645" s="631"/>
      <c r="J1645" s="631"/>
      <c r="K1645" s="650"/>
    </row>
    <row r="1646" spans="1:11" s="196" customFormat="1" ht="15.75" hidden="1" customHeight="1" x14ac:dyDescent="0.25">
      <c r="A1646" s="646"/>
      <c r="B1646" s="647"/>
      <c r="C1646" s="631"/>
      <c r="D1646" s="631"/>
      <c r="E1646" s="648"/>
      <c r="F1646" s="648"/>
      <c r="G1646" s="649"/>
      <c r="H1646" s="631"/>
      <c r="I1646" s="631"/>
      <c r="J1646" s="631"/>
      <c r="K1646" s="650"/>
    </row>
    <row r="1647" spans="1:11" s="196" customFormat="1" ht="15.75" hidden="1" customHeight="1" x14ac:dyDescent="0.25">
      <c r="A1647" s="646"/>
      <c r="B1647" s="647"/>
      <c r="C1647" s="631"/>
      <c r="D1647" s="631"/>
      <c r="E1647" s="648"/>
      <c r="F1647" s="648"/>
      <c r="G1647" s="649"/>
      <c r="H1647" s="631"/>
      <c r="I1647" s="631"/>
      <c r="J1647" s="631"/>
      <c r="K1647" s="650"/>
    </row>
    <row r="1648" spans="1:11" s="196" customFormat="1" ht="15.75" hidden="1" customHeight="1" x14ac:dyDescent="0.25">
      <c r="A1648" s="646"/>
      <c r="B1648" s="647"/>
      <c r="C1648" s="631"/>
      <c r="D1648" s="631"/>
      <c r="E1648" s="648"/>
      <c r="F1648" s="648"/>
      <c r="G1648" s="649"/>
      <c r="H1648" s="631"/>
      <c r="I1648" s="631"/>
      <c r="J1648" s="631"/>
      <c r="K1648" s="650"/>
    </row>
    <row r="1649" spans="1:11" s="196" customFormat="1" ht="15.75" hidden="1" customHeight="1" x14ac:dyDescent="0.25">
      <c r="A1649" s="646"/>
      <c r="B1649" s="647"/>
      <c r="C1649" s="631"/>
      <c r="D1649" s="631"/>
      <c r="E1649" s="648"/>
      <c r="F1649" s="648"/>
      <c r="G1649" s="649"/>
      <c r="H1649" s="631"/>
      <c r="I1649" s="631"/>
      <c r="J1649" s="631"/>
      <c r="K1649" s="650"/>
    </row>
    <row r="1650" spans="1:11" s="196" customFormat="1" ht="15.75" hidden="1" customHeight="1" x14ac:dyDescent="0.25">
      <c r="A1650" s="646"/>
      <c r="B1650" s="647"/>
      <c r="C1650" s="631"/>
      <c r="D1650" s="631"/>
      <c r="E1650" s="648"/>
      <c r="F1650" s="648"/>
      <c r="G1650" s="649"/>
      <c r="H1650" s="631"/>
      <c r="I1650" s="631"/>
      <c r="J1650" s="631"/>
      <c r="K1650" s="650"/>
    </row>
    <row r="1651" spans="1:11" s="196" customFormat="1" ht="15.75" hidden="1" customHeight="1" x14ac:dyDescent="0.25">
      <c r="A1651" s="646"/>
      <c r="B1651" s="647"/>
      <c r="C1651" s="631"/>
      <c r="D1651" s="631"/>
      <c r="E1651" s="648"/>
      <c r="F1651" s="648"/>
      <c r="G1651" s="649"/>
      <c r="H1651" s="631"/>
      <c r="I1651" s="631"/>
      <c r="J1651" s="631"/>
      <c r="K1651" s="650"/>
    </row>
    <row r="1652" spans="1:11" s="196" customFormat="1" ht="15.75" hidden="1" customHeight="1" x14ac:dyDescent="0.25">
      <c r="A1652" s="646"/>
      <c r="B1652" s="647"/>
      <c r="C1652" s="631"/>
      <c r="D1652" s="631"/>
      <c r="E1652" s="648"/>
      <c r="F1652" s="648"/>
      <c r="G1652" s="649"/>
      <c r="H1652" s="631"/>
      <c r="I1652" s="631"/>
      <c r="J1652" s="631"/>
      <c r="K1652" s="650"/>
    </row>
    <row r="1653" spans="1:11" s="196" customFormat="1" ht="15.75" hidden="1" customHeight="1" x14ac:dyDescent="0.25">
      <c r="A1653" s="646"/>
      <c r="B1653" s="647"/>
      <c r="C1653" s="631"/>
      <c r="D1653" s="631"/>
      <c r="E1653" s="648"/>
      <c r="F1653" s="648"/>
      <c r="G1653" s="649"/>
      <c r="H1653" s="631"/>
      <c r="I1653" s="631"/>
      <c r="J1653" s="631"/>
      <c r="K1653" s="650"/>
    </row>
    <row r="1654" spans="1:11" s="196" customFormat="1" ht="15.75" hidden="1" customHeight="1" x14ac:dyDescent="0.25">
      <c r="A1654" s="646"/>
      <c r="B1654" s="647"/>
      <c r="C1654" s="631"/>
      <c r="D1654" s="631"/>
      <c r="E1654" s="648"/>
      <c r="F1654" s="648"/>
      <c r="G1654" s="649"/>
      <c r="H1654" s="631"/>
      <c r="I1654" s="631"/>
      <c r="J1654" s="631"/>
      <c r="K1654" s="650"/>
    </row>
    <row r="1655" spans="1:11" s="196" customFormat="1" ht="15.75" hidden="1" customHeight="1" x14ac:dyDescent="0.25">
      <c r="A1655" s="646"/>
      <c r="B1655" s="647"/>
      <c r="C1655" s="631"/>
      <c r="D1655" s="631"/>
      <c r="E1655" s="648"/>
      <c r="F1655" s="648"/>
      <c r="G1655" s="649"/>
      <c r="H1655" s="631"/>
      <c r="I1655" s="631"/>
      <c r="J1655" s="631"/>
      <c r="K1655" s="650"/>
    </row>
    <row r="1656" spans="1:11" s="196" customFormat="1" ht="15.75" hidden="1" customHeight="1" x14ac:dyDescent="0.25">
      <c r="A1656" s="646"/>
      <c r="B1656" s="647"/>
      <c r="C1656" s="631"/>
      <c r="D1656" s="631"/>
      <c r="E1656" s="648"/>
      <c r="F1656" s="648"/>
      <c r="G1656" s="649"/>
      <c r="H1656" s="631"/>
      <c r="I1656" s="631"/>
      <c r="J1656" s="631"/>
      <c r="K1656" s="650"/>
    </row>
    <row r="1657" spans="1:11" s="196" customFormat="1" ht="15.75" hidden="1" customHeight="1" x14ac:dyDescent="0.25">
      <c r="A1657" s="646"/>
      <c r="B1657" s="647"/>
      <c r="C1657" s="631"/>
      <c r="D1657" s="631"/>
      <c r="E1657" s="648"/>
      <c r="F1657" s="648"/>
      <c r="G1657" s="649"/>
      <c r="H1657" s="631"/>
      <c r="I1657" s="631"/>
      <c r="J1657" s="631"/>
      <c r="K1657" s="650"/>
    </row>
    <row r="1658" spans="1:11" s="196" customFormat="1" ht="15.75" hidden="1" customHeight="1" x14ac:dyDescent="0.25">
      <c r="A1658" s="646"/>
      <c r="B1658" s="647"/>
      <c r="C1658" s="631"/>
      <c r="D1658" s="631"/>
      <c r="E1658" s="648"/>
      <c r="F1658" s="648"/>
      <c r="G1658" s="649"/>
      <c r="H1658" s="631"/>
      <c r="I1658" s="631"/>
      <c r="J1658" s="631"/>
      <c r="K1658" s="650"/>
    </row>
    <row r="1659" spans="1:11" s="196" customFormat="1" ht="15.75" hidden="1" customHeight="1" x14ac:dyDescent="0.25">
      <c r="A1659" s="646"/>
      <c r="B1659" s="647"/>
      <c r="C1659" s="631"/>
      <c r="D1659" s="631"/>
      <c r="E1659" s="648"/>
      <c r="F1659" s="648"/>
      <c r="G1659" s="649"/>
      <c r="H1659" s="631"/>
      <c r="I1659" s="631"/>
      <c r="J1659" s="631"/>
      <c r="K1659" s="650"/>
    </row>
    <row r="1660" spans="1:11" s="196" customFormat="1" ht="15.75" hidden="1" customHeight="1" x14ac:dyDescent="0.25">
      <c r="A1660" s="646"/>
      <c r="B1660" s="647"/>
      <c r="C1660" s="631"/>
      <c r="D1660" s="631"/>
      <c r="E1660" s="648"/>
      <c r="F1660" s="648"/>
      <c r="G1660" s="649"/>
      <c r="H1660" s="631"/>
      <c r="I1660" s="631"/>
      <c r="J1660" s="631"/>
      <c r="K1660" s="650"/>
    </row>
    <row r="1661" spans="1:11" s="196" customFormat="1" ht="15.75" hidden="1" customHeight="1" x14ac:dyDescent="0.25">
      <c r="A1661" s="646"/>
      <c r="B1661" s="647"/>
      <c r="C1661" s="631"/>
      <c r="D1661" s="631"/>
      <c r="E1661" s="648"/>
      <c r="F1661" s="648"/>
      <c r="G1661" s="649"/>
      <c r="H1661" s="631"/>
      <c r="I1661" s="631"/>
      <c r="J1661" s="631"/>
      <c r="K1661" s="650"/>
    </row>
    <row r="1662" spans="1:11" s="196" customFormat="1" ht="15.75" hidden="1" customHeight="1" x14ac:dyDescent="0.25">
      <c r="A1662" s="646"/>
      <c r="B1662" s="647"/>
      <c r="C1662" s="631"/>
      <c r="D1662" s="631"/>
      <c r="E1662" s="648"/>
      <c r="F1662" s="648"/>
      <c r="G1662" s="649"/>
      <c r="H1662" s="631"/>
      <c r="I1662" s="631"/>
      <c r="J1662" s="631"/>
      <c r="K1662" s="650"/>
    </row>
    <row r="1663" spans="1:11" s="196" customFormat="1" ht="15.75" hidden="1" customHeight="1" x14ac:dyDescent="0.25">
      <c r="A1663" s="646"/>
      <c r="B1663" s="647"/>
      <c r="C1663" s="631"/>
      <c r="D1663" s="631"/>
      <c r="E1663" s="648"/>
      <c r="F1663" s="648"/>
      <c r="G1663" s="649"/>
      <c r="H1663" s="631"/>
      <c r="I1663" s="631"/>
      <c r="J1663" s="631"/>
      <c r="K1663" s="650"/>
    </row>
    <row r="1664" spans="1:11" s="196" customFormat="1" ht="15.75" hidden="1" customHeight="1" x14ac:dyDescent="0.25">
      <c r="A1664" s="646"/>
      <c r="B1664" s="647"/>
      <c r="C1664" s="631"/>
      <c r="D1664" s="631"/>
      <c r="E1664" s="648"/>
      <c r="F1664" s="648"/>
      <c r="G1664" s="649"/>
      <c r="H1664" s="631"/>
      <c r="I1664" s="631"/>
      <c r="J1664" s="631"/>
      <c r="K1664" s="650"/>
    </row>
    <row r="1665" spans="1:11" s="196" customFormat="1" ht="15.75" hidden="1" customHeight="1" x14ac:dyDescent="0.25">
      <c r="A1665" s="646"/>
      <c r="B1665" s="647"/>
      <c r="C1665" s="631"/>
      <c r="D1665" s="631"/>
      <c r="E1665" s="648"/>
      <c r="F1665" s="648"/>
      <c r="G1665" s="649"/>
      <c r="H1665" s="631"/>
      <c r="I1665" s="631"/>
      <c r="J1665" s="631"/>
      <c r="K1665" s="650"/>
    </row>
    <row r="1666" spans="1:11" s="196" customFormat="1" ht="15.75" hidden="1" customHeight="1" x14ac:dyDescent="0.25">
      <c r="A1666" s="646"/>
      <c r="B1666" s="647"/>
      <c r="C1666" s="631"/>
      <c r="D1666" s="631"/>
      <c r="E1666" s="648"/>
      <c r="F1666" s="648"/>
      <c r="G1666" s="649"/>
      <c r="H1666" s="631"/>
      <c r="I1666" s="631"/>
      <c r="J1666" s="631"/>
      <c r="K1666" s="650"/>
    </row>
    <row r="1667" spans="1:11" s="196" customFormat="1" ht="15.75" hidden="1" customHeight="1" x14ac:dyDescent="0.25">
      <c r="A1667" s="646"/>
      <c r="B1667" s="647"/>
      <c r="C1667" s="631"/>
      <c r="D1667" s="631"/>
      <c r="E1667" s="648"/>
      <c r="F1667" s="648"/>
      <c r="G1667" s="649"/>
      <c r="H1667" s="631"/>
      <c r="I1667" s="631"/>
      <c r="J1667" s="631"/>
      <c r="K1667" s="650"/>
    </row>
    <row r="1668" spans="1:11" s="196" customFormat="1" ht="15.75" hidden="1" customHeight="1" x14ac:dyDescent="0.25">
      <c r="A1668" s="646"/>
      <c r="B1668" s="647"/>
      <c r="C1668" s="631"/>
      <c r="D1668" s="631"/>
      <c r="E1668" s="648"/>
      <c r="F1668" s="648"/>
      <c r="G1668" s="649"/>
      <c r="H1668" s="631"/>
      <c r="I1668" s="631"/>
      <c r="J1668" s="631"/>
      <c r="K1668" s="650"/>
    </row>
    <row r="1669" spans="1:11" s="196" customFormat="1" ht="15.75" hidden="1" customHeight="1" x14ac:dyDescent="0.25">
      <c r="A1669" s="646"/>
      <c r="B1669" s="647"/>
      <c r="C1669" s="631"/>
      <c r="D1669" s="631"/>
      <c r="E1669" s="648"/>
      <c r="F1669" s="648"/>
      <c r="G1669" s="649"/>
      <c r="H1669" s="631"/>
      <c r="I1669" s="631"/>
      <c r="J1669" s="631"/>
      <c r="K1669" s="650"/>
    </row>
    <row r="1670" spans="1:11" s="196" customFormat="1" ht="15.75" hidden="1" customHeight="1" x14ac:dyDescent="0.25">
      <c r="A1670" s="646"/>
      <c r="B1670" s="647"/>
      <c r="C1670" s="631"/>
      <c r="D1670" s="631"/>
      <c r="E1670" s="648"/>
      <c r="F1670" s="648"/>
      <c r="G1670" s="649"/>
      <c r="H1670" s="631"/>
      <c r="I1670" s="631"/>
      <c r="J1670" s="631"/>
      <c r="K1670" s="650"/>
    </row>
    <row r="1671" spans="1:11" s="196" customFormat="1" ht="15.75" hidden="1" customHeight="1" x14ac:dyDescent="0.25">
      <c r="A1671" s="646"/>
      <c r="B1671" s="647"/>
      <c r="C1671" s="631"/>
      <c r="D1671" s="631"/>
      <c r="E1671" s="648"/>
      <c r="F1671" s="648"/>
      <c r="G1671" s="649"/>
      <c r="H1671" s="631"/>
      <c r="I1671" s="631"/>
      <c r="J1671" s="631"/>
      <c r="K1671" s="650"/>
    </row>
    <row r="1672" spans="1:11" s="196" customFormat="1" ht="15.75" hidden="1" customHeight="1" x14ac:dyDescent="0.25">
      <c r="A1672" s="646"/>
      <c r="B1672" s="647"/>
      <c r="C1672" s="631"/>
      <c r="D1672" s="631"/>
      <c r="E1672" s="648"/>
      <c r="F1672" s="648"/>
      <c r="G1672" s="649"/>
      <c r="H1672" s="631"/>
      <c r="I1672" s="631"/>
      <c r="J1672" s="631"/>
      <c r="K1672" s="650"/>
    </row>
    <row r="1673" spans="1:11" s="196" customFormat="1" ht="15.75" hidden="1" customHeight="1" x14ac:dyDescent="0.25">
      <c r="A1673" s="646"/>
      <c r="B1673" s="647"/>
      <c r="C1673" s="631"/>
      <c r="D1673" s="631"/>
      <c r="E1673" s="648"/>
      <c r="F1673" s="648"/>
      <c r="G1673" s="649"/>
      <c r="H1673" s="631"/>
      <c r="I1673" s="631"/>
      <c r="J1673" s="631"/>
      <c r="K1673" s="650"/>
    </row>
    <row r="1674" spans="1:11" s="196" customFormat="1" ht="15.75" hidden="1" customHeight="1" x14ac:dyDescent="0.25">
      <c r="A1674" s="646"/>
      <c r="B1674" s="647"/>
      <c r="C1674" s="631"/>
      <c r="D1674" s="631"/>
      <c r="E1674" s="648"/>
      <c r="F1674" s="648"/>
      <c r="G1674" s="649"/>
      <c r="H1674" s="631"/>
      <c r="I1674" s="631"/>
      <c r="J1674" s="631"/>
      <c r="K1674" s="650"/>
    </row>
    <row r="1675" spans="1:11" s="196" customFormat="1" ht="15.75" hidden="1" customHeight="1" x14ac:dyDescent="0.25">
      <c r="A1675" s="646"/>
      <c r="B1675" s="647"/>
      <c r="C1675" s="631"/>
      <c r="D1675" s="631"/>
      <c r="E1675" s="648"/>
      <c r="F1675" s="648"/>
      <c r="G1675" s="649"/>
      <c r="H1675" s="631"/>
      <c r="I1675" s="631"/>
      <c r="J1675" s="631"/>
      <c r="K1675" s="650"/>
    </row>
    <row r="1676" spans="1:11" s="196" customFormat="1" ht="15.75" hidden="1" customHeight="1" x14ac:dyDescent="0.25">
      <c r="A1676" s="646"/>
      <c r="B1676" s="647"/>
      <c r="C1676" s="631"/>
      <c r="D1676" s="631"/>
      <c r="E1676" s="648"/>
      <c r="F1676" s="648"/>
      <c r="G1676" s="649"/>
      <c r="H1676" s="631"/>
      <c r="I1676" s="631"/>
      <c r="J1676" s="631"/>
      <c r="K1676" s="650"/>
    </row>
    <row r="1677" spans="1:11" s="196" customFormat="1" ht="15.75" hidden="1" customHeight="1" x14ac:dyDescent="0.25">
      <c r="A1677" s="646"/>
      <c r="B1677" s="647"/>
      <c r="C1677" s="631"/>
      <c r="D1677" s="631"/>
      <c r="E1677" s="648"/>
      <c r="F1677" s="648"/>
      <c r="G1677" s="649"/>
      <c r="H1677" s="631"/>
      <c r="I1677" s="631"/>
      <c r="J1677" s="631"/>
      <c r="K1677" s="650"/>
    </row>
    <row r="1678" spans="1:11" s="196" customFormat="1" ht="15.75" hidden="1" customHeight="1" x14ac:dyDescent="0.25">
      <c r="A1678" s="646"/>
      <c r="B1678" s="647"/>
      <c r="C1678" s="631"/>
      <c r="D1678" s="631"/>
      <c r="E1678" s="648"/>
      <c r="F1678" s="648"/>
      <c r="G1678" s="649"/>
      <c r="H1678" s="631"/>
      <c r="I1678" s="631"/>
      <c r="J1678" s="631"/>
      <c r="K1678" s="650"/>
    </row>
    <row r="1679" spans="1:11" s="196" customFormat="1" ht="15.75" hidden="1" customHeight="1" x14ac:dyDescent="0.25">
      <c r="A1679" s="646"/>
      <c r="B1679" s="647"/>
      <c r="C1679" s="631"/>
      <c r="D1679" s="631"/>
      <c r="E1679" s="648"/>
      <c r="F1679" s="648"/>
      <c r="G1679" s="649"/>
      <c r="H1679" s="631"/>
      <c r="I1679" s="631"/>
      <c r="J1679" s="631"/>
      <c r="K1679" s="650"/>
    </row>
    <row r="1680" spans="1:11" s="196" customFormat="1" ht="15.75" hidden="1" customHeight="1" x14ac:dyDescent="0.25">
      <c r="A1680" s="646"/>
      <c r="B1680" s="647"/>
      <c r="C1680" s="631"/>
      <c r="D1680" s="631"/>
      <c r="E1680" s="648"/>
      <c r="F1680" s="648"/>
      <c r="G1680" s="649"/>
      <c r="H1680" s="631"/>
      <c r="I1680" s="631"/>
      <c r="J1680" s="631"/>
      <c r="K1680" s="650"/>
    </row>
    <row r="1681" spans="1:11" s="196" customFormat="1" ht="15.75" hidden="1" customHeight="1" x14ac:dyDescent="0.25">
      <c r="A1681" s="646"/>
      <c r="B1681" s="647"/>
      <c r="C1681" s="631"/>
      <c r="D1681" s="631"/>
      <c r="E1681" s="648"/>
      <c r="F1681" s="648"/>
      <c r="G1681" s="649"/>
      <c r="H1681" s="631"/>
      <c r="I1681" s="631"/>
      <c r="J1681" s="631"/>
      <c r="K1681" s="650"/>
    </row>
    <row r="1682" spans="1:11" s="196" customFormat="1" ht="15.75" hidden="1" customHeight="1" x14ac:dyDescent="0.25">
      <c r="A1682" s="646"/>
      <c r="B1682" s="647"/>
      <c r="C1682" s="631"/>
      <c r="D1682" s="631"/>
      <c r="E1682" s="648"/>
      <c r="F1682" s="648"/>
      <c r="G1682" s="649"/>
      <c r="H1682" s="631"/>
      <c r="I1682" s="631"/>
      <c r="J1682" s="631"/>
      <c r="K1682" s="650"/>
    </row>
    <row r="1683" spans="1:11" s="196" customFormat="1" ht="15.75" hidden="1" customHeight="1" x14ac:dyDescent="0.25">
      <c r="A1683" s="646"/>
      <c r="B1683" s="647"/>
      <c r="C1683" s="631"/>
      <c r="D1683" s="631"/>
      <c r="E1683" s="648"/>
      <c r="F1683" s="648"/>
      <c r="G1683" s="649"/>
      <c r="H1683" s="631"/>
      <c r="I1683" s="631"/>
      <c r="J1683" s="631"/>
      <c r="K1683" s="650"/>
    </row>
    <row r="1684" spans="1:11" s="196" customFormat="1" ht="15.75" hidden="1" customHeight="1" x14ac:dyDescent="0.25">
      <c r="A1684" s="646"/>
      <c r="B1684" s="647"/>
      <c r="C1684" s="631"/>
      <c r="D1684" s="631"/>
      <c r="E1684" s="648"/>
      <c r="F1684" s="648"/>
      <c r="G1684" s="649"/>
      <c r="H1684" s="631"/>
      <c r="I1684" s="631"/>
      <c r="J1684" s="631"/>
      <c r="K1684" s="650"/>
    </row>
    <row r="1685" spans="1:11" s="196" customFormat="1" ht="15.75" hidden="1" customHeight="1" x14ac:dyDescent="0.25">
      <c r="A1685" s="646"/>
      <c r="B1685" s="647"/>
      <c r="C1685" s="631"/>
      <c r="D1685" s="631"/>
      <c r="E1685" s="648"/>
      <c r="F1685" s="648"/>
      <c r="G1685" s="649"/>
      <c r="H1685" s="631"/>
      <c r="I1685" s="631"/>
      <c r="J1685" s="631"/>
      <c r="K1685" s="650"/>
    </row>
    <row r="1686" spans="1:11" s="196" customFormat="1" ht="15.75" hidden="1" customHeight="1" x14ac:dyDescent="0.25">
      <c r="A1686" s="646"/>
      <c r="B1686" s="647"/>
      <c r="C1686" s="631"/>
      <c r="D1686" s="631"/>
      <c r="E1686" s="648"/>
      <c r="F1686" s="648"/>
      <c r="G1686" s="649"/>
      <c r="H1686" s="631"/>
      <c r="I1686" s="631"/>
      <c r="J1686" s="631"/>
      <c r="K1686" s="650"/>
    </row>
    <row r="1687" spans="1:11" s="196" customFormat="1" ht="15.75" hidden="1" customHeight="1" x14ac:dyDescent="0.25">
      <c r="A1687" s="646"/>
      <c r="B1687" s="647"/>
      <c r="C1687" s="631"/>
      <c r="D1687" s="631"/>
      <c r="E1687" s="648"/>
      <c r="F1687" s="648"/>
      <c r="G1687" s="649"/>
      <c r="H1687" s="631"/>
      <c r="I1687" s="631"/>
      <c r="J1687" s="631"/>
      <c r="K1687" s="650"/>
    </row>
    <row r="1688" spans="1:11" s="196" customFormat="1" ht="15.75" hidden="1" customHeight="1" x14ac:dyDescent="0.25">
      <c r="A1688" s="646"/>
      <c r="B1688" s="647"/>
      <c r="C1688" s="631"/>
      <c r="D1688" s="631"/>
      <c r="E1688" s="648"/>
      <c r="F1688" s="648"/>
      <c r="G1688" s="649"/>
      <c r="H1688" s="631"/>
      <c r="I1688" s="631"/>
      <c r="J1688" s="631"/>
      <c r="K1688" s="650"/>
    </row>
    <row r="1689" spans="1:11" s="196" customFormat="1" ht="15.75" hidden="1" customHeight="1" x14ac:dyDescent="0.25">
      <c r="A1689" s="646"/>
      <c r="B1689" s="647"/>
      <c r="C1689" s="631"/>
      <c r="D1689" s="631"/>
      <c r="E1689" s="648"/>
      <c r="F1689" s="648"/>
      <c r="G1689" s="649"/>
      <c r="H1689" s="631"/>
      <c r="I1689" s="631"/>
      <c r="J1689" s="631"/>
      <c r="K1689" s="650"/>
    </row>
    <row r="1690" spans="1:11" s="196" customFormat="1" ht="15.75" hidden="1" customHeight="1" x14ac:dyDescent="0.25">
      <c r="A1690" s="646"/>
      <c r="B1690" s="647"/>
      <c r="C1690" s="631"/>
      <c r="D1690" s="631"/>
      <c r="E1690" s="648"/>
      <c r="F1690" s="648"/>
      <c r="G1690" s="649"/>
      <c r="H1690" s="631"/>
      <c r="I1690" s="631"/>
      <c r="J1690" s="631"/>
      <c r="K1690" s="650"/>
    </row>
    <row r="1691" spans="1:11" s="196" customFormat="1" ht="15.75" hidden="1" customHeight="1" x14ac:dyDescent="0.25">
      <c r="A1691" s="646"/>
      <c r="B1691" s="647"/>
      <c r="C1691" s="631"/>
      <c r="D1691" s="631"/>
      <c r="E1691" s="648"/>
      <c r="F1691" s="648"/>
      <c r="G1691" s="649"/>
      <c r="H1691" s="631"/>
      <c r="I1691" s="631"/>
      <c r="J1691" s="631"/>
      <c r="K1691" s="650"/>
    </row>
    <row r="1692" spans="1:11" s="196" customFormat="1" ht="15.75" hidden="1" customHeight="1" x14ac:dyDescent="0.25">
      <c r="A1692" s="646"/>
      <c r="B1692" s="647"/>
      <c r="C1692" s="631"/>
      <c r="D1692" s="631"/>
      <c r="E1692" s="648"/>
      <c r="F1692" s="648"/>
      <c r="G1692" s="649"/>
      <c r="H1692" s="631"/>
      <c r="I1692" s="631"/>
      <c r="J1692" s="631"/>
      <c r="K1692" s="650"/>
    </row>
    <row r="1693" spans="1:11" s="196" customFormat="1" ht="15.75" hidden="1" customHeight="1" x14ac:dyDescent="0.25">
      <c r="A1693" s="646"/>
      <c r="B1693" s="647"/>
      <c r="C1693" s="631"/>
      <c r="D1693" s="631"/>
      <c r="E1693" s="648"/>
      <c r="F1693" s="648"/>
      <c r="G1693" s="649"/>
      <c r="H1693" s="631"/>
      <c r="I1693" s="631"/>
      <c r="J1693" s="631"/>
      <c r="K1693" s="650"/>
    </row>
    <row r="1694" spans="1:11" s="196" customFormat="1" ht="15.75" hidden="1" customHeight="1" x14ac:dyDescent="0.25">
      <c r="A1694" s="646"/>
      <c r="B1694" s="647"/>
      <c r="C1694" s="631"/>
      <c r="D1694" s="631"/>
      <c r="E1694" s="648"/>
      <c r="F1694" s="648"/>
      <c r="G1694" s="649"/>
      <c r="H1694" s="631"/>
      <c r="I1694" s="631"/>
      <c r="J1694" s="631"/>
      <c r="K1694" s="650"/>
    </row>
    <row r="1695" spans="1:11" s="196" customFormat="1" ht="15.75" hidden="1" customHeight="1" x14ac:dyDescent="0.25">
      <c r="A1695" s="646"/>
      <c r="B1695" s="647"/>
      <c r="C1695" s="631"/>
      <c r="D1695" s="631"/>
      <c r="E1695" s="648"/>
      <c r="F1695" s="648"/>
      <c r="G1695" s="649"/>
      <c r="H1695" s="631"/>
      <c r="I1695" s="631"/>
      <c r="J1695" s="631"/>
      <c r="K1695" s="650"/>
    </row>
    <row r="1696" spans="1:11" s="196" customFormat="1" ht="15.75" hidden="1" customHeight="1" x14ac:dyDescent="0.25">
      <c r="A1696" s="646"/>
      <c r="B1696" s="647"/>
      <c r="C1696" s="631"/>
      <c r="D1696" s="631"/>
      <c r="E1696" s="648"/>
      <c r="F1696" s="648"/>
      <c r="G1696" s="649"/>
      <c r="H1696" s="631"/>
      <c r="I1696" s="631"/>
      <c r="J1696" s="631"/>
      <c r="K1696" s="650"/>
    </row>
    <row r="1697" spans="1:11" s="196" customFormat="1" ht="15.75" hidden="1" customHeight="1" x14ac:dyDescent="0.25">
      <c r="A1697" s="646"/>
      <c r="B1697" s="647"/>
      <c r="C1697" s="631"/>
      <c r="D1697" s="631"/>
      <c r="E1697" s="648"/>
      <c r="F1697" s="648"/>
      <c r="G1697" s="649"/>
      <c r="H1697" s="631"/>
      <c r="I1697" s="631"/>
      <c r="J1697" s="631"/>
      <c r="K1697" s="650"/>
    </row>
    <row r="1698" spans="1:11" s="196" customFormat="1" ht="15.75" hidden="1" customHeight="1" x14ac:dyDescent="0.25">
      <c r="A1698" s="646"/>
      <c r="B1698" s="647"/>
      <c r="C1698" s="631"/>
      <c r="D1698" s="631"/>
      <c r="E1698" s="648"/>
      <c r="F1698" s="648"/>
      <c r="G1698" s="649"/>
      <c r="H1698" s="631"/>
      <c r="I1698" s="631"/>
      <c r="J1698" s="631"/>
      <c r="K1698" s="650"/>
    </row>
    <row r="1699" spans="1:11" s="196" customFormat="1" ht="15.75" hidden="1" customHeight="1" x14ac:dyDescent="0.25">
      <c r="A1699" s="646"/>
      <c r="B1699" s="647"/>
      <c r="C1699" s="631"/>
      <c r="D1699" s="631"/>
      <c r="E1699" s="648"/>
      <c r="F1699" s="648"/>
      <c r="G1699" s="649"/>
      <c r="H1699" s="631"/>
      <c r="I1699" s="631"/>
      <c r="J1699" s="631"/>
      <c r="K1699" s="650"/>
    </row>
    <row r="1700" spans="1:11" s="196" customFormat="1" ht="15.75" hidden="1" customHeight="1" x14ac:dyDescent="0.25">
      <c r="A1700" s="646"/>
      <c r="B1700" s="647"/>
      <c r="C1700" s="631"/>
      <c r="D1700" s="631"/>
      <c r="E1700" s="648"/>
      <c r="F1700" s="648"/>
      <c r="G1700" s="649"/>
      <c r="H1700" s="631"/>
      <c r="I1700" s="631"/>
      <c r="J1700" s="631"/>
      <c r="K1700" s="650"/>
    </row>
    <row r="1701" spans="1:11" s="196" customFormat="1" ht="15.75" hidden="1" customHeight="1" x14ac:dyDescent="0.25">
      <c r="A1701" s="646"/>
      <c r="B1701" s="647"/>
      <c r="C1701" s="631"/>
      <c r="D1701" s="631"/>
      <c r="E1701" s="648"/>
      <c r="F1701" s="648"/>
      <c r="G1701" s="649"/>
      <c r="H1701" s="631"/>
      <c r="I1701" s="631"/>
      <c r="J1701" s="631"/>
      <c r="K1701" s="650"/>
    </row>
    <row r="1702" spans="1:11" s="196" customFormat="1" ht="15.75" hidden="1" customHeight="1" x14ac:dyDescent="0.25">
      <c r="A1702" s="646"/>
      <c r="B1702" s="647"/>
      <c r="C1702" s="631"/>
      <c r="D1702" s="631"/>
      <c r="E1702" s="648"/>
      <c r="F1702" s="648"/>
      <c r="G1702" s="649"/>
      <c r="H1702" s="631"/>
      <c r="I1702" s="631"/>
      <c r="J1702" s="631"/>
      <c r="K1702" s="650"/>
    </row>
    <row r="1703" spans="1:11" s="196" customFormat="1" ht="15.75" hidden="1" customHeight="1" x14ac:dyDescent="0.25">
      <c r="A1703" s="646"/>
      <c r="B1703" s="647"/>
      <c r="C1703" s="631"/>
      <c r="D1703" s="631"/>
      <c r="E1703" s="648"/>
      <c r="F1703" s="648"/>
      <c r="G1703" s="649"/>
      <c r="H1703" s="631"/>
      <c r="I1703" s="631"/>
      <c r="J1703" s="631"/>
      <c r="K1703" s="650"/>
    </row>
    <row r="1704" spans="1:11" s="196" customFormat="1" ht="15.75" hidden="1" customHeight="1" x14ac:dyDescent="0.25">
      <c r="A1704" s="646"/>
      <c r="B1704" s="647"/>
      <c r="C1704" s="631"/>
      <c r="D1704" s="631"/>
      <c r="E1704" s="648"/>
      <c r="F1704" s="648"/>
      <c r="G1704" s="649"/>
      <c r="H1704" s="631"/>
      <c r="I1704" s="631"/>
      <c r="J1704" s="631"/>
      <c r="K1704" s="650"/>
    </row>
    <row r="1705" spans="1:11" s="196" customFormat="1" ht="15.75" hidden="1" customHeight="1" x14ac:dyDescent="0.25">
      <c r="A1705" s="646"/>
      <c r="B1705" s="647"/>
      <c r="C1705" s="631"/>
      <c r="D1705" s="631"/>
      <c r="E1705" s="648"/>
      <c r="F1705" s="648"/>
      <c r="G1705" s="649"/>
      <c r="H1705" s="631"/>
      <c r="I1705" s="631"/>
      <c r="J1705" s="631"/>
      <c r="K1705" s="650"/>
    </row>
    <row r="1706" spans="1:11" s="196" customFormat="1" ht="15.75" hidden="1" customHeight="1" x14ac:dyDescent="0.25">
      <c r="A1706" s="646"/>
      <c r="B1706" s="647"/>
      <c r="C1706" s="631"/>
      <c r="D1706" s="631"/>
      <c r="E1706" s="648"/>
      <c r="F1706" s="648"/>
      <c r="G1706" s="649"/>
      <c r="H1706" s="631"/>
      <c r="I1706" s="631"/>
      <c r="J1706" s="631"/>
      <c r="K1706" s="650"/>
    </row>
    <row r="1707" spans="1:11" s="196" customFormat="1" ht="15.75" hidden="1" customHeight="1" x14ac:dyDescent="0.25">
      <c r="A1707" s="646"/>
      <c r="B1707" s="647"/>
      <c r="C1707" s="631"/>
      <c r="D1707" s="631"/>
      <c r="E1707" s="648"/>
      <c r="F1707" s="648"/>
      <c r="G1707" s="649"/>
      <c r="H1707" s="631"/>
      <c r="I1707" s="631"/>
      <c r="J1707" s="631"/>
      <c r="K1707" s="650"/>
    </row>
    <row r="1708" spans="1:11" s="196" customFormat="1" ht="15.75" hidden="1" customHeight="1" x14ac:dyDescent="0.25">
      <c r="A1708" s="646"/>
      <c r="B1708" s="647"/>
      <c r="C1708" s="631"/>
      <c r="D1708" s="631"/>
      <c r="E1708" s="648"/>
      <c r="F1708" s="648"/>
      <c r="G1708" s="649"/>
      <c r="H1708" s="631"/>
      <c r="I1708" s="631"/>
      <c r="J1708" s="631"/>
      <c r="K1708" s="650"/>
    </row>
    <row r="1709" spans="1:11" s="196" customFormat="1" ht="15.75" hidden="1" customHeight="1" x14ac:dyDescent="0.25">
      <c r="A1709" s="646"/>
      <c r="B1709" s="647"/>
      <c r="C1709" s="631"/>
      <c r="D1709" s="631"/>
      <c r="E1709" s="648"/>
      <c r="F1709" s="648"/>
      <c r="G1709" s="649"/>
      <c r="H1709" s="631"/>
      <c r="I1709" s="631"/>
      <c r="J1709" s="631"/>
      <c r="K1709" s="650"/>
    </row>
    <row r="1710" spans="1:11" s="196" customFormat="1" ht="15.75" hidden="1" customHeight="1" x14ac:dyDescent="0.25">
      <c r="A1710" s="646"/>
      <c r="B1710" s="647"/>
      <c r="C1710" s="631"/>
      <c r="D1710" s="631"/>
      <c r="E1710" s="648"/>
      <c r="F1710" s="648"/>
      <c r="G1710" s="649"/>
      <c r="H1710" s="631"/>
      <c r="I1710" s="631"/>
      <c r="J1710" s="631"/>
      <c r="K1710" s="650"/>
    </row>
    <row r="1711" spans="1:11" s="196" customFormat="1" ht="15.75" hidden="1" customHeight="1" x14ac:dyDescent="0.25">
      <c r="A1711" s="646"/>
      <c r="B1711" s="647"/>
      <c r="C1711" s="631"/>
      <c r="D1711" s="631"/>
      <c r="E1711" s="648"/>
      <c r="F1711" s="648"/>
      <c r="G1711" s="649"/>
      <c r="H1711" s="631"/>
      <c r="I1711" s="631"/>
      <c r="J1711" s="631"/>
      <c r="K1711" s="650"/>
    </row>
    <row r="1712" spans="1:11" s="196" customFormat="1" ht="15.75" hidden="1" customHeight="1" x14ac:dyDescent="0.25">
      <c r="A1712" s="646"/>
      <c r="B1712" s="647"/>
      <c r="C1712" s="631"/>
      <c r="D1712" s="631"/>
      <c r="E1712" s="648"/>
      <c r="F1712" s="648"/>
      <c r="G1712" s="649"/>
      <c r="H1712" s="631"/>
      <c r="I1712" s="631"/>
      <c r="J1712" s="631"/>
      <c r="K1712" s="650"/>
    </row>
    <row r="1713" spans="1:11" s="196" customFormat="1" ht="15.75" hidden="1" customHeight="1" x14ac:dyDescent="0.25">
      <c r="A1713" s="646"/>
      <c r="B1713" s="647"/>
      <c r="C1713" s="631"/>
      <c r="D1713" s="631"/>
      <c r="E1713" s="648"/>
      <c r="F1713" s="648"/>
      <c r="G1713" s="649"/>
      <c r="H1713" s="631"/>
      <c r="I1713" s="631"/>
      <c r="J1713" s="631"/>
      <c r="K1713" s="650"/>
    </row>
    <row r="1714" spans="1:11" s="196" customFormat="1" ht="15.75" hidden="1" customHeight="1" x14ac:dyDescent="0.25">
      <c r="A1714" s="646"/>
      <c r="B1714" s="647"/>
      <c r="C1714" s="631"/>
      <c r="D1714" s="631"/>
      <c r="E1714" s="648"/>
      <c r="F1714" s="648"/>
      <c r="G1714" s="649"/>
      <c r="H1714" s="631"/>
      <c r="I1714" s="631"/>
      <c r="J1714" s="631"/>
      <c r="K1714" s="650"/>
    </row>
    <row r="1715" spans="1:11" s="196" customFormat="1" ht="15.75" hidden="1" customHeight="1" x14ac:dyDescent="0.25">
      <c r="A1715" s="646"/>
      <c r="B1715" s="647"/>
      <c r="C1715" s="631"/>
      <c r="D1715" s="631"/>
      <c r="E1715" s="648"/>
      <c r="F1715" s="648"/>
      <c r="G1715" s="649"/>
      <c r="H1715" s="631"/>
      <c r="I1715" s="631"/>
      <c r="J1715" s="631"/>
      <c r="K1715" s="650"/>
    </row>
    <row r="1716" spans="1:11" s="196" customFormat="1" ht="15.75" hidden="1" customHeight="1" x14ac:dyDescent="0.25">
      <c r="A1716" s="646"/>
      <c r="B1716" s="647"/>
      <c r="C1716" s="631"/>
      <c r="D1716" s="631"/>
      <c r="E1716" s="648"/>
      <c r="F1716" s="648"/>
      <c r="G1716" s="649"/>
      <c r="H1716" s="631"/>
      <c r="I1716" s="631"/>
      <c r="J1716" s="631"/>
      <c r="K1716" s="650"/>
    </row>
    <row r="1717" spans="1:11" s="196" customFormat="1" ht="15.75" hidden="1" customHeight="1" x14ac:dyDescent="0.25">
      <c r="A1717" s="646"/>
      <c r="B1717" s="647"/>
      <c r="C1717" s="631"/>
      <c r="D1717" s="631"/>
      <c r="E1717" s="648"/>
      <c r="F1717" s="648"/>
      <c r="G1717" s="649"/>
      <c r="H1717" s="631"/>
      <c r="I1717" s="631"/>
      <c r="J1717" s="631"/>
      <c r="K1717" s="650"/>
    </row>
    <row r="1718" spans="1:11" s="196" customFormat="1" ht="15.75" hidden="1" customHeight="1" x14ac:dyDescent="0.25">
      <c r="A1718" s="646"/>
      <c r="B1718" s="647"/>
      <c r="C1718" s="631"/>
      <c r="D1718" s="631"/>
      <c r="E1718" s="648"/>
      <c r="F1718" s="648"/>
      <c r="G1718" s="649"/>
      <c r="H1718" s="631"/>
      <c r="I1718" s="631"/>
      <c r="J1718" s="631"/>
      <c r="K1718" s="650"/>
    </row>
    <row r="1719" spans="1:11" s="196" customFormat="1" ht="15.75" hidden="1" customHeight="1" x14ac:dyDescent="0.25">
      <c r="A1719" s="646"/>
      <c r="B1719" s="647"/>
      <c r="C1719" s="631"/>
      <c r="D1719" s="631"/>
      <c r="E1719" s="648"/>
      <c r="F1719" s="648"/>
      <c r="G1719" s="649"/>
      <c r="H1719" s="631"/>
      <c r="I1719" s="631"/>
      <c r="J1719" s="631"/>
      <c r="K1719" s="650"/>
    </row>
    <row r="1720" spans="1:11" s="196" customFormat="1" ht="15.75" hidden="1" customHeight="1" x14ac:dyDescent="0.25">
      <c r="A1720" s="646"/>
      <c r="B1720" s="647"/>
      <c r="C1720" s="631"/>
      <c r="D1720" s="631"/>
      <c r="E1720" s="648"/>
      <c r="F1720" s="648"/>
      <c r="G1720" s="649"/>
      <c r="H1720" s="631"/>
      <c r="I1720" s="631"/>
      <c r="J1720" s="631"/>
      <c r="K1720" s="650"/>
    </row>
    <row r="1721" spans="1:11" s="196" customFormat="1" ht="15.75" hidden="1" customHeight="1" x14ac:dyDescent="0.25">
      <c r="A1721" s="646"/>
      <c r="B1721" s="647"/>
      <c r="C1721" s="631"/>
      <c r="D1721" s="631"/>
      <c r="E1721" s="648"/>
      <c r="F1721" s="648"/>
      <c r="G1721" s="649"/>
      <c r="H1721" s="631"/>
      <c r="I1721" s="631"/>
      <c r="J1721" s="631"/>
      <c r="K1721" s="650"/>
    </row>
    <row r="1722" spans="1:11" s="196" customFormat="1" ht="15.75" hidden="1" customHeight="1" x14ac:dyDescent="0.25">
      <c r="A1722" s="646"/>
      <c r="B1722" s="647"/>
      <c r="C1722" s="631"/>
      <c r="D1722" s="631"/>
      <c r="E1722" s="648"/>
      <c r="F1722" s="648"/>
      <c r="G1722" s="649"/>
      <c r="H1722" s="631"/>
      <c r="I1722" s="631"/>
      <c r="J1722" s="631"/>
      <c r="K1722" s="650"/>
    </row>
    <row r="1723" spans="1:11" s="196" customFormat="1" ht="15.75" hidden="1" customHeight="1" x14ac:dyDescent="0.25">
      <c r="A1723" s="646"/>
      <c r="B1723" s="647"/>
      <c r="C1723" s="631"/>
      <c r="D1723" s="631"/>
      <c r="E1723" s="648"/>
      <c r="F1723" s="648"/>
      <c r="G1723" s="649"/>
      <c r="H1723" s="631"/>
      <c r="I1723" s="631"/>
      <c r="J1723" s="631"/>
      <c r="K1723" s="650"/>
    </row>
    <row r="1724" spans="1:11" s="196" customFormat="1" ht="15.75" hidden="1" customHeight="1" x14ac:dyDescent="0.25">
      <c r="A1724" s="646"/>
      <c r="B1724" s="647"/>
      <c r="C1724" s="631"/>
      <c r="D1724" s="631"/>
      <c r="E1724" s="648"/>
      <c r="F1724" s="648"/>
      <c r="G1724" s="649"/>
      <c r="H1724" s="631"/>
      <c r="I1724" s="631"/>
      <c r="J1724" s="631"/>
      <c r="K1724" s="650"/>
    </row>
    <row r="1725" spans="1:11" s="196" customFormat="1" ht="15.75" hidden="1" customHeight="1" x14ac:dyDescent="0.25">
      <c r="A1725" s="646"/>
      <c r="B1725" s="647"/>
      <c r="C1725" s="631"/>
      <c r="D1725" s="631"/>
      <c r="E1725" s="648"/>
      <c r="F1725" s="648"/>
      <c r="G1725" s="649"/>
      <c r="H1725" s="631"/>
      <c r="I1725" s="631"/>
      <c r="J1725" s="631"/>
      <c r="K1725" s="650"/>
    </row>
    <row r="1726" spans="1:11" s="196" customFormat="1" ht="15.75" hidden="1" customHeight="1" x14ac:dyDescent="0.25">
      <c r="A1726" s="646"/>
      <c r="B1726" s="647"/>
      <c r="C1726" s="631"/>
      <c r="D1726" s="631"/>
      <c r="E1726" s="648"/>
      <c r="F1726" s="648"/>
      <c r="G1726" s="649"/>
      <c r="H1726" s="631"/>
      <c r="I1726" s="631"/>
      <c r="J1726" s="631"/>
      <c r="K1726" s="650"/>
    </row>
    <row r="1727" spans="1:11" s="196" customFormat="1" ht="15.75" hidden="1" customHeight="1" x14ac:dyDescent="0.25">
      <c r="A1727" s="646"/>
      <c r="B1727" s="647"/>
      <c r="C1727" s="631"/>
      <c r="D1727" s="631"/>
      <c r="E1727" s="648"/>
      <c r="F1727" s="648"/>
      <c r="G1727" s="649"/>
      <c r="H1727" s="631"/>
      <c r="I1727" s="631"/>
      <c r="J1727" s="631"/>
      <c r="K1727" s="650"/>
    </row>
    <row r="1728" spans="1:11" s="196" customFormat="1" ht="15.75" hidden="1" customHeight="1" x14ac:dyDescent="0.25">
      <c r="A1728" s="646"/>
      <c r="B1728" s="647"/>
      <c r="C1728" s="631"/>
      <c r="D1728" s="631"/>
      <c r="E1728" s="648"/>
      <c r="F1728" s="648"/>
      <c r="G1728" s="649"/>
      <c r="H1728" s="631"/>
      <c r="I1728" s="631"/>
      <c r="J1728" s="631"/>
      <c r="K1728" s="650"/>
    </row>
    <row r="1729" spans="1:11" s="196" customFormat="1" ht="15.75" hidden="1" customHeight="1" x14ac:dyDescent="0.25">
      <c r="A1729" s="646"/>
      <c r="B1729" s="647"/>
      <c r="C1729" s="631"/>
      <c r="D1729" s="631"/>
      <c r="E1729" s="648"/>
      <c r="F1729" s="648"/>
      <c r="G1729" s="649"/>
      <c r="H1729" s="631"/>
      <c r="I1729" s="631"/>
      <c r="J1729" s="631"/>
      <c r="K1729" s="650"/>
    </row>
    <row r="1730" spans="1:11" s="196" customFormat="1" ht="15.75" hidden="1" customHeight="1" x14ac:dyDescent="0.25">
      <c r="A1730" s="646"/>
      <c r="B1730" s="647"/>
      <c r="C1730" s="631"/>
      <c r="D1730" s="631"/>
      <c r="E1730" s="648"/>
      <c r="F1730" s="648"/>
      <c r="G1730" s="649"/>
      <c r="H1730" s="631"/>
      <c r="I1730" s="631"/>
      <c r="J1730" s="631"/>
      <c r="K1730" s="650"/>
    </row>
    <row r="1731" spans="1:11" s="196" customFormat="1" ht="15.75" hidden="1" customHeight="1" x14ac:dyDescent="0.25">
      <c r="A1731" s="646"/>
      <c r="B1731" s="647"/>
      <c r="C1731" s="631"/>
      <c r="D1731" s="631"/>
      <c r="E1731" s="648"/>
      <c r="F1731" s="648"/>
      <c r="G1731" s="649"/>
      <c r="H1731" s="631"/>
      <c r="I1731" s="631"/>
      <c r="J1731" s="631"/>
      <c r="K1731" s="650"/>
    </row>
    <row r="1732" spans="1:11" s="196" customFormat="1" ht="15.75" hidden="1" customHeight="1" x14ac:dyDescent="0.25">
      <c r="A1732" s="646"/>
      <c r="B1732" s="647"/>
      <c r="C1732" s="631"/>
      <c r="D1732" s="631"/>
      <c r="E1732" s="648"/>
      <c r="F1732" s="648"/>
      <c r="G1732" s="649"/>
      <c r="H1732" s="631"/>
      <c r="I1732" s="631"/>
      <c r="J1732" s="631"/>
      <c r="K1732" s="650"/>
    </row>
    <row r="1733" spans="1:11" s="196" customFormat="1" ht="15.75" hidden="1" customHeight="1" x14ac:dyDescent="0.25">
      <c r="A1733" s="646"/>
      <c r="B1733" s="647"/>
      <c r="C1733" s="631"/>
      <c r="D1733" s="631"/>
      <c r="E1733" s="648"/>
      <c r="F1733" s="648"/>
      <c r="G1733" s="649"/>
      <c r="H1733" s="631"/>
      <c r="I1733" s="631"/>
      <c r="J1733" s="631"/>
      <c r="K1733" s="650"/>
    </row>
    <row r="1734" spans="1:11" s="196" customFormat="1" ht="15.75" hidden="1" customHeight="1" x14ac:dyDescent="0.25">
      <c r="A1734" s="646"/>
      <c r="B1734" s="647"/>
      <c r="C1734" s="631"/>
      <c r="D1734" s="631"/>
      <c r="E1734" s="648"/>
      <c r="F1734" s="648"/>
      <c r="G1734" s="649"/>
      <c r="H1734" s="631"/>
      <c r="I1734" s="631"/>
      <c r="J1734" s="631"/>
      <c r="K1734" s="650"/>
    </row>
    <row r="1735" spans="1:11" s="196" customFormat="1" ht="15.75" hidden="1" customHeight="1" x14ac:dyDescent="0.25">
      <c r="A1735" s="646"/>
      <c r="B1735" s="647"/>
      <c r="C1735" s="631"/>
      <c r="D1735" s="631"/>
      <c r="E1735" s="648"/>
      <c r="F1735" s="648"/>
      <c r="G1735" s="649"/>
      <c r="H1735" s="631"/>
      <c r="I1735" s="631"/>
      <c r="J1735" s="631"/>
      <c r="K1735" s="650"/>
    </row>
    <row r="1736" spans="1:11" s="196" customFormat="1" ht="15.75" hidden="1" customHeight="1" x14ac:dyDescent="0.25">
      <c r="A1736" s="646"/>
      <c r="B1736" s="647"/>
      <c r="C1736" s="631"/>
      <c r="D1736" s="631"/>
      <c r="E1736" s="648"/>
      <c r="F1736" s="648"/>
      <c r="G1736" s="649"/>
      <c r="H1736" s="631"/>
      <c r="I1736" s="631"/>
      <c r="J1736" s="631"/>
      <c r="K1736" s="650"/>
    </row>
    <row r="1737" spans="1:11" s="196" customFormat="1" ht="15.75" hidden="1" customHeight="1" x14ac:dyDescent="0.25">
      <c r="A1737" s="646"/>
      <c r="B1737" s="647"/>
      <c r="C1737" s="631"/>
      <c r="D1737" s="631"/>
      <c r="E1737" s="648"/>
      <c r="F1737" s="648"/>
      <c r="G1737" s="649"/>
      <c r="H1737" s="631"/>
      <c r="I1737" s="631"/>
      <c r="J1737" s="631"/>
      <c r="K1737" s="650"/>
    </row>
    <row r="1738" spans="1:11" s="196" customFormat="1" ht="15.75" hidden="1" customHeight="1" x14ac:dyDescent="0.25">
      <c r="A1738" s="646"/>
      <c r="B1738" s="647"/>
      <c r="C1738" s="631"/>
      <c r="D1738" s="631"/>
      <c r="E1738" s="648"/>
      <c r="F1738" s="648"/>
      <c r="G1738" s="649"/>
      <c r="H1738" s="631"/>
      <c r="I1738" s="631"/>
      <c r="J1738" s="631"/>
      <c r="K1738" s="650"/>
    </row>
    <row r="1739" spans="1:11" s="196" customFormat="1" ht="15.75" hidden="1" customHeight="1" x14ac:dyDescent="0.25">
      <c r="A1739" s="646"/>
      <c r="B1739" s="647"/>
      <c r="C1739" s="631"/>
      <c r="D1739" s="631"/>
      <c r="E1739" s="648"/>
      <c r="F1739" s="648"/>
      <c r="G1739" s="649"/>
      <c r="H1739" s="631"/>
      <c r="I1739" s="631"/>
      <c r="J1739" s="631"/>
      <c r="K1739" s="650"/>
    </row>
    <row r="1740" spans="1:11" s="196" customFormat="1" ht="15.75" hidden="1" customHeight="1" x14ac:dyDescent="0.25">
      <c r="A1740" s="646"/>
      <c r="B1740" s="647"/>
      <c r="C1740" s="631"/>
      <c r="D1740" s="631"/>
      <c r="E1740" s="648"/>
      <c r="F1740" s="648"/>
      <c r="G1740" s="649"/>
      <c r="H1740" s="631"/>
      <c r="I1740" s="631"/>
      <c r="J1740" s="631"/>
      <c r="K1740" s="650"/>
    </row>
    <row r="1741" spans="1:11" s="196" customFormat="1" ht="15.75" hidden="1" customHeight="1" x14ac:dyDescent="0.25">
      <c r="A1741" s="646"/>
      <c r="B1741" s="647"/>
      <c r="C1741" s="631"/>
      <c r="D1741" s="631"/>
      <c r="E1741" s="648"/>
      <c r="F1741" s="648"/>
      <c r="G1741" s="649"/>
      <c r="H1741" s="631"/>
      <c r="I1741" s="631"/>
      <c r="J1741" s="631"/>
      <c r="K1741" s="650"/>
    </row>
    <row r="1742" spans="1:11" s="196" customFormat="1" ht="15.75" hidden="1" customHeight="1" x14ac:dyDescent="0.25">
      <c r="A1742" s="646"/>
      <c r="B1742" s="647"/>
      <c r="C1742" s="631"/>
      <c r="D1742" s="631"/>
      <c r="E1742" s="648"/>
      <c r="F1742" s="648"/>
      <c r="G1742" s="649"/>
      <c r="H1742" s="631"/>
      <c r="I1742" s="631"/>
      <c r="J1742" s="631"/>
      <c r="K1742" s="650"/>
    </row>
    <row r="1743" spans="1:11" s="196" customFormat="1" ht="15.75" hidden="1" customHeight="1" x14ac:dyDescent="0.25">
      <c r="A1743" s="646"/>
      <c r="B1743" s="647"/>
      <c r="C1743" s="631"/>
      <c r="D1743" s="631"/>
      <c r="E1743" s="648"/>
      <c r="F1743" s="648"/>
      <c r="G1743" s="649"/>
      <c r="H1743" s="631"/>
      <c r="I1743" s="631"/>
      <c r="J1743" s="631"/>
      <c r="K1743" s="650"/>
    </row>
    <row r="1744" spans="1:11" s="196" customFormat="1" ht="15.75" hidden="1" customHeight="1" x14ac:dyDescent="0.25">
      <c r="A1744" s="646"/>
      <c r="B1744" s="647"/>
      <c r="C1744" s="631"/>
      <c r="D1744" s="631"/>
      <c r="E1744" s="648"/>
      <c r="F1744" s="648"/>
      <c r="G1744" s="649"/>
      <c r="H1744" s="631"/>
      <c r="I1744" s="631"/>
      <c r="J1744" s="631"/>
      <c r="K1744" s="650"/>
    </row>
    <row r="1745" spans="1:11" s="196" customFormat="1" ht="15.75" hidden="1" customHeight="1" x14ac:dyDescent="0.25">
      <c r="A1745" s="646"/>
      <c r="B1745" s="647"/>
      <c r="C1745" s="631"/>
      <c r="D1745" s="631"/>
      <c r="E1745" s="648"/>
      <c r="F1745" s="648"/>
      <c r="G1745" s="649"/>
      <c r="H1745" s="631"/>
      <c r="I1745" s="631"/>
      <c r="J1745" s="631"/>
      <c r="K1745" s="650"/>
    </row>
    <row r="1746" spans="1:11" s="196" customFormat="1" ht="15.75" hidden="1" customHeight="1" x14ac:dyDescent="0.25">
      <c r="A1746" s="646"/>
      <c r="B1746" s="647"/>
      <c r="C1746" s="631"/>
      <c r="D1746" s="631"/>
      <c r="E1746" s="648"/>
      <c r="F1746" s="648"/>
      <c r="G1746" s="649"/>
      <c r="H1746" s="631"/>
      <c r="I1746" s="631"/>
      <c r="J1746" s="631"/>
      <c r="K1746" s="650"/>
    </row>
    <row r="1747" spans="1:11" s="196" customFormat="1" ht="15.75" hidden="1" customHeight="1" x14ac:dyDescent="0.25">
      <c r="A1747" s="646"/>
      <c r="B1747" s="647"/>
      <c r="C1747" s="631"/>
      <c r="D1747" s="631"/>
      <c r="E1747" s="648"/>
      <c r="F1747" s="648"/>
      <c r="G1747" s="649"/>
      <c r="H1747" s="631"/>
      <c r="I1747" s="631"/>
      <c r="J1747" s="631"/>
      <c r="K1747" s="650"/>
    </row>
    <row r="1748" spans="1:11" s="196" customFormat="1" ht="15.75" hidden="1" customHeight="1" x14ac:dyDescent="0.25">
      <c r="A1748" s="646"/>
      <c r="B1748" s="647"/>
      <c r="C1748" s="631"/>
      <c r="D1748" s="631"/>
      <c r="E1748" s="648"/>
      <c r="F1748" s="648"/>
      <c r="G1748" s="649"/>
      <c r="H1748" s="631"/>
      <c r="I1748" s="631"/>
      <c r="J1748" s="631"/>
      <c r="K1748" s="650"/>
    </row>
    <row r="1749" spans="1:11" s="196" customFormat="1" ht="15.75" hidden="1" customHeight="1" x14ac:dyDescent="0.25">
      <c r="A1749" s="646"/>
      <c r="B1749" s="647"/>
      <c r="C1749" s="631"/>
      <c r="D1749" s="631"/>
      <c r="E1749" s="648"/>
      <c r="F1749" s="648"/>
      <c r="G1749" s="649"/>
      <c r="H1749" s="631"/>
      <c r="I1749" s="631"/>
      <c r="J1749" s="631"/>
      <c r="K1749" s="650"/>
    </row>
    <row r="1750" spans="1:11" s="196" customFormat="1" ht="15.75" hidden="1" customHeight="1" x14ac:dyDescent="0.25">
      <c r="A1750" s="646"/>
      <c r="B1750" s="647"/>
      <c r="C1750" s="631"/>
      <c r="D1750" s="631"/>
      <c r="E1750" s="648"/>
      <c r="F1750" s="648"/>
      <c r="G1750" s="649"/>
      <c r="H1750" s="631"/>
      <c r="I1750" s="631"/>
      <c r="J1750" s="631"/>
      <c r="K1750" s="650"/>
    </row>
    <row r="1751" spans="1:11" s="196" customFormat="1" ht="15.75" hidden="1" customHeight="1" x14ac:dyDescent="0.25">
      <c r="A1751" s="646"/>
      <c r="B1751" s="647"/>
      <c r="C1751" s="631"/>
      <c r="D1751" s="631"/>
      <c r="E1751" s="648"/>
      <c r="F1751" s="648"/>
      <c r="G1751" s="649"/>
      <c r="H1751" s="631"/>
      <c r="I1751" s="631"/>
      <c r="J1751" s="631"/>
      <c r="K1751" s="650"/>
    </row>
    <row r="1752" spans="1:11" s="196" customFormat="1" ht="15.75" hidden="1" customHeight="1" x14ac:dyDescent="0.25">
      <c r="A1752" s="646"/>
      <c r="B1752" s="647"/>
      <c r="C1752" s="631"/>
      <c r="D1752" s="631"/>
      <c r="E1752" s="648"/>
      <c r="F1752" s="648"/>
      <c r="G1752" s="649"/>
      <c r="H1752" s="631"/>
      <c r="I1752" s="631"/>
      <c r="J1752" s="631"/>
      <c r="K1752" s="650"/>
    </row>
    <row r="1753" spans="1:11" s="196" customFormat="1" ht="15.75" hidden="1" customHeight="1" x14ac:dyDescent="0.25">
      <c r="A1753" s="646"/>
      <c r="B1753" s="647"/>
      <c r="C1753" s="631"/>
      <c r="D1753" s="631"/>
      <c r="E1753" s="648"/>
      <c r="F1753" s="648"/>
      <c r="G1753" s="649"/>
      <c r="H1753" s="631"/>
      <c r="I1753" s="631"/>
      <c r="J1753" s="631"/>
      <c r="K1753" s="650"/>
    </row>
    <row r="1754" spans="1:11" s="196" customFormat="1" ht="15.75" hidden="1" customHeight="1" x14ac:dyDescent="0.25">
      <c r="A1754" s="646"/>
      <c r="B1754" s="647"/>
      <c r="C1754" s="631"/>
      <c r="D1754" s="631"/>
      <c r="E1754" s="648"/>
      <c r="F1754" s="648"/>
      <c r="G1754" s="649"/>
      <c r="H1754" s="631"/>
      <c r="I1754" s="631"/>
      <c r="J1754" s="631"/>
      <c r="K1754" s="650"/>
    </row>
    <row r="1755" spans="1:11" s="196" customFormat="1" ht="15.75" hidden="1" customHeight="1" x14ac:dyDescent="0.25">
      <c r="A1755" s="646"/>
      <c r="B1755" s="647"/>
      <c r="C1755" s="631"/>
      <c r="D1755" s="631"/>
      <c r="E1755" s="648"/>
      <c r="F1755" s="648"/>
      <c r="G1755" s="649"/>
      <c r="H1755" s="631"/>
      <c r="I1755" s="631"/>
      <c r="J1755" s="631"/>
      <c r="K1755" s="650"/>
    </row>
    <row r="1756" spans="1:11" s="196" customFormat="1" ht="15.75" hidden="1" customHeight="1" x14ac:dyDescent="0.25">
      <c r="A1756" s="646"/>
      <c r="B1756" s="647"/>
      <c r="C1756" s="631"/>
      <c r="D1756" s="631"/>
      <c r="E1756" s="648"/>
      <c r="F1756" s="648"/>
      <c r="G1756" s="649"/>
      <c r="H1756" s="631"/>
      <c r="I1756" s="631"/>
      <c r="J1756" s="631"/>
      <c r="K1756" s="650"/>
    </row>
    <row r="1757" spans="1:11" s="196" customFormat="1" ht="15.75" hidden="1" customHeight="1" x14ac:dyDescent="0.25">
      <c r="A1757" s="646"/>
      <c r="B1757" s="647"/>
      <c r="C1757" s="631"/>
      <c r="D1757" s="631"/>
      <c r="E1757" s="648"/>
      <c r="F1757" s="648"/>
      <c r="G1757" s="649"/>
      <c r="H1757" s="631"/>
      <c r="I1757" s="631"/>
      <c r="J1757" s="631"/>
      <c r="K1757" s="650"/>
    </row>
    <row r="1758" spans="1:11" s="196" customFormat="1" ht="15.75" hidden="1" customHeight="1" x14ac:dyDescent="0.25">
      <c r="A1758" s="646"/>
      <c r="B1758" s="647"/>
      <c r="C1758" s="631"/>
      <c r="D1758" s="631"/>
      <c r="E1758" s="648"/>
      <c r="F1758" s="648"/>
      <c r="G1758" s="649"/>
      <c r="H1758" s="631"/>
      <c r="I1758" s="631"/>
      <c r="J1758" s="631"/>
      <c r="K1758" s="650"/>
    </row>
    <row r="1759" spans="1:11" s="196" customFormat="1" ht="15.75" hidden="1" customHeight="1" x14ac:dyDescent="0.25">
      <c r="A1759" s="646"/>
      <c r="B1759" s="647"/>
      <c r="C1759" s="631"/>
      <c r="D1759" s="631"/>
      <c r="E1759" s="648"/>
      <c r="F1759" s="648"/>
      <c r="G1759" s="649"/>
      <c r="H1759" s="631"/>
      <c r="I1759" s="631"/>
      <c r="J1759" s="631"/>
      <c r="K1759" s="650"/>
    </row>
    <row r="1760" spans="1:11" s="196" customFormat="1" ht="15.75" hidden="1" customHeight="1" x14ac:dyDescent="0.25">
      <c r="A1760" s="646"/>
      <c r="B1760" s="647"/>
      <c r="C1760" s="631"/>
      <c r="D1760" s="631"/>
      <c r="E1760" s="648"/>
      <c r="F1760" s="648"/>
      <c r="G1760" s="649"/>
      <c r="H1760" s="631"/>
      <c r="I1760" s="631"/>
      <c r="J1760" s="631"/>
      <c r="K1760" s="650"/>
    </row>
    <row r="1761" spans="1:11" s="196" customFormat="1" ht="15.75" hidden="1" customHeight="1" x14ac:dyDescent="0.25">
      <c r="A1761" s="646"/>
      <c r="B1761" s="647"/>
      <c r="C1761" s="631"/>
      <c r="D1761" s="631"/>
      <c r="E1761" s="648"/>
      <c r="F1761" s="648"/>
      <c r="G1761" s="649"/>
      <c r="H1761" s="631"/>
      <c r="I1761" s="631"/>
      <c r="J1761" s="631"/>
      <c r="K1761" s="650"/>
    </row>
    <row r="1762" spans="1:11" s="196" customFormat="1" ht="15.75" hidden="1" customHeight="1" x14ac:dyDescent="0.25">
      <c r="A1762" s="646"/>
      <c r="B1762" s="647"/>
      <c r="C1762" s="631"/>
      <c r="D1762" s="631"/>
      <c r="E1762" s="648"/>
      <c r="F1762" s="648"/>
      <c r="G1762" s="649"/>
      <c r="H1762" s="631"/>
      <c r="I1762" s="631"/>
      <c r="J1762" s="631"/>
      <c r="K1762" s="650"/>
    </row>
    <row r="1763" spans="1:11" s="196" customFormat="1" ht="15.75" hidden="1" customHeight="1" x14ac:dyDescent="0.25">
      <c r="A1763" s="646"/>
      <c r="B1763" s="647"/>
      <c r="C1763" s="631"/>
      <c r="D1763" s="631"/>
      <c r="E1763" s="648"/>
      <c r="F1763" s="648"/>
      <c r="G1763" s="649"/>
      <c r="H1763" s="631"/>
      <c r="I1763" s="631"/>
      <c r="J1763" s="631"/>
      <c r="K1763" s="650"/>
    </row>
    <row r="1764" spans="1:11" s="196" customFormat="1" ht="15.75" hidden="1" customHeight="1" x14ac:dyDescent="0.25">
      <c r="A1764" s="646"/>
      <c r="B1764" s="647"/>
      <c r="C1764" s="631"/>
      <c r="D1764" s="631"/>
      <c r="E1764" s="648"/>
      <c r="F1764" s="648"/>
      <c r="G1764" s="649"/>
      <c r="H1764" s="631"/>
      <c r="I1764" s="631"/>
      <c r="J1764" s="631"/>
      <c r="K1764" s="650"/>
    </row>
    <row r="1765" spans="1:11" s="196" customFormat="1" ht="15.75" hidden="1" customHeight="1" x14ac:dyDescent="0.25">
      <c r="A1765" s="646"/>
      <c r="B1765" s="647"/>
      <c r="C1765" s="631"/>
      <c r="D1765" s="631"/>
      <c r="E1765" s="648"/>
      <c r="F1765" s="648"/>
      <c r="G1765" s="649"/>
      <c r="H1765" s="631"/>
      <c r="I1765" s="631"/>
      <c r="J1765" s="631"/>
      <c r="K1765" s="650"/>
    </row>
    <row r="1766" spans="1:11" s="196" customFormat="1" ht="15.75" hidden="1" customHeight="1" x14ac:dyDescent="0.25">
      <c r="A1766" s="646"/>
      <c r="B1766" s="647"/>
      <c r="C1766" s="631"/>
      <c r="D1766" s="631"/>
      <c r="E1766" s="648"/>
      <c r="F1766" s="648"/>
      <c r="G1766" s="649"/>
      <c r="H1766" s="631"/>
      <c r="I1766" s="631"/>
      <c r="J1766" s="631"/>
      <c r="K1766" s="650"/>
    </row>
    <row r="1767" spans="1:11" s="196" customFormat="1" ht="15.75" hidden="1" customHeight="1" x14ac:dyDescent="0.25">
      <c r="A1767" s="646"/>
      <c r="B1767" s="647"/>
      <c r="C1767" s="631"/>
      <c r="D1767" s="631"/>
      <c r="E1767" s="648"/>
      <c r="F1767" s="648"/>
      <c r="G1767" s="649"/>
      <c r="H1767" s="631"/>
      <c r="I1767" s="631"/>
      <c r="J1767" s="631"/>
      <c r="K1767" s="650"/>
    </row>
    <row r="1768" spans="1:11" s="196" customFormat="1" ht="15.75" hidden="1" customHeight="1" x14ac:dyDescent="0.25">
      <c r="A1768" s="646"/>
      <c r="B1768" s="647"/>
      <c r="C1768" s="631"/>
      <c r="D1768" s="631"/>
      <c r="E1768" s="648"/>
      <c r="F1768" s="648"/>
      <c r="G1768" s="649"/>
      <c r="H1768" s="631"/>
      <c r="I1768" s="631"/>
      <c r="J1768" s="631"/>
      <c r="K1768" s="650"/>
    </row>
    <row r="1769" spans="1:11" s="196" customFormat="1" ht="15.75" hidden="1" customHeight="1" x14ac:dyDescent="0.25">
      <c r="A1769" s="646"/>
      <c r="B1769" s="647"/>
      <c r="C1769" s="631"/>
      <c r="D1769" s="631"/>
      <c r="E1769" s="648"/>
      <c r="F1769" s="648"/>
      <c r="G1769" s="649"/>
      <c r="H1769" s="631"/>
      <c r="I1769" s="631"/>
      <c r="J1769" s="631"/>
      <c r="K1769" s="650"/>
    </row>
    <row r="1770" spans="1:11" s="196" customFormat="1" ht="15.75" hidden="1" customHeight="1" x14ac:dyDescent="0.25">
      <c r="A1770" s="646"/>
      <c r="B1770" s="647"/>
      <c r="C1770" s="631"/>
      <c r="D1770" s="631"/>
      <c r="E1770" s="648"/>
      <c r="F1770" s="648"/>
      <c r="G1770" s="649"/>
      <c r="H1770" s="631"/>
      <c r="I1770" s="631"/>
      <c r="J1770" s="631"/>
      <c r="K1770" s="650"/>
    </row>
    <row r="1771" spans="1:11" s="196" customFormat="1" ht="15.75" hidden="1" customHeight="1" x14ac:dyDescent="0.25">
      <c r="A1771" s="646"/>
      <c r="B1771" s="647"/>
      <c r="C1771" s="631"/>
      <c r="D1771" s="631"/>
      <c r="E1771" s="648"/>
      <c r="F1771" s="648"/>
      <c r="G1771" s="649"/>
      <c r="H1771" s="631"/>
      <c r="I1771" s="631"/>
      <c r="J1771" s="631"/>
      <c r="K1771" s="650"/>
    </row>
    <row r="1772" spans="1:11" s="196" customFormat="1" ht="15.75" hidden="1" customHeight="1" x14ac:dyDescent="0.25">
      <c r="A1772" s="646"/>
      <c r="B1772" s="647"/>
      <c r="C1772" s="631"/>
      <c r="D1772" s="631"/>
      <c r="E1772" s="648"/>
      <c r="F1772" s="648"/>
      <c r="G1772" s="649"/>
      <c r="H1772" s="631"/>
      <c r="I1772" s="631"/>
      <c r="J1772" s="631"/>
      <c r="K1772" s="650"/>
    </row>
    <row r="1773" spans="1:11" s="196" customFormat="1" ht="15.75" hidden="1" customHeight="1" x14ac:dyDescent="0.25">
      <c r="A1773" s="646"/>
      <c r="B1773" s="647"/>
      <c r="C1773" s="631"/>
      <c r="D1773" s="631"/>
      <c r="E1773" s="648"/>
      <c r="F1773" s="648"/>
      <c r="G1773" s="649"/>
      <c r="H1773" s="631"/>
      <c r="I1773" s="631"/>
      <c r="J1773" s="631"/>
      <c r="K1773" s="650"/>
    </row>
    <row r="1774" spans="1:11" s="196" customFormat="1" ht="15.75" hidden="1" customHeight="1" x14ac:dyDescent="0.25">
      <c r="A1774" s="646"/>
      <c r="B1774" s="647"/>
      <c r="C1774" s="631"/>
      <c r="D1774" s="631"/>
      <c r="E1774" s="648"/>
      <c r="F1774" s="648"/>
      <c r="G1774" s="649"/>
      <c r="H1774" s="631"/>
      <c r="I1774" s="631"/>
      <c r="J1774" s="631"/>
      <c r="K1774" s="650"/>
    </row>
    <row r="1775" spans="1:11" s="196" customFormat="1" ht="15.75" hidden="1" customHeight="1" x14ac:dyDescent="0.25">
      <c r="A1775" s="646"/>
      <c r="B1775" s="647"/>
      <c r="C1775" s="631"/>
      <c r="D1775" s="631"/>
      <c r="E1775" s="648"/>
      <c r="F1775" s="648"/>
      <c r="G1775" s="649"/>
      <c r="H1775" s="631"/>
      <c r="I1775" s="631"/>
      <c r="J1775" s="631"/>
      <c r="K1775" s="650"/>
    </row>
    <row r="1776" spans="1:11" s="196" customFormat="1" ht="15.75" hidden="1" customHeight="1" x14ac:dyDescent="0.25">
      <c r="A1776" s="646"/>
      <c r="B1776" s="647"/>
      <c r="C1776" s="631"/>
      <c r="D1776" s="631"/>
      <c r="E1776" s="648"/>
      <c r="F1776" s="648"/>
      <c r="G1776" s="649"/>
      <c r="H1776" s="631"/>
      <c r="I1776" s="631"/>
      <c r="J1776" s="631"/>
      <c r="K1776" s="650"/>
    </row>
    <row r="1777" spans="1:11" s="196" customFormat="1" ht="15.75" hidden="1" customHeight="1" x14ac:dyDescent="0.25">
      <c r="A1777" s="646"/>
      <c r="B1777" s="647"/>
      <c r="C1777" s="631"/>
      <c r="D1777" s="631"/>
      <c r="E1777" s="648"/>
      <c r="F1777" s="648"/>
      <c r="G1777" s="649"/>
      <c r="H1777" s="631"/>
      <c r="I1777" s="631"/>
      <c r="J1777" s="631"/>
      <c r="K1777" s="650"/>
    </row>
    <row r="1778" spans="1:11" s="196" customFormat="1" ht="15.75" hidden="1" customHeight="1" x14ac:dyDescent="0.25">
      <c r="A1778" s="646"/>
      <c r="B1778" s="647"/>
      <c r="C1778" s="631"/>
      <c r="D1778" s="631"/>
      <c r="E1778" s="648"/>
      <c r="F1778" s="648"/>
      <c r="G1778" s="649"/>
      <c r="H1778" s="631"/>
      <c r="I1778" s="631"/>
      <c r="J1778" s="631"/>
      <c r="K1778" s="650"/>
    </row>
    <row r="1779" spans="1:11" s="196" customFormat="1" ht="15.75" hidden="1" customHeight="1" x14ac:dyDescent="0.25">
      <c r="A1779" s="646"/>
      <c r="B1779" s="647"/>
      <c r="C1779" s="631"/>
      <c r="D1779" s="631"/>
      <c r="E1779" s="648"/>
      <c r="F1779" s="648"/>
      <c r="G1779" s="649"/>
      <c r="H1779" s="631"/>
      <c r="I1779" s="631"/>
      <c r="J1779" s="631"/>
      <c r="K1779" s="650"/>
    </row>
    <row r="1780" spans="1:11" s="196" customFormat="1" ht="15.75" hidden="1" customHeight="1" x14ac:dyDescent="0.25">
      <c r="A1780" s="646"/>
      <c r="B1780" s="647"/>
      <c r="C1780" s="631"/>
      <c r="D1780" s="631"/>
      <c r="E1780" s="648"/>
      <c r="F1780" s="648"/>
      <c r="G1780" s="649"/>
      <c r="H1780" s="631"/>
      <c r="I1780" s="631"/>
      <c r="J1780" s="631"/>
      <c r="K1780" s="650"/>
    </row>
    <row r="1781" spans="1:11" s="196" customFormat="1" ht="15.75" hidden="1" customHeight="1" x14ac:dyDescent="0.25">
      <c r="A1781" s="646"/>
      <c r="B1781" s="647"/>
      <c r="C1781" s="631"/>
      <c r="D1781" s="631"/>
      <c r="E1781" s="648"/>
      <c r="F1781" s="648"/>
      <c r="G1781" s="649"/>
      <c r="H1781" s="631"/>
      <c r="I1781" s="631"/>
      <c r="J1781" s="631"/>
      <c r="K1781" s="650"/>
    </row>
    <row r="1782" spans="1:11" s="196" customFormat="1" ht="15.75" hidden="1" customHeight="1" x14ac:dyDescent="0.25">
      <c r="A1782" s="646"/>
      <c r="B1782" s="647"/>
      <c r="C1782" s="631"/>
      <c r="D1782" s="631"/>
      <c r="E1782" s="648"/>
      <c r="F1782" s="648"/>
      <c r="G1782" s="649"/>
      <c r="H1782" s="631"/>
      <c r="I1782" s="631"/>
      <c r="J1782" s="631"/>
      <c r="K1782" s="650"/>
    </row>
    <row r="1783" spans="1:11" s="196" customFormat="1" ht="15.75" hidden="1" customHeight="1" x14ac:dyDescent="0.25">
      <c r="A1783" s="646"/>
      <c r="B1783" s="647"/>
      <c r="C1783" s="631"/>
      <c r="D1783" s="631"/>
      <c r="E1783" s="648"/>
      <c r="F1783" s="648"/>
      <c r="G1783" s="649"/>
      <c r="H1783" s="631"/>
      <c r="I1783" s="631"/>
      <c r="J1783" s="631"/>
      <c r="K1783" s="650"/>
    </row>
    <row r="1784" spans="1:11" s="196" customFormat="1" ht="15.75" hidden="1" customHeight="1" x14ac:dyDescent="0.25">
      <c r="A1784" s="646"/>
      <c r="B1784" s="647"/>
      <c r="C1784" s="631"/>
      <c r="D1784" s="631"/>
      <c r="E1784" s="648"/>
      <c r="F1784" s="648"/>
      <c r="G1784" s="649"/>
      <c r="H1784" s="631"/>
      <c r="I1784" s="631"/>
      <c r="J1784" s="631"/>
      <c r="K1784" s="650"/>
    </row>
    <row r="1785" spans="1:11" s="196" customFormat="1" ht="15.75" hidden="1" customHeight="1" x14ac:dyDescent="0.25">
      <c r="A1785" s="646"/>
      <c r="B1785" s="647"/>
      <c r="C1785" s="631"/>
      <c r="D1785" s="631"/>
      <c r="E1785" s="648"/>
      <c r="F1785" s="648"/>
      <c r="G1785" s="649"/>
      <c r="H1785" s="631"/>
      <c r="I1785" s="631"/>
      <c r="J1785" s="631"/>
      <c r="K1785" s="650"/>
    </row>
    <row r="1786" spans="1:11" s="196" customFormat="1" ht="15.75" hidden="1" customHeight="1" x14ac:dyDescent="0.25">
      <c r="A1786" s="646"/>
      <c r="B1786" s="647"/>
      <c r="C1786" s="631"/>
      <c r="D1786" s="631"/>
      <c r="E1786" s="648"/>
      <c r="F1786" s="648"/>
      <c r="G1786" s="649"/>
      <c r="H1786" s="631"/>
      <c r="I1786" s="631"/>
      <c r="J1786" s="631"/>
      <c r="K1786" s="650"/>
    </row>
    <row r="1787" spans="1:11" s="196" customFormat="1" ht="15.75" hidden="1" customHeight="1" x14ac:dyDescent="0.25">
      <c r="A1787" s="646"/>
      <c r="B1787" s="647"/>
      <c r="C1787" s="631"/>
      <c r="D1787" s="631"/>
      <c r="E1787" s="648"/>
      <c r="F1787" s="648"/>
      <c r="G1787" s="649"/>
      <c r="H1787" s="631"/>
      <c r="I1787" s="631"/>
      <c r="J1787" s="631"/>
      <c r="K1787" s="650"/>
    </row>
    <row r="1788" spans="1:11" s="196" customFormat="1" ht="15.75" hidden="1" customHeight="1" x14ac:dyDescent="0.25">
      <c r="A1788" s="646"/>
      <c r="B1788" s="647"/>
      <c r="C1788" s="631"/>
      <c r="D1788" s="631"/>
      <c r="E1788" s="648"/>
      <c r="F1788" s="648"/>
      <c r="G1788" s="649"/>
      <c r="H1788" s="631"/>
      <c r="I1788" s="631"/>
      <c r="J1788" s="631"/>
      <c r="K1788" s="650"/>
    </row>
    <row r="1789" spans="1:11" s="196" customFormat="1" ht="15.75" hidden="1" customHeight="1" x14ac:dyDescent="0.25">
      <c r="A1789" s="646"/>
      <c r="B1789" s="647"/>
      <c r="C1789" s="631"/>
      <c r="D1789" s="631"/>
      <c r="E1789" s="648"/>
      <c r="F1789" s="648"/>
      <c r="G1789" s="649"/>
      <c r="H1789" s="631"/>
      <c r="I1789" s="631"/>
      <c r="J1789" s="631"/>
      <c r="K1789" s="650"/>
    </row>
    <row r="1790" spans="1:11" s="196" customFormat="1" ht="15.75" hidden="1" customHeight="1" x14ac:dyDescent="0.25">
      <c r="A1790" s="646"/>
      <c r="B1790" s="647"/>
      <c r="C1790" s="631"/>
      <c r="D1790" s="631"/>
      <c r="E1790" s="648"/>
      <c r="F1790" s="648"/>
      <c r="G1790" s="649"/>
      <c r="H1790" s="631"/>
      <c r="I1790" s="631"/>
      <c r="J1790" s="631"/>
      <c r="K1790" s="650"/>
    </row>
    <row r="1791" spans="1:11" s="196" customFormat="1" ht="15.75" hidden="1" customHeight="1" x14ac:dyDescent="0.25">
      <c r="A1791" s="646"/>
      <c r="B1791" s="647"/>
      <c r="C1791" s="631"/>
      <c r="D1791" s="631"/>
      <c r="E1791" s="648"/>
      <c r="F1791" s="648"/>
      <c r="G1791" s="649"/>
      <c r="H1791" s="631"/>
      <c r="I1791" s="631"/>
      <c r="J1791" s="631"/>
      <c r="K1791" s="650"/>
    </row>
    <row r="1792" spans="1:11" s="196" customFormat="1" ht="15.75" hidden="1" customHeight="1" x14ac:dyDescent="0.25">
      <c r="A1792" s="646"/>
      <c r="B1792" s="647"/>
      <c r="C1792" s="631"/>
      <c r="D1792" s="631"/>
      <c r="E1792" s="648"/>
      <c r="F1792" s="648"/>
      <c r="G1792" s="649"/>
      <c r="H1792" s="631"/>
      <c r="I1792" s="631"/>
      <c r="J1792" s="631"/>
      <c r="K1792" s="650"/>
    </row>
    <row r="1793" spans="1:11" s="196" customFormat="1" ht="15.75" hidden="1" customHeight="1" x14ac:dyDescent="0.25">
      <c r="A1793" s="646"/>
      <c r="B1793" s="647"/>
      <c r="C1793" s="631"/>
      <c r="D1793" s="631"/>
      <c r="E1793" s="648"/>
      <c r="F1793" s="648"/>
      <c r="G1793" s="649"/>
      <c r="H1793" s="631"/>
      <c r="I1793" s="631"/>
      <c r="J1793" s="631"/>
      <c r="K1793" s="650"/>
    </row>
    <row r="1794" spans="1:11" s="196" customFormat="1" ht="15.75" hidden="1" customHeight="1" x14ac:dyDescent="0.25">
      <c r="A1794" s="646"/>
      <c r="B1794" s="647"/>
      <c r="C1794" s="631"/>
      <c r="D1794" s="631"/>
      <c r="E1794" s="648"/>
      <c r="F1794" s="648"/>
      <c r="G1794" s="649"/>
      <c r="H1794" s="631"/>
      <c r="I1794" s="631"/>
      <c r="J1794" s="631"/>
      <c r="K1794" s="650"/>
    </row>
    <row r="1795" spans="1:11" s="196" customFormat="1" ht="15.75" hidden="1" customHeight="1" x14ac:dyDescent="0.25">
      <c r="A1795" s="646"/>
      <c r="B1795" s="647"/>
      <c r="C1795" s="631"/>
      <c r="D1795" s="631"/>
      <c r="E1795" s="648"/>
      <c r="F1795" s="648"/>
      <c r="G1795" s="649"/>
      <c r="H1795" s="631"/>
      <c r="I1795" s="631"/>
      <c r="J1795" s="631"/>
      <c r="K1795" s="650"/>
    </row>
    <row r="1796" spans="1:11" s="196" customFormat="1" ht="15.75" hidden="1" customHeight="1" x14ac:dyDescent="0.25">
      <c r="A1796" s="646"/>
      <c r="B1796" s="647"/>
      <c r="C1796" s="631"/>
      <c r="D1796" s="631"/>
      <c r="E1796" s="648"/>
      <c r="F1796" s="648"/>
      <c r="G1796" s="649"/>
      <c r="H1796" s="631"/>
      <c r="I1796" s="631"/>
      <c r="J1796" s="631"/>
      <c r="K1796" s="650"/>
    </row>
    <row r="1797" spans="1:11" s="196" customFormat="1" ht="15.75" hidden="1" customHeight="1" x14ac:dyDescent="0.25">
      <c r="A1797" s="646"/>
      <c r="B1797" s="647"/>
      <c r="C1797" s="631"/>
      <c r="D1797" s="631"/>
      <c r="E1797" s="648"/>
      <c r="F1797" s="648"/>
      <c r="G1797" s="649"/>
      <c r="H1797" s="631"/>
      <c r="I1797" s="631"/>
      <c r="J1797" s="631"/>
      <c r="K1797" s="650"/>
    </row>
    <row r="1798" spans="1:11" s="196" customFormat="1" ht="15.75" hidden="1" customHeight="1" x14ac:dyDescent="0.25">
      <c r="A1798" s="646"/>
      <c r="B1798" s="647"/>
      <c r="C1798" s="631"/>
      <c r="D1798" s="631"/>
      <c r="E1798" s="648"/>
      <c r="F1798" s="648"/>
      <c r="G1798" s="649"/>
      <c r="H1798" s="631"/>
      <c r="I1798" s="631"/>
      <c r="J1798" s="631"/>
      <c r="K1798" s="650"/>
    </row>
    <row r="1799" spans="1:11" s="196" customFormat="1" ht="15.75" hidden="1" customHeight="1" x14ac:dyDescent="0.25">
      <c r="A1799" s="646"/>
      <c r="B1799" s="647"/>
      <c r="C1799" s="631"/>
      <c r="D1799" s="631"/>
      <c r="E1799" s="648"/>
      <c r="F1799" s="648"/>
      <c r="G1799" s="649"/>
      <c r="H1799" s="631"/>
      <c r="I1799" s="631"/>
      <c r="J1799" s="631"/>
      <c r="K1799" s="650"/>
    </row>
    <row r="1800" spans="1:11" s="196" customFormat="1" ht="15.75" hidden="1" customHeight="1" x14ac:dyDescent="0.25">
      <c r="A1800" s="646"/>
      <c r="B1800" s="647"/>
      <c r="C1800" s="631"/>
      <c r="D1800" s="631"/>
      <c r="E1800" s="648"/>
      <c r="F1800" s="648"/>
      <c r="G1800" s="649"/>
      <c r="H1800" s="631"/>
      <c r="I1800" s="631"/>
      <c r="J1800" s="631"/>
      <c r="K1800" s="650"/>
    </row>
    <row r="1801" spans="1:11" s="196" customFormat="1" ht="15.75" hidden="1" customHeight="1" x14ac:dyDescent="0.25">
      <c r="A1801" s="646"/>
      <c r="B1801" s="647"/>
      <c r="C1801" s="631"/>
      <c r="D1801" s="631"/>
      <c r="E1801" s="648"/>
      <c r="F1801" s="648"/>
      <c r="G1801" s="649"/>
      <c r="H1801" s="631"/>
      <c r="I1801" s="631"/>
      <c r="J1801" s="631"/>
      <c r="K1801" s="650"/>
    </row>
    <row r="1802" spans="1:11" s="196" customFormat="1" ht="15.75" hidden="1" customHeight="1" x14ac:dyDescent="0.25">
      <c r="A1802" s="646"/>
      <c r="B1802" s="647"/>
      <c r="C1802" s="631"/>
      <c r="D1802" s="631"/>
      <c r="E1802" s="648"/>
      <c r="F1802" s="648"/>
      <c r="G1802" s="649"/>
      <c r="H1802" s="631"/>
      <c r="I1802" s="631"/>
      <c r="J1802" s="631"/>
      <c r="K1802" s="650"/>
    </row>
    <row r="1803" spans="1:11" s="196" customFormat="1" ht="15.75" hidden="1" customHeight="1" x14ac:dyDescent="0.25">
      <c r="A1803" s="646"/>
      <c r="B1803" s="647"/>
      <c r="C1803" s="631"/>
      <c r="D1803" s="631"/>
      <c r="E1803" s="648"/>
      <c r="F1803" s="648"/>
      <c r="G1803" s="649"/>
      <c r="H1803" s="631"/>
      <c r="I1803" s="631"/>
      <c r="J1803" s="631"/>
      <c r="K1803" s="650"/>
    </row>
    <row r="1804" spans="1:11" s="196" customFormat="1" ht="15.75" hidden="1" customHeight="1" x14ac:dyDescent="0.25">
      <c r="A1804" s="646"/>
      <c r="B1804" s="647"/>
      <c r="C1804" s="631"/>
      <c r="D1804" s="631"/>
      <c r="E1804" s="648"/>
      <c r="F1804" s="648"/>
      <c r="G1804" s="649"/>
      <c r="H1804" s="631"/>
      <c r="I1804" s="631"/>
      <c r="J1804" s="631"/>
      <c r="K1804" s="650"/>
    </row>
    <row r="1805" spans="1:11" s="196" customFormat="1" ht="15.75" hidden="1" customHeight="1" x14ac:dyDescent="0.25">
      <c r="A1805" s="646"/>
      <c r="B1805" s="647"/>
      <c r="C1805" s="631"/>
      <c r="D1805" s="631"/>
      <c r="E1805" s="648"/>
      <c r="F1805" s="648"/>
      <c r="G1805" s="649"/>
      <c r="H1805" s="631"/>
      <c r="I1805" s="631"/>
      <c r="J1805" s="631"/>
      <c r="K1805" s="650"/>
    </row>
    <row r="1806" spans="1:11" s="196" customFormat="1" ht="15.75" hidden="1" customHeight="1" x14ac:dyDescent="0.25">
      <c r="A1806" s="646"/>
      <c r="B1806" s="647"/>
      <c r="C1806" s="631"/>
      <c r="D1806" s="631"/>
      <c r="E1806" s="648"/>
      <c r="F1806" s="648"/>
      <c r="G1806" s="649"/>
      <c r="H1806" s="631"/>
      <c r="I1806" s="631"/>
      <c r="J1806" s="631"/>
      <c r="K1806" s="650"/>
    </row>
    <row r="1807" spans="1:11" s="196" customFormat="1" ht="15.75" hidden="1" customHeight="1" x14ac:dyDescent="0.25">
      <c r="A1807" s="646"/>
      <c r="B1807" s="647"/>
      <c r="C1807" s="631"/>
      <c r="D1807" s="631"/>
      <c r="E1807" s="648"/>
      <c r="F1807" s="648"/>
      <c r="G1807" s="649"/>
      <c r="H1807" s="631"/>
      <c r="I1807" s="631"/>
      <c r="J1807" s="631"/>
      <c r="K1807" s="650"/>
    </row>
    <row r="1808" spans="1:11" s="196" customFormat="1" ht="15.75" hidden="1" customHeight="1" x14ac:dyDescent="0.25">
      <c r="A1808" s="646"/>
      <c r="B1808" s="647"/>
      <c r="C1808" s="631"/>
      <c r="D1808" s="631"/>
      <c r="E1808" s="648"/>
      <c r="F1808" s="648"/>
      <c r="G1808" s="649"/>
      <c r="H1808" s="631"/>
      <c r="I1808" s="631"/>
      <c r="J1808" s="631"/>
      <c r="K1808" s="650"/>
    </row>
    <row r="1809" spans="1:11" s="196" customFormat="1" ht="15.75" hidden="1" customHeight="1" x14ac:dyDescent="0.25">
      <c r="A1809" s="646"/>
      <c r="B1809" s="647"/>
      <c r="C1809" s="631"/>
      <c r="D1809" s="631"/>
      <c r="E1809" s="648"/>
      <c r="F1809" s="648"/>
      <c r="G1809" s="649"/>
      <c r="H1809" s="631"/>
      <c r="I1809" s="631"/>
      <c r="J1809" s="631"/>
      <c r="K1809" s="650"/>
    </row>
    <row r="1810" spans="1:11" s="196" customFormat="1" ht="15.75" hidden="1" customHeight="1" x14ac:dyDescent="0.25">
      <c r="A1810" s="646"/>
      <c r="B1810" s="647"/>
      <c r="C1810" s="631"/>
      <c r="D1810" s="631"/>
      <c r="E1810" s="648"/>
      <c r="F1810" s="648"/>
      <c r="G1810" s="649"/>
      <c r="H1810" s="631"/>
      <c r="I1810" s="631"/>
      <c r="J1810" s="631"/>
      <c r="K1810" s="650"/>
    </row>
    <row r="1811" spans="1:11" s="196" customFormat="1" ht="15.75" hidden="1" customHeight="1" x14ac:dyDescent="0.25">
      <c r="A1811" s="646"/>
      <c r="B1811" s="647"/>
      <c r="C1811" s="631"/>
      <c r="D1811" s="631"/>
      <c r="E1811" s="648"/>
      <c r="F1811" s="648"/>
      <c r="G1811" s="649"/>
      <c r="H1811" s="631"/>
      <c r="I1811" s="631"/>
      <c r="J1811" s="631"/>
      <c r="K1811" s="650"/>
    </row>
    <row r="1812" spans="1:11" s="196" customFormat="1" ht="15.75" hidden="1" customHeight="1" x14ac:dyDescent="0.25">
      <c r="A1812" s="646"/>
      <c r="B1812" s="647"/>
      <c r="C1812" s="631"/>
      <c r="D1812" s="631"/>
      <c r="E1812" s="648"/>
      <c r="F1812" s="648"/>
      <c r="G1812" s="649"/>
      <c r="H1812" s="631"/>
      <c r="I1812" s="631"/>
      <c r="J1812" s="631"/>
      <c r="K1812" s="650"/>
    </row>
    <row r="1813" spans="1:11" s="196" customFormat="1" ht="15.75" hidden="1" customHeight="1" x14ac:dyDescent="0.25">
      <c r="A1813" s="646"/>
      <c r="B1813" s="647"/>
      <c r="C1813" s="631"/>
      <c r="D1813" s="631"/>
      <c r="E1813" s="648"/>
      <c r="F1813" s="648"/>
      <c r="G1813" s="649"/>
      <c r="H1813" s="631"/>
      <c r="I1813" s="631"/>
      <c r="J1813" s="631"/>
      <c r="K1813" s="650"/>
    </row>
    <row r="1814" spans="1:11" s="196" customFormat="1" ht="15.75" hidden="1" customHeight="1" x14ac:dyDescent="0.25">
      <c r="A1814" s="646"/>
      <c r="B1814" s="647"/>
      <c r="C1814" s="631"/>
      <c r="D1814" s="631"/>
      <c r="E1814" s="648"/>
      <c r="F1814" s="648"/>
      <c r="G1814" s="649"/>
      <c r="H1814" s="631"/>
      <c r="I1814" s="631"/>
      <c r="J1814" s="631"/>
      <c r="K1814" s="650"/>
    </row>
    <row r="1815" spans="1:11" s="196" customFormat="1" ht="15.75" hidden="1" customHeight="1" x14ac:dyDescent="0.25">
      <c r="A1815" s="646"/>
      <c r="B1815" s="647"/>
      <c r="C1815" s="631"/>
      <c r="D1815" s="631"/>
      <c r="E1815" s="648"/>
      <c r="F1815" s="648"/>
      <c r="G1815" s="649"/>
      <c r="H1815" s="631"/>
      <c r="I1815" s="631"/>
      <c r="J1815" s="631"/>
      <c r="K1815" s="650"/>
    </row>
    <row r="1816" spans="1:11" s="196" customFormat="1" ht="15.75" hidden="1" customHeight="1" x14ac:dyDescent="0.25">
      <c r="A1816" s="646"/>
      <c r="B1816" s="647"/>
      <c r="C1816" s="631"/>
      <c r="D1816" s="631"/>
      <c r="E1816" s="648"/>
      <c r="F1816" s="648"/>
      <c r="G1816" s="649"/>
      <c r="H1816" s="631"/>
      <c r="I1816" s="631"/>
      <c r="J1816" s="631"/>
      <c r="K1816" s="650"/>
    </row>
    <row r="1817" spans="1:11" s="196" customFormat="1" ht="15.75" hidden="1" customHeight="1" x14ac:dyDescent="0.25">
      <c r="A1817" s="646"/>
      <c r="B1817" s="647"/>
      <c r="C1817" s="631"/>
      <c r="D1817" s="631"/>
      <c r="E1817" s="648"/>
      <c r="F1817" s="648"/>
      <c r="G1817" s="649"/>
      <c r="H1817" s="631"/>
      <c r="I1817" s="631"/>
      <c r="J1817" s="631"/>
      <c r="K1817" s="650"/>
    </row>
    <row r="1818" spans="1:11" s="196" customFormat="1" ht="15.75" hidden="1" customHeight="1" x14ac:dyDescent="0.25">
      <c r="A1818" s="646"/>
      <c r="B1818" s="647"/>
      <c r="C1818" s="631"/>
      <c r="D1818" s="631"/>
      <c r="E1818" s="648"/>
      <c r="F1818" s="648"/>
      <c r="G1818" s="649"/>
      <c r="H1818" s="631"/>
      <c r="I1818" s="631"/>
      <c r="J1818" s="631"/>
      <c r="K1818" s="650"/>
    </row>
    <row r="1819" spans="1:11" s="196" customFormat="1" ht="15.75" hidden="1" customHeight="1" x14ac:dyDescent="0.25">
      <c r="A1819" s="646"/>
      <c r="B1819" s="647"/>
      <c r="C1819" s="631"/>
      <c r="D1819" s="631"/>
      <c r="E1819" s="648"/>
      <c r="F1819" s="648"/>
      <c r="G1819" s="649"/>
      <c r="H1819" s="631"/>
      <c r="I1819" s="631"/>
      <c r="J1819" s="631"/>
      <c r="K1819" s="650"/>
    </row>
    <row r="1820" spans="1:11" s="196" customFormat="1" ht="15.75" hidden="1" customHeight="1" x14ac:dyDescent="0.25">
      <c r="A1820" s="646"/>
      <c r="B1820" s="647"/>
      <c r="C1820" s="631"/>
      <c r="D1820" s="631"/>
      <c r="E1820" s="648"/>
      <c r="F1820" s="648"/>
      <c r="G1820" s="649"/>
      <c r="H1820" s="631"/>
      <c r="I1820" s="631"/>
      <c r="J1820" s="631"/>
      <c r="K1820" s="650"/>
    </row>
    <row r="1821" spans="1:11" s="196" customFormat="1" ht="15.75" hidden="1" customHeight="1" x14ac:dyDescent="0.25">
      <c r="A1821" s="646"/>
      <c r="B1821" s="647"/>
      <c r="C1821" s="631"/>
      <c r="D1821" s="631"/>
      <c r="E1821" s="648"/>
      <c r="F1821" s="648"/>
      <c r="G1821" s="649"/>
      <c r="H1821" s="631"/>
      <c r="I1821" s="631"/>
      <c r="J1821" s="631"/>
      <c r="K1821" s="650"/>
    </row>
    <row r="1822" spans="1:11" s="196" customFormat="1" ht="15.75" hidden="1" customHeight="1" x14ac:dyDescent="0.25">
      <c r="A1822" s="646"/>
      <c r="B1822" s="647"/>
      <c r="C1822" s="631"/>
      <c r="D1822" s="631"/>
      <c r="E1822" s="648"/>
      <c r="F1822" s="648"/>
      <c r="G1822" s="649"/>
      <c r="H1822" s="631"/>
      <c r="I1822" s="631"/>
      <c r="J1822" s="631"/>
      <c r="K1822" s="650"/>
    </row>
    <row r="1823" spans="1:11" s="196" customFormat="1" ht="15.75" hidden="1" customHeight="1" x14ac:dyDescent="0.25">
      <c r="A1823" s="646"/>
      <c r="B1823" s="647"/>
      <c r="C1823" s="631"/>
      <c r="D1823" s="631"/>
      <c r="E1823" s="648"/>
      <c r="F1823" s="648"/>
      <c r="G1823" s="649"/>
      <c r="H1823" s="631"/>
      <c r="I1823" s="631"/>
      <c r="J1823" s="631"/>
      <c r="K1823" s="650"/>
    </row>
    <row r="1824" spans="1:11" s="196" customFormat="1" ht="15.75" hidden="1" customHeight="1" x14ac:dyDescent="0.25">
      <c r="A1824" s="646"/>
      <c r="B1824" s="647"/>
      <c r="C1824" s="631"/>
      <c r="D1824" s="631"/>
      <c r="E1824" s="648"/>
      <c r="F1824" s="648"/>
      <c r="G1824" s="649"/>
      <c r="H1824" s="631"/>
      <c r="I1824" s="631"/>
      <c r="J1824" s="631"/>
      <c r="K1824" s="650"/>
    </row>
    <row r="1825" spans="1:11" s="196" customFormat="1" ht="15.75" hidden="1" customHeight="1" x14ac:dyDescent="0.25">
      <c r="A1825" s="646"/>
      <c r="B1825" s="647"/>
      <c r="C1825" s="631"/>
      <c r="D1825" s="631"/>
      <c r="E1825" s="648"/>
      <c r="F1825" s="648"/>
      <c r="G1825" s="649"/>
      <c r="H1825" s="631"/>
      <c r="I1825" s="631"/>
      <c r="J1825" s="631"/>
      <c r="K1825" s="650"/>
    </row>
    <row r="1826" spans="1:11" s="196" customFormat="1" ht="15.75" hidden="1" customHeight="1" x14ac:dyDescent="0.25">
      <c r="A1826" s="646"/>
      <c r="B1826" s="647"/>
      <c r="C1826" s="631"/>
      <c r="D1826" s="631"/>
      <c r="E1826" s="648"/>
      <c r="F1826" s="648"/>
      <c r="G1826" s="649"/>
      <c r="H1826" s="631"/>
      <c r="I1826" s="631"/>
      <c r="J1826" s="631"/>
      <c r="K1826" s="650"/>
    </row>
    <row r="1827" spans="1:11" s="196" customFormat="1" ht="15.75" hidden="1" customHeight="1" x14ac:dyDescent="0.25">
      <c r="A1827" s="646"/>
      <c r="B1827" s="647"/>
      <c r="C1827" s="631"/>
      <c r="D1827" s="631"/>
      <c r="E1827" s="648"/>
      <c r="F1827" s="648"/>
      <c r="G1827" s="649"/>
      <c r="H1827" s="631"/>
      <c r="I1827" s="631"/>
      <c r="J1827" s="631"/>
      <c r="K1827" s="650"/>
    </row>
    <row r="1828" spans="1:11" s="196" customFormat="1" ht="15.75" hidden="1" customHeight="1" x14ac:dyDescent="0.25">
      <c r="A1828" s="646"/>
      <c r="B1828" s="647"/>
      <c r="C1828" s="631"/>
      <c r="D1828" s="631"/>
      <c r="E1828" s="648"/>
      <c r="F1828" s="648"/>
      <c r="G1828" s="649"/>
      <c r="H1828" s="631"/>
      <c r="I1828" s="631"/>
      <c r="J1828" s="631"/>
      <c r="K1828" s="650"/>
    </row>
    <row r="1829" spans="1:11" s="196" customFormat="1" ht="15.75" hidden="1" customHeight="1" x14ac:dyDescent="0.25">
      <c r="A1829" s="646"/>
      <c r="B1829" s="647"/>
      <c r="C1829" s="631"/>
      <c r="D1829" s="631"/>
      <c r="E1829" s="648"/>
      <c r="F1829" s="648"/>
      <c r="G1829" s="649"/>
      <c r="H1829" s="631"/>
      <c r="I1829" s="631"/>
      <c r="J1829" s="631"/>
      <c r="K1829" s="650"/>
    </row>
    <row r="1830" spans="1:11" s="196" customFormat="1" ht="15.75" hidden="1" customHeight="1" x14ac:dyDescent="0.25">
      <c r="A1830" s="646"/>
      <c r="B1830" s="647"/>
      <c r="C1830" s="631"/>
      <c r="D1830" s="631"/>
      <c r="E1830" s="648"/>
      <c r="F1830" s="648"/>
      <c r="G1830" s="649"/>
      <c r="H1830" s="631"/>
      <c r="I1830" s="631"/>
      <c r="J1830" s="631"/>
      <c r="K1830" s="650"/>
    </row>
    <row r="1831" spans="1:11" s="196" customFormat="1" ht="15.75" hidden="1" customHeight="1" x14ac:dyDescent="0.25">
      <c r="A1831" s="646"/>
      <c r="B1831" s="647"/>
      <c r="C1831" s="631"/>
      <c r="D1831" s="631"/>
      <c r="E1831" s="648"/>
      <c r="F1831" s="648"/>
      <c r="G1831" s="649"/>
      <c r="H1831" s="631"/>
      <c r="I1831" s="631"/>
      <c r="J1831" s="631"/>
      <c r="K1831" s="650"/>
    </row>
    <row r="1832" spans="1:11" s="196" customFormat="1" ht="15.75" hidden="1" customHeight="1" x14ac:dyDescent="0.25">
      <c r="A1832" s="646"/>
      <c r="B1832" s="647"/>
      <c r="C1832" s="631"/>
      <c r="D1832" s="631"/>
      <c r="E1832" s="648"/>
      <c r="F1832" s="648"/>
      <c r="G1832" s="649"/>
      <c r="H1832" s="631"/>
      <c r="I1832" s="631"/>
      <c r="J1832" s="631"/>
      <c r="K1832" s="650"/>
    </row>
    <row r="1833" spans="1:11" s="196" customFormat="1" ht="15.75" hidden="1" customHeight="1" x14ac:dyDescent="0.25">
      <c r="A1833" s="646"/>
      <c r="B1833" s="647"/>
      <c r="C1833" s="631"/>
      <c r="D1833" s="631"/>
      <c r="E1833" s="648"/>
      <c r="F1833" s="648"/>
      <c r="G1833" s="649"/>
      <c r="H1833" s="631"/>
      <c r="I1833" s="631"/>
      <c r="J1833" s="631"/>
      <c r="K1833" s="650"/>
    </row>
    <row r="1834" spans="1:11" s="196" customFormat="1" ht="15.75" hidden="1" customHeight="1" x14ac:dyDescent="0.25">
      <c r="A1834" s="646"/>
      <c r="B1834" s="647"/>
      <c r="C1834" s="631"/>
      <c r="D1834" s="631"/>
      <c r="E1834" s="648"/>
      <c r="F1834" s="648"/>
      <c r="G1834" s="649"/>
      <c r="H1834" s="631"/>
      <c r="I1834" s="631"/>
      <c r="J1834" s="631"/>
      <c r="K1834" s="650"/>
    </row>
    <row r="1835" spans="1:11" s="196" customFormat="1" ht="15.75" hidden="1" customHeight="1" x14ac:dyDescent="0.25">
      <c r="A1835" s="646"/>
      <c r="B1835" s="647"/>
      <c r="C1835" s="631"/>
      <c r="D1835" s="631"/>
      <c r="E1835" s="648"/>
      <c r="F1835" s="648"/>
      <c r="G1835" s="649"/>
      <c r="H1835" s="631"/>
      <c r="I1835" s="631"/>
      <c r="J1835" s="631"/>
      <c r="K1835" s="650"/>
    </row>
    <row r="1836" spans="1:11" s="196" customFormat="1" ht="15.75" hidden="1" customHeight="1" x14ac:dyDescent="0.25">
      <c r="A1836" s="646"/>
      <c r="B1836" s="647"/>
      <c r="C1836" s="631"/>
      <c r="D1836" s="631"/>
      <c r="E1836" s="648"/>
      <c r="F1836" s="648"/>
      <c r="G1836" s="649"/>
      <c r="H1836" s="631"/>
      <c r="I1836" s="631"/>
      <c r="J1836" s="631"/>
      <c r="K1836" s="650"/>
    </row>
    <row r="1837" spans="1:11" s="196" customFormat="1" ht="15.75" hidden="1" customHeight="1" x14ac:dyDescent="0.25">
      <c r="A1837" s="646"/>
      <c r="B1837" s="647"/>
      <c r="C1837" s="631"/>
      <c r="D1837" s="631"/>
      <c r="E1837" s="648"/>
      <c r="F1837" s="648"/>
      <c r="G1837" s="649"/>
      <c r="H1837" s="631"/>
      <c r="I1837" s="631"/>
      <c r="J1837" s="631"/>
      <c r="K1837" s="650"/>
    </row>
    <row r="1838" spans="1:11" s="196" customFormat="1" ht="15.75" hidden="1" customHeight="1" x14ac:dyDescent="0.25">
      <c r="A1838" s="646"/>
      <c r="B1838" s="647"/>
      <c r="C1838" s="631"/>
      <c r="D1838" s="631"/>
      <c r="E1838" s="648"/>
      <c r="F1838" s="648"/>
      <c r="G1838" s="649"/>
      <c r="H1838" s="631"/>
      <c r="I1838" s="631"/>
      <c r="J1838" s="631"/>
      <c r="K1838" s="650"/>
    </row>
    <row r="1839" spans="1:11" s="196" customFormat="1" ht="15.75" hidden="1" customHeight="1" x14ac:dyDescent="0.25">
      <c r="A1839" s="646"/>
      <c r="B1839" s="647"/>
      <c r="C1839" s="631"/>
      <c r="D1839" s="631"/>
      <c r="E1839" s="648"/>
      <c r="F1839" s="648"/>
      <c r="G1839" s="649"/>
      <c r="H1839" s="631"/>
      <c r="I1839" s="631"/>
      <c r="J1839" s="631"/>
      <c r="K1839" s="650"/>
    </row>
    <row r="1840" spans="1:11" s="196" customFormat="1" ht="15.75" hidden="1" customHeight="1" x14ac:dyDescent="0.25">
      <c r="A1840" s="646"/>
      <c r="B1840" s="647"/>
      <c r="C1840" s="631"/>
      <c r="D1840" s="631"/>
      <c r="E1840" s="648"/>
      <c r="F1840" s="648"/>
      <c r="G1840" s="649"/>
      <c r="H1840" s="631"/>
      <c r="I1840" s="631"/>
      <c r="J1840" s="631"/>
      <c r="K1840" s="650"/>
    </row>
    <row r="1841" spans="1:11" s="196" customFormat="1" ht="15.75" hidden="1" customHeight="1" x14ac:dyDescent="0.25">
      <c r="A1841" s="646"/>
      <c r="B1841" s="647"/>
      <c r="C1841" s="631"/>
      <c r="D1841" s="631"/>
      <c r="E1841" s="648"/>
      <c r="F1841" s="648"/>
      <c r="G1841" s="649"/>
      <c r="H1841" s="631"/>
      <c r="I1841" s="631"/>
      <c r="J1841" s="631"/>
      <c r="K1841" s="650"/>
    </row>
    <row r="1842" spans="1:11" s="196" customFormat="1" ht="15.75" hidden="1" customHeight="1" x14ac:dyDescent="0.25">
      <c r="A1842" s="646"/>
      <c r="B1842" s="647"/>
      <c r="C1842" s="631"/>
      <c r="D1842" s="631"/>
      <c r="E1842" s="648"/>
      <c r="F1842" s="648"/>
      <c r="G1842" s="649"/>
      <c r="H1842" s="631"/>
      <c r="I1842" s="631"/>
      <c r="J1842" s="631"/>
      <c r="K1842" s="650"/>
    </row>
    <row r="1843" spans="1:11" s="196" customFormat="1" ht="15.75" hidden="1" customHeight="1" x14ac:dyDescent="0.25">
      <c r="A1843" s="646"/>
      <c r="B1843" s="647"/>
      <c r="C1843" s="631"/>
      <c r="D1843" s="631"/>
      <c r="E1843" s="648"/>
      <c r="F1843" s="648"/>
      <c r="G1843" s="649"/>
      <c r="H1843" s="631"/>
      <c r="I1843" s="631"/>
      <c r="J1843" s="631"/>
      <c r="K1843" s="650"/>
    </row>
    <row r="1844" spans="1:11" s="196" customFormat="1" ht="15.75" hidden="1" customHeight="1" x14ac:dyDescent="0.25">
      <c r="A1844" s="646"/>
      <c r="B1844" s="647"/>
      <c r="C1844" s="631"/>
      <c r="D1844" s="631"/>
      <c r="E1844" s="648"/>
      <c r="F1844" s="648"/>
      <c r="G1844" s="649"/>
      <c r="H1844" s="631"/>
      <c r="I1844" s="631"/>
      <c r="J1844" s="631"/>
      <c r="K1844" s="650"/>
    </row>
    <row r="1845" spans="1:11" s="196" customFormat="1" ht="15.75" hidden="1" customHeight="1" x14ac:dyDescent="0.25">
      <c r="A1845" s="646"/>
      <c r="B1845" s="647"/>
      <c r="C1845" s="631"/>
      <c r="D1845" s="631"/>
      <c r="E1845" s="648"/>
      <c r="F1845" s="648"/>
      <c r="G1845" s="649"/>
      <c r="H1845" s="631"/>
      <c r="I1845" s="631"/>
      <c r="J1845" s="631"/>
      <c r="K1845" s="650"/>
    </row>
    <row r="1846" spans="1:11" s="196" customFormat="1" ht="15.75" hidden="1" customHeight="1" x14ac:dyDescent="0.25">
      <c r="A1846" s="646"/>
      <c r="B1846" s="647"/>
      <c r="C1846" s="631"/>
      <c r="D1846" s="631"/>
      <c r="E1846" s="648"/>
      <c r="F1846" s="648"/>
      <c r="G1846" s="649"/>
      <c r="H1846" s="631"/>
      <c r="I1846" s="631"/>
      <c r="J1846" s="631"/>
      <c r="K1846" s="650"/>
    </row>
    <row r="1847" spans="1:11" s="196" customFormat="1" ht="15.75" hidden="1" customHeight="1" x14ac:dyDescent="0.25">
      <c r="A1847" s="646"/>
      <c r="B1847" s="647"/>
      <c r="C1847" s="631"/>
      <c r="D1847" s="631"/>
      <c r="E1847" s="648"/>
      <c r="F1847" s="648"/>
      <c r="G1847" s="649"/>
      <c r="H1847" s="631"/>
      <c r="I1847" s="631"/>
      <c r="J1847" s="631"/>
      <c r="K1847" s="650"/>
    </row>
    <row r="1848" spans="1:11" s="196" customFormat="1" ht="15.75" hidden="1" customHeight="1" x14ac:dyDescent="0.25">
      <c r="A1848" s="646"/>
      <c r="B1848" s="647"/>
      <c r="C1848" s="631"/>
      <c r="D1848" s="631"/>
      <c r="E1848" s="648"/>
      <c r="F1848" s="648"/>
      <c r="G1848" s="649"/>
      <c r="H1848" s="631"/>
      <c r="I1848" s="631"/>
      <c r="J1848" s="631"/>
      <c r="K1848" s="650"/>
    </row>
    <row r="1849" spans="1:11" s="196" customFormat="1" ht="15.75" hidden="1" customHeight="1" x14ac:dyDescent="0.25">
      <c r="A1849" s="646"/>
      <c r="B1849" s="647"/>
      <c r="C1849" s="631"/>
      <c r="D1849" s="631"/>
      <c r="E1849" s="648"/>
      <c r="F1849" s="648"/>
      <c r="G1849" s="649"/>
      <c r="H1849" s="631"/>
      <c r="I1849" s="631"/>
      <c r="J1849" s="631"/>
      <c r="K1849" s="650"/>
    </row>
    <row r="1850" spans="1:11" s="196" customFormat="1" ht="15.75" hidden="1" customHeight="1" x14ac:dyDescent="0.25">
      <c r="A1850" s="646"/>
      <c r="B1850" s="647"/>
      <c r="C1850" s="631"/>
      <c r="D1850" s="631"/>
      <c r="E1850" s="648"/>
      <c r="F1850" s="648"/>
      <c r="G1850" s="649"/>
      <c r="H1850" s="631"/>
      <c r="I1850" s="631"/>
      <c r="J1850" s="631"/>
      <c r="K1850" s="650"/>
    </row>
    <row r="1851" spans="1:11" s="196" customFormat="1" ht="15.75" hidden="1" customHeight="1" x14ac:dyDescent="0.25">
      <c r="A1851" s="646"/>
      <c r="B1851" s="647"/>
      <c r="C1851" s="631"/>
      <c r="D1851" s="631"/>
      <c r="E1851" s="648"/>
      <c r="F1851" s="648"/>
      <c r="G1851" s="649"/>
      <c r="H1851" s="631"/>
      <c r="I1851" s="631"/>
      <c r="J1851" s="631"/>
      <c r="K1851" s="650"/>
    </row>
    <row r="1852" spans="1:11" s="196" customFormat="1" ht="15.75" hidden="1" customHeight="1" x14ac:dyDescent="0.25">
      <c r="A1852" s="646"/>
      <c r="B1852" s="647"/>
      <c r="C1852" s="631"/>
      <c r="D1852" s="631"/>
      <c r="E1852" s="648"/>
      <c r="F1852" s="648"/>
      <c r="G1852" s="649"/>
      <c r="H1852" s="631"/>
      <c r="I1852" s="631"/>
      <c r="J1852" s="631"/>
      <c r="K1852" s="650"/>
    </row>
    <row r="1853" spans="1:11" s="196" customFormat="1" ht="15.75" hidden="1" customHeight="1" x14ac:dyDescent="0.25">
      <c r="A1853" s="646"/>
      <c r="B1853" s="647"/>
      <c r="C1853" s="631"/>
      <c r="D1853" s="631"/>
      <c r="E1853" s="648"/>
      <c r="F1853" s="648"/>
      <c r="G1853" s="649"/>
      <c r="H1853" s="631"/>
      <c r="I1853" s="631"/>
      <c r="J1853" s="631"/>
      <c r="K1853" s="650"/>
    </row>
    <row r="1854" spans="1:11" s="196" customFormat="1" ht="15.75" hidden="1" customHeight="1" x14ac:dyDescent="0.25">
      <c r="A1854" s="646"/>
      <c r="B1854" s="647"/>
      <c r="C1854" s="631"/>
      <c r="D1854" s="631"/>
      <c r="E1854" s="648"/>
      <c r="F1854" s="648"/>
      <c r="G1854" s="649"/>
      <c r="H1854" s="631"/>
      <c r="I1854" s="631"/>
      <c r="J1854" s="631"/>
      <c r="K1854" s="650"/>
    </row>
    <row r="1855" spans="1:11" s="196" customFormat="1" ht="15.75" hidden="1" customHeight="1" x14ac:dyDescent="0.25">
      <c r="A1855" s="646"/>
      <c r="B1855" s="647"/>
      <c r="C1855" s="631"/>
      <c r="D1855" s="631"/>
      <c r="E1855" s="648"/>
      <c r="F1855" s="648"/>
      <c r="G1855" s="649"/>
      <c r="H1855" s="631"/>
      <c r="I1855" s="631"/>
      <c r="J1855" s="631"/>
      <c r="K1855" s="650"/>
    </row>
    <row r="1856" spans="1:11" s="196" customFormat="1" ht="15.75" hidden="1" customHeight="1" x14ac:dyDescent="0.25">
      <c r="A1856" s="646"/>
      <c r="B1856" s="647"/>
      <c r="C1856" s="631"/>
      <c r="D1856" s="631"/>
      <c r="E1856" s="648"/>
      <c r="F1856" s="648"/>
      <c r="G1856" s="649"/>
      <c r="H1856" s="631"/>
      <c r="I1856" s="631"/>
      <c r="J1856" s="631"/>
      <c r="K1856" s="650"/>
    </row>
    <row r="1857" spans="1:11" s="196" customFormat="1" ht="15.75" hidden="1" customHeight="1" x14ac:dyDescent="0.25">
      <c r="A1857" s="646"/>
      <c r="B1857" s="647"/>
      <c r="C1857" s="631"/>
      <c r="D1857" s="631"/>
      <c r="E1857" s="648"/>
      <c r="F1857" s="648"/>
      <c r="G1857" s="649"/>
      <c r="H1857" s="631"/>
      <c r="I1857" s="631"/>
      <c r="J1857" s="631"/>
      <c r="K1857" s="650"/>
    </row>
    <row r="1858" spans="1:11" s="196" customFormat="1" ht="15.75" hidden="1" customHeight="1" x14ac:dyDescent="0.25">
      <c r="A1858" s="646"/>
      <c r="B1858" s="647"/>
      <c r="C1858" s="631"/>
      <c r="D1858" s="631"/>
      <c r="E1858" s="648"/>
      <c r="F1858" s="648"/>
      <c r="G1858" s="649"/>
      <c r="H1858" s="631"/>
      <c r="I1858" s="631"/>
      <c r="J1858" s="631"/>
      <c r="K1858" s="650"/>
    </row>
    <row r="1859" spans="1:11" s="196" customFormat="1" ht="15.75" hidden="1" customHeight="1" x14ac:dyDescent="0.25">
      <c r="A1859" s="646"/>
      <c r="B1859" s="647"/>
      <c r="C1859" s="631"/>
      <c r="D1859" s="631"/>
      <c r="E1859" s="648"/>
      <c r="F1859" s="648"/>
      <c r="G1859" s="649"/>
      <c r="H1859" s="631"/>
      <c r="I1859" s="631"/>
      <c r="J1859" s="631"/>
      <c r="K1859" s="650"/>
    </row>
    <row r="1860" spans="1:11" s="196" customFormat="1" ht="15.75" hidden="1" customHeight="1" x14ac:dyDescent="0.25">
      <c r="A1860" s="646"/>
      <c r="B1860" s="647"/>
      <c r="C1860" s="631"/>
      <c r="D1860" s="631"/>
      <c r="E1860" s="648"/>
      <c r="F1860" s="648"/>
      <c r="G1860" s="649"/>
      <c r="H1860" s="631"/>
      <c r="I1860" s="631"/>
      <c r="J1860" s="631"/>
      <c r="K1860" s="650"/>
    </row>
    <row r="1861" spans="1:11" s="196" customFormat="1" ht="15.75" hidden="1" customHeight="1" x14ac:dyDescent="0.25">
      <c r="A1861" s="646"/>
      <c r="B1861" s="647"/>
      <c r="C1861" s="631"/>
      <c r="D1861" s="631"/>
      <c r="E1861" s="648"/>
      <c r="F1861" s="648"/>
      <c r="G1861" s="649"/>
      <c r="H1861" s="631"/>
      <c r="I1861" s="631"/>
      <c r="J1861" s="631"/>
      <c r="K1861" s="650"/>
    </row>
    <row r="1862" spans="1:11" s="196" customFormat="1" ht="15.75" hidden="1" customHeight="1" x14ac:dyDescent="0.25">
      <c r="A1862" s="646"/>
      <c r="B1862" s="647"/>
      <c r="C1862" s="631"/>
      <c r="D1862" s="631"/>
      <c r="E1862" s="648"/>
      <c r="F1862" s="648"/>
      <c r="G1862" s="649"/>
      <c r="H1862" s="631"/>
      <c r="I1862" s="631"/>
      <c r="J1862" s="631"/>
      <c r="K1862" s="650"/>
    </row>
    <row r="1863" spans="1:11" s="196" customFormat="1" ht="15.75" hidden="1" customHeight="1" x14ac:dyDescent="0.25">
      <c r="A1863" s="646"/>
      <c r="B1863" s="647"/>
      <c r="C1863" s="631"/>
      <c r="D1863" s="631"/>
      <c r="E1863" s="648"/>
      <c r="F1863" s="648"/>
      <c r="G1863" s="649"/>
      <c r="H1863" s="631"/>
      <c r="I1863" s="631"/>
      <c r="J1863" s="631"/>
      <c r="K1863" s="650"/>
    </row>
    <row r="1864" spans="1:11" s="196" customFormat="1" ht="15.75" hidden="1" customHeight="1" x14ac:dyDescent="0.25">
      <c r="A1864" s="646"/>
      <c r="B1864" s="647"/>
      <c r="C1864" s="631"/>
      <c r="D1864" s="631"/>
      <c r="E1864" s="648"/>
      <c r="F1864" s="648"/>
      <c r="G1864" s="649"/>
      <c r="H1864" s="631"/>
      <c r="I1864" s="631"/>
      <c r="J1864" s="631"/>
      <c r="K1864" s="650"/>
    </row>
    <row r="1865" spans="1:11" s="196" customFormat="1" ht="15.75" hidden="1" customHeight="1" x14ac:dyDescent="0.25">
      <c r="A1865" s="646"/>
      <c r="B1865" s="647"/>
      <c r="C1865" s="631"/>
      <c r="D1865" s="631"/>
      <c r="E1865" s="648"/>
      <c r="F1865" s="648"/>
      <c r="G1865" s="649"/>
      <c r="H1865" s="631"/>
      <c r="I1865" s="631"/>
      <c r="J1865" s="631"/>
      <c r="K1865" s="650"/>
    </row>
    <row r="1866" spans="1:11" s="196" customFormat="1" ht="15.75" hidden="1" customHeight="1" x14ac:dyDescent="0.25">
      <c r="A1866" s="646"/>
      <c r="B1866" s="647"/>
      <c r="C1866" s="631"/>
      <c r="D1866" s="631"/>
      <c r="E1866" s="648"/>
      <c r="F1866" s="648"/>
      <c r="G1866" s="649"/>
      <c r="H1866" s="631"/>
      <c r="I1866" s="631"/>
      <c r="J1866" s="631"/>
      <c r="K1866" s="650"/>
    </row>
    <row r="1867" spans="1:11" s="196" customFormat="1" ht="15.75" hidden="1" customHeight="1" x14ac:dyDescent="0.25">
      <c r="A1867" s="646"/>
      <c r="B1867" s="647"/>
      <c r="C1867" s="631"/>
      <c r="D1867" s="631"/>
      <c r="E1867" s="648"/>
      <c r="F1867" s="648"/>
      <c r="G1867" s="649"/>
      <c r="H1867" s="631"/>
      <c r="I1867" s="631"/>
      <c r="J1867" s="631"/>
      <c r="K1867" s="650"/>
    </row>
    <row r="1868" spans="1:11" s="196" customFormat="1" ht="15.75" hidden="1" customHeight="1" x14ac:dyDescent="0.25">
      <c r="A1868" s="646"/>
      <c r="B1868" s="647"/>
      <c r="C1868" s="631"/>
      <c r="D1868" s="631"/>
      <c r="E1868" s="648"/>
      <c r="F1868" s="648"/>
      <c r="G1868" s="649"/>
      <c r="H1868" s="631"/>
      <c r="I1868" s="631"/>
      <c r="J1868" s="631"/>
      <c r="K1868" s="650"/>
    </row>
    <row r="1869" spans="1:11" s="196" customFormat="1" ht="15.75" hidden="1" customHeight="1" x14ac:dyDescent="0.25">
      <c r="A1869" s="646"/>
      <c r="B1869" s="647"/>
      <c r="C1869" s="631"/>
      <c r="D1869" s="631"/>
      <c r="E1869" s="648"/>
      <c r="F1869" s="648"/>
      <c r="G1869" s="649"/>
      <c r="H1869" s="631"/>
      <c r="I1869" s="631"/>
      <c r="J1869" s="631"/>
      <c r="K1869" s="650"/>
    </row>
    <row r="1870" spans="1:11" s="196" customFormat="1" ht="15.75" hidden="1" customHeight="1" x14ac:dyDescent="0.25">
      <c r="A1870" s="646"/>
      <c r="B1870" s="647"/>
      <c r="C1870" s="631"/>
      <c r="D1870" s="631"/>
      <c r="E1870" s="648"/>
      <c r="F1870" s="648"/>
      <c r="G1870" s="649"/>
      <c r="H1870" s="631"/>
      <c r="I1870" s="631"/>
      <c r="J1870" s="631"/>
      <c r="K1870" s="650"/>
    </row>
    <row r="1871" spans="1:11" s="196" customFormat="1" ht="15.75" hidden="1" customHeight="1" x14ac:dyDescent="0.25">
      <c r="A1871" s="646"/>
      <c r="B1871" s="647"/>
      <c r="C1871" s="631"/>
      <c r="D1871" s="631"/>
      <c r="E1871" s="648"/>
      <c r="F1871" s="648"/>
      <c r="G1871" s="649"/>
      <c r="H1871" s="631"/>
      <c r="I1871" s="631"/>
      <c r="J1871" s="631"/>
      <c r="K1871" s="650"/>
    </row>
    <row r="1872" spans="1:11" s="196" customFormat="1" ht="15.75" hidden="1" customHeight="1" x14ac:dyDescent="0.25">
      <c r="A1872" s="646"/>
      <c r="B1872" s="647"/>
      <c r="C1872" s="631"/>
      <c r="D1872" s="631"/>
      <c r="E1872" s="648"/>
      <c r="F1872" s="648"/>
      <c r="G1872" s="649"/>
      <c r="H1872" s="631"/>
      <c r="I1872" s="631"/>
      <c r="J1872" s="631"/>
      <c r="K1872" s="650"/>
    </row>
    <row r="1873" spans="1:11" s="196" customFormat="1" ht="15.75" hidden="1" customHeight="1" x14ac:dyDescent="0.25">
      <c r="A1873" s="646"/>
      <c r="B1873" s="647"/>
      <c r="C1873" s="631"/>
      <c r="D1873" s="631"/>
      <c r="E1873" s="648"/>
      <c r="F1873" s="648"/>
      <c r="G1873" s="649"/>
      <c r="H1873" s="631"/>
      <c r="I1873" s="631"/>
      <c r="J1873" s="631"/>
      <c r="K1873" s="650"/>
    </row>
    <row r="1874" spans="1:11" s="196" customFormat="1" ht="15.75" hidden="1" customHeight="1" x14ac:dyDescent="0.25">
      <c r="A1874" s="646"/>
      <c r="B1874" s="647"/>
      <c r="C1874" s="631"/>
      <c r="D1874" s="631"/>
      <c r="E1874" s="648"/>
      <c r="F1874" s="648"/>
      <c r="G1874" s="649"/>
      <c r="H1874" s="631"/>
      <c r="I1874" s="631"/>
      <c r="J1874" s="631"/>
      <c r="K1874" s="650"/>
    </row>
    <row r="1875" spans="1:11" s="196" customFormat="1" ht="15.75" hidden="1" customHeight="1" x14ac:dyDescent="0.25">
      <c r="A1875" s="646"/>
      <c r="B1875" s="647"/>
      <c r="C1875" s="631"/>
      <c r="D1875" s="631"/>
      <c r="E1875" s="648"/>
      <c r="F1875" s="648"/>
      <c r="G1875" s="649"/>
      <c r="H1875" s="631"/>
      <c r="I1875" s="631"/>
      <c r="J1875" s="631"/>
      <c r="K1875" s="650"/>
    </row>
    <row r="1876" spans="1:11" s="196" customFormat="1" ht="15.75" hidden="1" customHeight="1" x14ac:dyDescent="0.25">
      <c r="A1876" s="646"/>
      <c r="B1876" s="647"/>
      <c r="C1876" s="631"/>
      <c r="D1876" s="631"/>
      <c r="E1876" s="648"/>
      <c r="F1876" s="648"/>
      <c r="G1876" s="649"/>
      <c r="H1876" s="631"/>
      <c r="I1876" s="631"/>
      <c r="J1876" s="631"/>
      <c r="K1876" s="650"/>
    </row>
    <row r="1877" spans="1:11" s="196" customFormat="1" ht="15.75" hidden="1" customHeight="1" x14ac:dyDescent="0.25">
      <c r="A1877" s="646"/>
      <c r="B1877" s="647"/>
      <c r="C1877" s="631"/>
      <c r="D1877" s="631"/>
      <c r="E1877" s="648"/>
      <c r="F1877" s="648"/>
      <c r="G1877" s="649"/>
      <c r="H1877" s="631"/>
      <c r="I1877" s="631"/>
      <c r="J1877" s="631"/>
      <c r="K1877" s="650"/>
    </row>
    <row r="1878" spans="1:11" s="196" customFormat="1" ht="15.75" hidden="1" customHeight="1" x14ac:dyDescent="0.25">
      <c r="A1878" s="646"/>
      <c r="B1878" s="647"/>
      <c r="C1878" s="631"/>
      <c r="D1878" s="631"/>
      <c r="E1878" s="648"/>
      <c r="F1878" s="648"/>
      <c r="G1878" s="649"/>
      <c r="H1878" s="631"/>
      <c r="I1878" s="631"/>
      <c r="J1878" s="631"/>
      <c r="K1878" s="650"/>
    </row>
    <row r="1879" spans="1:11" s="196" customFormat="1" ht="15.75" hidden="1" customHeight="1" x14ac:dyDescent="0.25">
      <c r="A1879" s="646"/>
      <c r="B1879" s="647"/>
      <c r="C1879" s="631"/>
      <c r="D1879" s="631"/>
      <c r="E1879" s="648"/>
      <c r="F1879" s="648"/>
      <c r="G1879" s="649"/>
      <c r="H1879" s="631"/>
      <c r="I1879" s="631"/>
      <c r="J1879" s="631"/>
      <c r="K1879" s="650"/>
    </row>
    <row r="1880" spans="1:11" s="196" customFormat="1" ht="15.75" hidden="1" customHeight="1" x14ac:dyDescent="0.25">
      <c r="A1880" s="646"/>
      <c r="B1880" s="647"/>
      <c r="C1880" s="631"/>
      <c r="D1880" s="631"/>
      <c r="E1880" s="648"/>
      <c r="F1880" s="648"/>
      <c r="G1880" s="649"/>
      <c r="H1880" s="631"/>
      <c r="I1880" s="631"/>
      <c r="J1880" s="631"/>
      <c r="K1880" s="650"/>
    </row>
    <row r="1881" spans="1:11" s="196" customFormat="1" ht="15.75" hidden="1" customHeight="1" x14ac:dyDescent="0.25">
      <c r="A1881" s="646"/>
      <c r="B1881" s="647"/>
      <c r="C1881" s="631"/>
      <c r="D1881" s="631"/>
      <c r="E1881" s="648"/>
      <c r="F1881" s="648"/>
      <c r="G1881" s="649"/>
      <c r="H1881" s="631"/>
      <c r="I1881" s="631"/>
      <c r="J1881" s="631"/>
      <c r="K1881" s="650"/>
    </row>
    <row r="1882" spans="1:11" s="196" customFormat="1" ht="15.75" hidden="1" customHeight="1" x14ac:dyDescent="0.25">
      <c r="A1882" s="646"/>
      <c r="B1882" s="647"/>
      <c r="C1882" s="631"/>
      <c r="D1882" s="631"/>
      <c r="E1882" s="648"/>
      <c r="F1882" s="648"/>
      <c r="G1882" s="649"/>
      <c r="H1882" s="631"/>
      <c r="I1882" s="631"/>
      <c r="J1882" s="631"/>
      <c r="K1882" s="650"/>
    </row>
    <row r="1883" spans="1:11" s="196" customFormat="1" ht="15.75" hidden="1" customHeight="1" x14ac:dyDescent="0.25">
      <c r="A1883" s="646"/>
      <c r="B1883" s="647"/>
      <c r="C1883" s="631"/>
      <c r="D1883" s="631"/>
      <c r="E1883" s="648"/>
      <c r="F1883" s="648"/>
      <c r="G1883" s="649"/>
      <c r="H1883" s="631"/>
      <c r="I1883" s="631"/>
      <c r="J1883" s="631"/>
      <c r="K1883" s="650"/>
    </row>
    <row r="1884" spans="1:11" s="196" customFormat="1" ht="15.75" hidden="1" customHeight="1" x14ac:dyDescent="0.25">
      <c r="A1884" s="646"/>
      <c r="B1884" s="647"/>
      <c r="C1884" s="631"/>
      <c r="D1884" s="631"/>
      <c r="E1884" s="648"/>
      <c r="F1884" s="648"/>
      <c r="G1884" s="649"/>
      <c r="H1884" s="631"/>
      <c r="I1884" s="631"/>
      <c r="J1884" s="631"/>
      <c r="K1884" s="650"/>
    </row>
    <row r="1885" spans="1:11" s="196" customFormat="1" ht="15.75" hidden="1" customHeight="1" x14ac:dyDescent="0.25">
      <c r="A1885" s="646"/>
      <c r="B1885" s="647"/>
      <c r="C1885" s="631"/>
      <c r="D1885" s="631"/>
      <c r="E1885" s="648"/>
      <c r="F1885" s="648"/>
      <c r="G1885" s="649"/>
      <c r="H1885" s="631"/>
      <c r="I1885" s="631"/>
      <c r="J1885" s="631"/>
      <c r="K1885" s="650"/>
    </row>
    <row r="1886" spans="1:11" s="196" customFormat="1" ht="15.75" hidden="1" customHeight="1" x14ac:dyDescent="0.25">
      <c r="A1886" s="646"/>
      <c r="B1886" s="647"/>
      <c r="C1886" s="631"/>
      <c r="D1886" s="631"/>
      <c r="E1886" s="648"/>
      <c r="F1886" s="648"/>
      <c r="G1886" s="649"/>
      <c r="H1886" s="631"/>
      <c r="I1886" s="631"/>
      <c r="J1886" s="631"/>
      <c r="K1886" s="650"/>
    </row>
    <row r="1887" spans="1:11" s="196" customFormat="1" ht="15.75" hidden="1" customHeight="1" x14ac:dyDescent="0.25">
      <c r="A1887" s="646"/>
      <c r="B1887" s="647"/>
      <c r="C1887" s="631"/>
      <c r="D1887" s="631"/>
      <c r="E1887" s="648"/>
      <c r="F1887" s="648"/>
      <c r="G1887" s="649"/>
      <c r="H1887" s="631"/>
      <c r="I1887" s="631"/>
      <c r="J1887" s="631"/>
      <c r="K1887" s="650"/>
    </row>
    <row r="1888" spans="1:11" s="196" customFormat="1" ht="15.75" hidden="1" customHeight="1" x14ac:dyDescent="0.25">
      <c r="A1888" s="646"/>
      <c r="B1888" s="647"/>
      <c r="C1888" s="631"/>
      <c r="D1888" s="631"/>
      <c r="E1888" s="648"/>
      <c r="F1888" s="648"/>
      <c r="G1888" s="649"/>
      <c r="H1888" s="631"/>
      <c r="I1888" s="631"/>
      <c r="J1888" s="631"/>
      <c r="K1888" s="650"/>
    </row>
    <row r="1889" spans="1:11" s="196" customFormat="1" ht="15.75" hidden="1" customHeight="1" x14ac:dyDescent="0.25">
      <c r="A1889" s="646"/>
      <c r="B1889" s="647"/>
      <c r="C1889" s="631"/>
      <c r="D1889" s="631"/>
      <c r="E1889" s="648"/>
      <c r="F1889" s="648"/>
      <c r="G1889" s="649"/>
      <c r="H1889" s="631"/>
      <c r="I1889" s="631"/>
      <c r="J1889" s="631"/>
      <c r="K1889" s="650"/>
    </row>
    <row r="1890" spans="1:11" s="196" customFormat="1" ht="15.75" hidden="1" customHeight="1" x14ac:dyDescent="0.25">
      <c r="A1890" s="646"/>
      <c r="B1890" s="647"/>
      <c r="C1890" s="631"/>
      <c r="D1890" s="631"/>
      <c r="E1890" s="648"/>
      <c r="F1890" s="648"/>
      <c r="G1890" s="649"/>
      <c r="H1890" s="631"/>
      <c r="I1890" s="631"/>
      <c r="J1890" s="631"/>
      <c r="K1890" s="650"/>
    </row>
    <row r="1891" spans="1:11" s="196" customFormat="1" ht="15.75" hidden="1" customHeight="1" x14ac:dyDescent="0.25">
      <c r="A1891" s="646"/>
      <c r="B1891" s="647"/>
      <c r="C1891" s="631"/>
      <c r="D1891" s="631"/>
      <c r="E1891" s="648"/>
      <c r="F1891" s="648"/>
      <c r="G1891" s="649"/>
      <c r="H1891" s="631"/>
      <c r="I1891" s="631"/>
      <c r="J1891" s="631"/>
      <c r="K1891" s="650"/>
    </row>
    <row r="1892" spans="1:11" s="196" customFormat="1" ht="15.75" hidden="1" customHeight="1" x14ac:dyDescent="0.25">
      <c r="A1892" s="646"/>
      <c r="B1892" s="647"/>
      <c r="C1892" s="631"/>
      <c r="D1892" s="631"/>
      <c r="E1892" s="648"/>
      <c r="F1892" s="648"/>
      <c r="G1892" s="649"/>
      <c r="H1892" s="631"/>
      <c r="I1892" s="631"/>
      <c r="J1892" s="631"/>
      <c r="K1892" s="650"/>
    </row>
    <row r="1893" spans="1:11" s="196" customFormat="1" ht="15.75" hidden="1" customHeight="1" x14ac:dyDescent="0.25">
      <c r="A1893" s="646"/>
      <c r="B1893" s="647"/>
      <c r="C1893" s="631"/>
      <c r="D1893" s="631"/>
      <c r="E1893" s="648"/>
      <c r="F1893" s="648"/>
      <c r="G1893" s="649"/>
      <c r="H1893" s="631"/>
      <c r="I1893" s="631"/>
      <c r="J1893" s="631"/>
      <c r="K1893" s="650"/>
    </row>
    <row r="1894" spans="1:11" s="196" customFormat="1" ht="15.75" hidden="1" customHeight="1" x14ac:dyDescent="0.25">
      <c r="A1894" s="646"/>
      <c r="B1894" s="647"/>
      <c r="C1894" s="631"/>
      <c r="D1894" s="631"/>
      <c r="E1894" s="648"/>
      <c r="F1894" s="648"/>
      <c r="G1894" s="649"/>
      <c r="H1894" s="631"/>
      <c r="I1894" s="631"/>
      <c r="J1894" s="631"/>
      <c r="K1894" s="650"/>
    </row>
    <row r="1895" spans="1:11" s="196" customFormat="1" ht="15.75" hidden="1" customHeight="1" x14ac:dyDescent="0.25">
      <c r="A1895" s="646"/>
      <c r="B1895" s="647"/>
      <c r="C1895" s="631"/>
      <c r="D1895" s="631"/>
      <c r="E1895" s="648"/>
      <c r="F1895" s="648"/>
      <c r="G1895" s="649"/>
      <c r="H1895" s="631"/>
      <c r="I1895" s="631"/>
      <c r="J1895" s="631"/>
      <c r="K1895" s="650"/>
    </row>
    <row r="1896" spans="1:11" s="196" customFormat="1" ht="15.75" hidden="1" customHeight="1" x14ac:dyDescent="0.25">
      <c r="A1896" s="646"/>
      <c r="B1896" s="647"/>
      <c r="C1896" s="631"/>
      <c r="D1896" s="631"/>
      <c r="E1896" s="648"/>
      <c r="F1896" s="648"/>
      <c r="G1896" s="649"/>
      <c r="H1896" s="631"/>
      <c r="I1896" s="631"/>
      <c r="J1896" s="631"/>
      <c r="K1896" s="650"/>
    </row>
    <row r="1897" spans="1:11" s="196" customFormat="1" ht="15.75" hidden="1" customHeight="1" x14ac:dyDescent="0.25">
      <c r="A1897" s="646"/>
      <c r="B1897" s="647"/>
      <c r="C1897" s="631"/>
      <c r="D1897" s="631"/>
      <c r="E1897" s="648"/>
      <c r="F1897" s="648"/>
      <c r="G1897" s="649"/>
      <c r="H1897" s="631"/>
      <c r="I1897" s="631"/>
      <c r="J1897" s="631"/>
      <c r="K1897" s="650"/>
    </row>
    <row r="1898" spans="1:11" s="196" customFormat="1" ht="15.75" hidden="1" customHeight="1" x14ac:dyDescent="0.25">
      <c r="A1898" s="646"/>
      <c r="B1898" s="647"/>
      <c r="C1898" s="631"/>
      <c r="D1898" s="631"/>
      <c r="E1898" s="648"/>
      <c r="F1898" s="648"/>
      <c r="G1898" s="649"/>
      <c r="H1898" s="631"/>
      <c r="I1898" s="631"/>
      <c r="J1898" s="631"/>
      <c r="K1898" s="650"/>
    </row>
    <row r="1899" spans="1:11" s="196" customFormat="1" ht="15.75" hidden="1" customHeight="1" x14ac:dyDescent="0.25">
      <c r="A1899" s="646"/>
      <c r="B1899" s="647"/>
      <c r="C1899" s="631"/>
      <c r="D1899" s="631"/>
      <c r="E1899" s="648"/>
      <c r="F1899" s="648"/>
      <c r="G1899" s="649"/>
      <c r="H1899" s="631"/>
      <c r="I1899" s="631"/>
      <c r="J1899" s="631"/>
      <c r="K1899" s="650"/>
    </row>
    <row r="1900" spans="1:11" s="196" customFormat="1" ht="15.75" hidden="1" customHeight="1" x14ac:dyDescent="0.25">
      <c r="A1900" s="646"/>
      <c r="B1900" s="647"/>
      <c r="C1900" s="631"/>
      <c r="D1900" s="631"/>
      <c r="E1900" s="648"/>
      <c r="F1900" s="648"/>
      <c r="G1900" s="649"/>
      <c r="H1900" s="631"/>
      <c r="I1900" s="631"/>
      <c r="J1900" s="631"/>
      <c r="K1900" s="650"/>
    </row>
    <row r="1901" spans="1:11" s="196" customFormat="1" ht="15.75" hidden="1" customHeight="1" x14ac:dyDescent="0.25">
      <c r="A1901" s="646"/>
      <c r="B1901" s="647"/>
      <c r="C1901" s="631"/>
      <c r="D1901" s="631"/>
      <c r="E1901" s="648"/>
      <c r="F1901" s="648"/>
      <c r="G1901" s="649"/>
      <c r="H1901" s="631"/>
      <c r="I1901" s="631"/>
      <c r="J1901" s="631"/>
      <c r="K1901" s="650"/>
    </row>
    <row r="1902" spans="1:11" s="196" customFormat="1" ht="15.75" hidden="1" customHeight="1" x14ac:dyDescent="0.25">
      <c r="A1902" s="646"/>
      <c r="B1902" s="647"/>
      <c r="C1902" s="631"/>
      <c r="D1902" s="631"/>
      <c r="E1902" s="648"/>
      <c r="F1902" s="648"/>
      <c r="G1902" s="649"/>
      <c r="H1902" s="631"/>
      <c r="I1902" s="631"/>
      <c r="J1902" s="631"/>
      <c r="K1902" s="650"/>
    </row>
    <row r="1903" spans="1:11" s="196" customFormat="1" ht="15.75" hidden="1" customHeight="1" x14ac:dyDescent="0.25">
      <c r="A1903" s="646"/>
      <c r="B1903" s="647"/>
      <c r="C1903" s="631"/>
      <c r="D1903" s="631"/>
      <c r="E1903" s="648"/>
      <c r="F1903" s="648"/>
      <c r="G1903" s="649"/>
      <c r="H1903" s="631"/>
      <c r="I1903" s="631"/>
      <c r="J1903" s="631"/>
      <c r="K1903" s="650"/>
    </row>
    <row r="1904" spans="1:11" s="196" customFormat="1" ht="15.75" hidden="1" customHeight="1" x14ac:dyDescent="0.25">
      <c r="A1904" s="646"/>
      <c r="B1904" s="647"/>
      <c r="C1904" s="631"/>
      <c r="D1904" s="631"/>
      <c r="E1904" s="648"/>
      <c r="F1904" s="648"/>
      <c r="G1904" s="649"/>
      <c r="H1904" s="631"/>
      <c r="I1904" s="631"/>
      <c r="J1904" s="631"/>
      <c r="K1904" s="650"/>
    </row>
    <row r="1905" spans="1:11" s="196" customFormat="1" ht="15.75" hidden="1" customHeight="1" x14ac:dyDescent="0.25">
      <c r="A1905" s="646"/>
      <c r="B1905" s="647"/>
      <c r="C1905" s="631"/>
      <c r="D1905" s="631"/>
      <c r="E1905" s="648"/>
      <c r="F1905" s="648"/>
      <c r="G1905" s="649"/>
      <c r="H1905" s="631"/>
      <c r="I1905" s="631"/>
      <c r="J1905" s="631"/>
      <c r="K1905" s="650"/>
    </row>
    <row r="1906" spans="1:11" s="196" customFormat="1" ht="15.75" hidden="1" customHeight="1" x14ac:dyDescent="0.25">
      <c r="A1906" s="646"/>
      <c r="B1906" s="647"/>
      <c r="C1906" s="631"/>
      <c r="D1906" s="631"/>
      <c r="E1906" s="648"/>
      <c r="F1906" s="648"/>
      <c r="G1906" s="649"/>
      <c r="H1906" s="631"/>
      <c r="I1906" s="631"/>
      <c r="J1906" s="631"/>
      <c r="K1906" s="650"/>
    </row>
    <row r="1907" spans="1:11" s="196" customFormat="1" ht="15.75" hidden="1" customHeight="1" x14ac:dyDescent="0.25">
      <c r="A1907" s="646"/>
      <c r="B1907" s="647"/>
      <c r="C1907" s="631"/>
      <c r="D1907" s="631"/>
      <c r="E1907" s="648"/>
      <c r="F1907" s="648"/>
      <c r="G1907" s="649"/>
      <c r="H1907" s="631"/>
      <c r="I1907" s="631"/>
      <c r="J1907" s="631"/>
      <c r="K1907" s="650"/>
    </row>
    <row r="1908" spans="1:11" s="196" customFormat="1" ht="15.75" hidden="1" customHeight="1" x14ac:dyDescent="0.25">
      <c r="A1908" s="646"/>
      <c r="B1908" s="647"/>
      <c r="C1908" s="631"/>
      <c r="D1908" s="631"/>
      <c r="E1908" s="648"/>
      <c r="F1908" s="648"/>
      <c r="G1908" s="649"/>
      <c r="H1908" s="631"/>
      <c r="I1908" s="631"/>
      <c r="J1908" s="631"/>
      <c r="K1908" s="650"/>
    </row>
    <row r="1909" spans="1:11" s="196" customFormat="1" ht="15.75" hidden="1" customHeight="1" x14ac:dyDescent="0.25">
      <c r="A1909" s="646"/>
      <c r="B1909" s="647"/>
      <c r="C1909" s="631"/>
      <c r="D1909" s="631"/>
      <c r="E1909" s="648"/>
      <c r="F1909" s="648"/>
      <c r="G1909" s="649"/>
      <c r="H1909" s="631"/>
      <c r="I1909" s="631"/>
      <c r="J1909" s="631"/>
      <c r="K1909" s="650"/>
    </row>
    <row r="1910" spans="1:11" s="196" customFormat="1" ht="15.75" hidden="1" customHeight="1" x14ac:dyDescent="0.25">
      <c r="A1910" s="646"/>
      <c r="B1910" s="647"/>
      <c r="C1910" s="631"/>
      <c r="D1910" s="631"/>
      <c r="E1910" s="648"/>
      <c r="F1910" s="648"/>
      <c r="G1910" s="649"/>
      <c r="H1910" s="631"/>
      <c r="I1910" s="631"/>
      <c r="J1910" s="631"/>
      <c r="K1910" s="650"/>
    </row>
    <row r="1911" spans="1:11" s="196" customFormat="1" ht="15.75" hidden="1" customHeight="1" x14ac:dyDescent="0.25">
      <c r="A1911" s="646"/>
      <c r="B1911" s="647"/>
      <c r="C1911" s="631"/>
      <c r="D1911" s="631"/>
      <c r="E1911" s="648"/>
      <c r="F1911" s="648"/>
      <c r="G1911" s="649"/>
      <c r="H1911" s="631"/>
      <c r="I1911" s="631"/>
      <c r="J1911" s="631"/>
      <c r="K1911" s="650"/>
    </row>
    <row r="1912" spans="1:11" s="196" customFormat="1" ht="15.75" hidden="1" customHeight="1" x14ac:dyDescent="0.25">
      <c r="A1912" s="646"/>
      <c r="B1912" s="647"/>
      <c r="C1912" s="631"/>
      <c r="D1912" s="631"/>
      <c r="E1912" s="648"/>
      <c r="F1912" s="648"/>
      <c r="G1912" s="649"/>
      <c r="H1912" s="631"/>
      <c r="I1912" s="631"/>
      <c r="J1912" s="631"/>
      <c r="K1912" s="650"/>
    </row>
    <row r="1913" spans="1:11" s="196" customFormat="1" ht="15.75" hidden="1" customHeight="1" x14ac:dyDescent="0.25">
      <c r="A1913" s="646"/>
      <c r="B1913" s="647"/>
      <c r="C1913" s="631"/>
      <c r="D1913" s="631"/>
      <c r="E1913" s="648"/>
      <c r="F1913" s="648"/>
      <c r="G1913" s="649"/>
      <c r="H1913" s="631"/>
      <c r="I1913" s="631"/>
      <c r="J1913" s="631"/>
      <c r="K1913" s="650"/>
    </row>
    <row r="1914" spans="1:11" s="196" customFormat="1" ht="15.75" hidden="1" customHeight="1" x14ac:dyDescent="0.25">
      <c r="A1914" s="646"/>
      <c r="B1914" s="647"/>
      <c r="C1914" s="631"/>
      <c r="D1914" s="631"/>
      <c r="E1914" s="648"/>
      <c r="F1914" s="648"/>
      <c r="G1914" s="649"/>
      <c r="H1914" s="631"/>
      <c r="I1914" s="631"/>
      <c r="J1914" s="631"/>
      <c r="K1914" s="650"/>
    </row>
    <row r="1915" spans="1:11" s="196" customFormat="1" ht="15.75" hidden="1" customHeight="1" x14ac:dyDescent="0.25">
      <c r="A1915" s="646"/>
      <c r="B1915" s="647"/>
      <c r="C1915" s="631"/>
      <c r="D1915" s="631"/>
      <c r="E1915" s="648"/>
      <c r="F1915" s="648"/>
      <c r="G1915" s="649"/>
      <c r="H1915" s="631"/>
      <c r="I1915" s="631"/>
      <c r="J1915" s="631"/>
      <c r="K1915" s="650"/>
    </row>
    <row r="1916" spans="1:11" s="196" customFormat="1" ht="15.75" hidden="1" customHeight="1" x14ac:dyDescent="0.25">
      <c r="A1916" s="646"/>
      <c r="B1916" s="647"/>
      <c r="C1916" s="631"/>
      <c r="D1916" s="631"/>
      <c r="E1916" s="648"/>
      <c r="F1916" s="648"/>
      <c r="G1916" s="649"/>
      <c r="H1916" s="631"/>
      <c r="I1916" s="631"/>
      <c r="J1916" s="631"/>
      <c r="K1916" s="650"/>
    </row>
    <row r="1917" spans="1:11" s="196" customFormat="1" ht="15.75" hidden="1" customHeight="1" x14ac:dyDescent="0.25">
      <c r="A1917" s="646"/>
      <c r="B1917" s="647"/>
      <c r="C1917" s="631"/>
      <c r="D1917" s="631"/>
      <c r="E1917" s="648"/>
      <c r="F1917" s="648"/>
      <c r="G1917" s="649"/>
      <c r="H1917" s="631"/>
      <c r="I1917" s="631"/>
      <c r="J1917" s="631"/>
      <c r="K1917" s="650"/>
    </row>
    <row r="1918" spans="1:11" s="196" customFormat="1" ht="15.75" hidden="1" customHeight="1" x14ac:dyDescent="0.25">
      <c r="A1918" s="646"/>
      <c r="B1918" s="647"/>
      <c r="C1918" s="631"/>
      <c r="D1918" s="631"/>
      <c r="E1918" s="648"/>
      <c r="F1918" s="648"/>
      <c r="G1918" s="649"/>
      <c r="H1918" s="631"/>
      <c r="I1918" s="631"/>
      <c r="J1918" s="631"/>
      <c r="K1918" s="650"/>
    </row>
    <row r="1919" spans="1:11" s="196" customFormat="1" ht="15.75" hidden="1" customHeight="1" x14ac:dyDescent="0.25">
      <c r="A1919" s="646"/>
      <c r="B1919" s="647"/>
      <c r="C1919" s="631"/>
      <c r="D1919" s="631"/>
      <c r="E1919" s="648"/>
      <c r="F1919" s="648"/>
      <c r="G1919" s="649"/>
      <c r="H1919" s="631"/>
      <c r="I1919" s="631"/>
      <c r="J1919" s="631"/>
      <c r="K1919" s="650"/>
    </row>
    <row r="1920" spans="1:11" s="196" customFormat="1" ht="15.75" hidden="1" customHeight="1" x14ac:dyDescent="0.25">
      <c r="A1920" s="646"/>
      <c r="B1920" s="647"/>
      <c r="C1920" s="631"/>
      <c r="D1920" s="631"/>
      <c r="E1920" s="648"/>
      <c r="F1920" s="648"/>
      <c r="G1920" s="649"/>
      <c r="H1920" s="631"/>
      <c r="I1920" s="631"/>
      <c r="J1920" s="631"/>
      <c r="K1920" s="650"/>
    </row>
    <row r="1921" spans="1:11" s="196" customFormat="1" ht="15.75" hidden="1" customHeight="1" x14ac:dyDescent="0.25">
      <c r="A1921" s="646"/>
      <c r="B1921" s="647"/>
      <c r="C1921" s="631"/>
      <c r="D1921" s="631"/>
      <c r="E1921" s="648"/>
      <c r="F1921" s="648"/>
      <c r="G1921" s="649"/>
      <c r="H1921" s="631"/>
      <c r="I1921" s="631"/>
      <c r="J1921" s="631"/>
      <c r="K1921" s="650"/>
    </row>
    <row r="1922" spans="1:11" s="196" customFormat="1" ht="15.75" hidden="1" customHeight="1" x14ac:dyDescent="0.25">
      <c r="A1922" s="646"/>
      <c r="B1922" s="647"/>
      <c r="C1922" s="631"/>
      <c r="D1922" s="631"/>
      <c r="E1922" s="648"/>
      <c r="F1922" s="648"/>
      <c r="G1922" s="649"/>
      <c r="H1922" s="631"/>
      <c r="I1922" s="631"/>
      <c r="J1922" s="631"/>
      <c r="K1922" s="650"/>
    </row>
    <row r="1923" spans="1:11" s="196" customFormat="1" ht="15.75" hidden="1" customHeight="1" x14ac:dyDescent="0.25">
      <c r="A1923" s="646"/>
      <c r="B1923" s="647"/>
      <c r="C1923" s="631"/>
      <c r="D1923" s="631"/>
      <c r="E1923" s="648"/>
      <c r="F1923" s="648"/>
      <c r="G1923" s="649"/>
      <c r="H1923" s="631"/>
      <c r="I1923" s="631"/>
      <c r="J1923" s="631"/>
      <c r="K1923" s="650"/>
    </row>
    <row r="1924" spans="1:11" s="196" customFormat="1" ht="15.75" hidden="1" customHeight="1" x14ac:dyDescent="0.25">
      <c r="A1924" s="646"/>
      <c r="B1924" s="647"/>
      <c r="C1924" s="631"/>
      <c r="D1924" s="631"/>
      <c r="E1924" s="648"/>
      <c r="F1924" s="648"/>
      <c r="G1924" s="649"/>
      <c r="H1924" s="631"/>
      <c r="I1924" s="631"/>
      <c r="J1924" s="631"/>
      <c r="K1924" s="650"/>
    </row>
    <row r="1925" spans="1:11" s="196" customFormat="1" ht="15.75" hidden="1" customHeight="1" x14ac:dyDescent="0.25">
      <c r="A1925" s="646"/>
      <c r="B1925" s="647"/>
      <c r="C1925" s="631"/>
      <c r="D1925" s="631"/>
      <c r="E1925" s="648"/>
      <c r="F1925" s="648"/>
      <c r="G1925" s="649"/>
      <c r="H1925" s="631"/>
      <c r="I1925" s="631"/>
      <c r="J1925" s="631"/>
      <c r="K1925" s="650"/>
    </row>
    <row r="1926" spans="1:11" s="196" customFormat="1" ht="15.75" hidden="1" customHeight="1" x14ac:dyDescent="0.25">
      <c r="A1926" s="646"/>
      <c r="B1926" s="647"/>
      <c r="C1926" s="631"/>
      <c r="D1926" s="631"/>
      <c r="E1926" s="648"/>
      <c r="F1926" s="648"/>
      <c r="G1926" s="649"/>
      <c r="H1926" s="631"/>
      <c r="I1926" s="631"/>
      <c r="J1926" s="631"/>
      <c r="K1926" s="650"/>
    </row>
    <row r="1927" spans="1:11" s="196" customFormat="1" ht="15.75" hidden="1" customHeight="1" x14ac:dyDescent="0.25">
      <c r="A1927" s="646"/>
      <c r="B1927" s="647"/>
      <c r="C1927" s="631"/>
      <c r="D1927" s="631"/>
      <c r="E1927" s="648"/>
      <c r="F1927" s="648"/>
      <c r="G1927" s="649"/>
      <c r="H1927" s="631"/>
      <c r="I1927" s="631"/>
      <c r="J1927" s="631"/>
      <c r="K1927" s="650"/>
    </row>
    <row r="1928" spans="1:11" s="196" customFormat="1" ht="15.75" hidden="1" customHeight="1" x14ac:dyDescent="0.25">
      <c r="A1928" s="646"/>
      <c r="B1928" s="647"/>
      <c r="C1928" s="631"/>
      <c r="D1928" s="631"/>
      <c r="E1928" s="648"/>
      <c r="F1928" s="648"/>
      <c r="G1928" s="649"/>
      <c r="H1928" s="631"/>
      <c r="I1928" s="631"/>
      <c r="J1928" s="631"/>
      <c r="K1928" s="650"/>
    </row>
    <row r="1929" spans="1:11" s="196" customFormat="1" ht="15.75" hidden="1" customHeight="1" x14ac:dyDescent="0.25">
      <c r="A1929" s="646"/>
      <c r="B1929" s="647"/>
      <c r="C1929" s="631"/>
      <c r="D1929" s="631"/>
      <c r="E1929" s="648"/>
      <c r="F1929" s="648"/>
      <c r="G1929" s="649"/>
      <c r="H1929" s="631"/>
      <c r="I1929" s="631"/>
      <c r="J1929" s="631"/>
      <c r="K1929" s="650"/>
    </row>
    <row r="1930" spans="1:11" s="196" customFormat="1" ht="15.75" hidden="1" customHeight="1" x14ac:dyDescent="0.25">
      <c r="A1930" s="646"/>
      <c r="B1930" s="647"/>
      <c r="C1930" s="631"/>
      <c r="D1930" s="631"/>
      <c r="E1930" s="648"/>
      <c r="F1930" s="648"/>
      <c r="G1930" s="649"/>
      <c r="H1930" s="631"/>
      <c r="I1930" s="631"/>
      <c r="J1930" s="631"/>
      <c r="K1930" s="650"/>
    </row>
    <row r="1931" spans="1:11" s="196" customFormat="1" ht="15.75" hidden="1" customHeight="1" x14ac:dyDescent="0.25">
      <c r="A1931" s="646"/>
      <c r="B1931" s="647"/>
      <c r="C1931" s="631"/>
      <c r="D1931" s="631"/>
      <c r="E1931" s="648"/>
      <c r="F1931" s="648"/>
      <c r="G1931" s="649"/>
      <c r="H1931" s="631"/>
      <c r="I1931" s="631"/>
      <c r="J1931" s="631"/>
      <c r="K1931" s="650"/>
    </row>
    <row r="1932" spans="1:11" s="196" customFormat="1" ht="15.75" hidden="1" customHeight="1" x14ac:dyDescent="0.25">
      <c r="A1932" s="646"/>
      <c r="B1932" s="647"/>
      <c r="C1932" s="631"/>
      <c r="D1932" s="631"/>
      <c r="E1932" s="648"/>
      <c r="F1932" s="648"/>
      <c r="G1932" s="649"/>
      <c r="H1932" s="631"/>
      <c r="I1932" s="631"/>
      <c r="J1932" s="631"/>
      <c r="K1932" s="650"/>
    </row>
    <row r="1933" spans="1:11" s="196" customFormat="1" ht="15.75" hidden="1" customHeight="1" x14ac:dyDescent="0.25">
      <c r="A1933" s="646"/>
      <c r="B1933" s="647"/>
      <c r="C1933" s="631"/>
      <c r="D1933" s="631"/>
      <c r="E1933" s="648"/>
      <c r="F1933" s="648"/>
      <c r="G1933" s="649"/>
      <c r="H1933" s="631"/>
      <c r="I1933" s="631"/>
      <c r="J1933" s="631"/>
      <c r="K1933" s="650"/>
    </row>
    <row r="1934" spans="1:11" s="196" customFormat="1" ht="15.75" hidden="1" customHeight="1" x14ac:dyDescent="0.25">
      <c r="A1934" s="646"/>
      <c r="B1934" s="647"/>
      <c r="C1934" s="631"/>
      <c r="D1934" s="631"/>
      <c r="E1934" s="648"/>
      <c r="F1934" s="648"/>
      <c r="G1934" s="649"/>
      <c r="H1934" s="631"/>
      <c r="I1934" s="631"/>
      <c r="J1934" s="631"/>
      <c r="K1934" s="650"/>
    </row>
    <row r="1935" spans="1:11" s="196" customFormat="1" ht="15.75" hidden="1" customHeight="1" x14ac:dyDescent="0.25">
      <c r="A1935" s="646"/>
      <c r="B1935" s="647"/>
      <c r="C1935" s="631"/>
      <c r="D1935" s="631"/>
      <c r="E1935" s="648"/>
      <c r="F1935" s="648"/>
      <c r="G1935" s="649"/>
      <c r="H1935" s="631"/>
      <c r="I1935" s="631"/>
      <c r="J1935" s="631"/>
      <c r="K1935" s="650"/>
    </row>
    <row r="1936" spans="1:11" s="196" customFormat="1" ht="15.75" hidden="1" customHeight="1" x14ac:dyDescent="0.25">
      <c r="A1936" s="646"/>
      <c r="B1936" s="647"/>
      <c r="C1936" s="631"/>
      <c r="D1936" s="631"/>
      <c r="E1936" s="648"/>
      <c r="F1936" s="648"/>
      <c r="G1936" s="649"/>
      <c r="H1936" s="631"/>
      <c r="I1936" s="631"/>
      <c r="J1936" s="631"/>
      <c r="K1936" s="650"/>
    </row>
    <row r="1937" spans="1:11" s="196" customFormat="1" ht="15.75" hidden="1" customHeight="1" x14ac:dyDescent="0.25">
      <c r="A1937" s="646"/>
      <c r="B1937" s="647"/>
      <c r="C1937" s="631"/>
      <c r="D1937" s="631"/>
      <c r="E1937" s="648"/>
      <c r="F1937" s="648"/>
      <c r="G1937" s="649"/>
      <c r="H1937" s="631"/>
      <c r="I1937" s="631"/>
      <c r="J1937" s="631"/>
      <c r="K1937" s="650"/>
    </row>
    <row r="1938" spans="1:11" s="196" customFormat="1" ht="15.75" hidden="1" customHeight="1" x14ac:dyDescent="0.25">
      <c r="A1938" s="646"/>
      <c r="B1938" s="647"/>
      <c r="C1938" s="631"/>
      <c r="D1938" s="631"/>
      <c r="E1938" s="648"/>
      <c r="F1938" s="648"/>
      <c r="G1938" s="649"/>
      <c r="H1938" s="631"/>
      <c r="I1938" s="631"/>
      <c r="J1938" s="631"/>
      <c r="K1938" s="650"/>
    </row>
    <row r="1939" spans="1:11" s="196" customFormat="1" ht="15.75" hidden="1" customHeight="1" x14ac:dyDescent="0.25">
      <c r="A1939" s="646"/>
      <c r="B1939" s="647"/>
      <c r="C1939" s="631"/>
      <c r="D1939" s="631"/>
      <c r="E1939" s="648"/>
      <c r="F1939" s="648"/>
      <c r="G1939" s="649"/>
      <c r="H1939" s="631"/>
      <c r="I1939" s="631"/>
      <c r="J1939" s="631"/>
      <c r="K1939" s="650"/>
    </row>
    <row r="1940" spans="1:11" s="196" customFormat="1" ht="15.75" hidden="1" customHeight="1" x14ac:dyDescent="0.25">
      <c r="A1940" s="646"/>
      <c r="B1940" s="647"/>
      <c r="C1940" s="631"/>
      <c r="D1940" s="631"/>
      <c r="E1940" s="648"/>
      <c r="F1940" s="648"/>
      <c r="G1940" s="649"/>
      <c r="H1940" s="631"/>
      <c r="I1940" s="631"/>
      <c r="J1940" s="631"/>
      <c r="K1940" s="650"/>
    </row>
    <row r="1941" spans="1:11" s="196" customFormat="1" ht="15.75" hidden="1" customHeight="1" x14ac:dyDescent="0.25">
      <c r="A1941" s="646"/>
      <c r="B1941" s="647"/>
      <c r="C1941" s="631"/>
      <c r="D1941" s="631"/>
      <c r="E1941" s="648"/>
      <c r="F1941" s="648"/>
      <c r="G1941" s="649"/>
      <c r="H1941" s="631"/>
      <c r="I1941" s="631"/>
      <c r="J1941" s="631"/>
      <c r="K1941" s="650"/>
    </row>
    <row r="1942" spans="1:11" s="196" customFormat="1" ht="15.75" hidden="1" customHeight="1" x14ac:dyDescent="0.25">
      <c r="A1942" s="646"/>
      <c r="B1942" s="647"/>
      <c r="C1942" s="631"/>
      <c r="D1942" s="631"/>
      <c r="E1942" s="648"/>
      <c r="F1942" s="648"/>
      <c r="G1942" s="649"/>
      <c r="H1942" s="631"/>
      <c r="I1942" s="631"/>
      <c r="J1942" s="631"/>
      <c r="K1942" s="650"/>
    </row>
    <row r="1943" spans="1:11" s="196" customFormat="1" ht="15.75" hidden="1" customHeight="1" x14ac:dyDescent="0.25">
      <c r="A1943" s="646"/>
      <c r="B1943" s="647"/>
      <c r="C1943" s="631"/>
      <c r="D1943" s="631"/>
      <c r="E1943" s="648"/>
      <c r="F1943" s="648"/>
      <c r="G1943" s="649"/>
      <c r="H1943" s="631"/>
      <c r="I1943" s="631"/>
      <c r="J1943" s="631"/>
      <c r="K1943" s="650"/>
    </row>
    <row r="1944" spans="1:11" s="196" customFormat="1" ht="15.75" hidden="1" customHeight="1" x14ac:dyDescent="0.25">
      <c r="A1944" s="646"/>
      <c r="B1944" s="647"/>
      <c r="C1944" s="631"/>
      <c r="D1944" s="631"/>
      <c r="E1944" s="648"/>
      <c r="F1944" s="648"/>
      <c r="G1944" s="649"/>
      <c r="H1944" s="631"/>
      <c r="I1944" s="631"/>
      <c r="J1944" s="631"/>
      <c r="K1944" s="650"/>
    </row>
    <row r="1945" spans="1:11" s="196" customFormat="1" ht="15.75" hidden="1" customHeight="1" x14ac:dyDescent="0.25">
      <c r="A1945" s="646"/>
      <c r="B1945" s="647"/>
      <c r="C1945" s="631"/>
      <c r="D1945" s="631"/>
      <c r="E1945" s="648"/>
      <c r="F1945" s="648"/>
      <c r="G1945" s="649"/>
      <c r="H1945" s="631"/>
      <c r="I1945" s="631"/>
      <c r="J1945" s="631"/>
      <c r="K1945" s="650"/>
    </row>
    <row r="1946" spans="1:11" s="196" customFormat="1" ht="15.75" hidden="1" customHeight="1" x14ac:dyDescent="0.25">
      <c r="A1946" s="646"/>
      <c r="B1946" s="647"/>
      <c r="C1946" s="631"/>
      <c r="D1946" s="631"/>
      <c r="E1946" s="648"/>
      <c r="F1946" s="648"/>
      <c r="G1946" s="649"/>
      <c r="H1946" s="631"/>
      <c r="I1946" s="631"/>
      <c r="J1946" s="631"/>
      <c r="K1946" s="650"/>
    </row>
    <row r="1947" spans="1:11" s="196" customFormat="1" ht="15.75" hidden="1" customHeight="1" x14ac:dyDescent="0.25">
      <c r="A1947" s="646"/>
      <c r="B1947" s="647"/>
      <c r="C1947" s="631"/>
      <c r="D1947" s="631"/>
      <c r="E1947" s="648"/>
      <c r="F1947" s="648"/>
      <c r="G1947" s="649"/>
      <c r="H1947" s="631"/>
      <c r="I1947" s="631"/>
      <c r="J1947" s="631"/>
      <c r="K1947" s="650"/>
    </row>
    <row r="1948" spans="1:11" s="196" customFormat="1" ht="15.75" hidden="1" customHeight="1" x14ac:dyDescent="0.25">
      <c r="A1948" s="646"/>
      <c r="B1948" s="647"/>
      <c r="C1948" s="631"/>
      <c r="D1948" s="631"/>
      <c r="E1948" s="648"/>
      <c r="F1948" s="648"/>
      <c r="G1948" s="649"/>
      <c r="H1948" s="631"/>
      <c r="I1948" s="631"/>
      <c r="J1948" s="631"/>
      <c r="K1948" s="650"/>
    </row>
    <row r="1949" spans="1:11" s="196" customFormat="1" ht="15.75" hidden="1" customHeight="1" x14ac:dyDescent="0.25">
      <c r="A1949" s="646"/>
      <c r="B1949" s="647"/>
      <c r="C1949" s="631"/>
      <c r="D1949" s="631"/>
      <c r="E1949" s="648"/>
      <c r="F1949" s="648"/>
      <c r="G1949" s="649"/>
      <c r="H1949" s="631"/>
      <c r="I1949" s="631"/>
      <c r="J1949" s="631"/>
      <c r="K1949" s="650"/>
    </row>
    <row r="1950" spans="1:11" s="196" customFormat="1" ht="15.75" hidden="1" customHeight="1" x14ac:dyDescent="0.25">
      <c r="A1950" s="646"/>
      <c r="B1950" s="647"/>
      <c r="C1950" s="631"/>
      <c r="D1950" s="631"/>
      <c r="E1950" s="648"/>
      <c r="F1950" s="648"/>
      <c r="G1950" s="649"/>
      <c r="H1950" s="631"/>
      <c r="I1950" s="631"/>
      <c r="J1950" s="631"/>
      <c r="K1950" s="650"/>
    </row>
    <row r="1951" spans="1:11" s="196" customFormat="1" ht="15.75" hidden="1" customHeight="1" x14ac:dyDescent="0.25">
      <c r="A1951" s="646"/>
      <c r="B1951" s="647"/>
      <c r="C1951" s="631"/>
      <c r="D1951" s="631"/>
      <c r="E1951" s="648"/>
      <c r="F1951" s="648"/>
      <c r="G1951" s="649"/>
      <c r="H1951" s="631"/>
      <c r="I1951" s="631"/>
      <c r="J1951" s="631"/>
      <c r="K1951" s="650"/>
    </row>
    <row r="1952" spans="1:11" s="196" customFormat="1" ht="15.75" hidden="1" customHeight="1" x14ac:dyDescent="0.25">
      <c r="A1952" s="646"/>
      <c r="B1952" s="647"/>
      <c r="C1952" s="631"/>
      <c r="D1952" s="631"/>
      <c r="E1952" s="648"/>
      <c r="F1952" s="648"/>
      <c r="G1952" s="649"/>
      <c r="H1952" s="631"/>
      <c r="I1952" s="631"/>
      <c r="J1952" s="631"/>
      <c r="K1952" s="650"/>
    </row>
    <row r="1953" spans="1:11" s="196" customFormat="1" ht="15.75" hidden="1" customHeight="1" x14ac:dyDescent="0.25">
      <c r="A1953" s="646"/>
      <c r="B1953" s="647"/>
      <c r="C1953" s="631"/>
      <c r="D1953" s="631"/>
      <c r="E1953" s="648"/>
      <c r="F1953" s="648"/>
      <c r="G1953" s="649"/>
      <c r="H1953" s="631"/>
      <c r="I1953" s="631"/>
      <c r="J1953" s="631"/>
      <c r="K1953" s="650"/>
    </row>
    <row r="1954" spans="1:11" s="196" customFormat="1" ht="15.75" hidden="1" customHeight="1" x14ac:dyDescent="0.25">
      <c r="A1954" s="646"/>
      <c r="B1954" s="647"/>
      <c r="C1954" s="631"/>
      <c r="D1954" s="631"/>
      <c r="E1954" s="648"/>
      <c r="F1954" s="648"/>
      <c r="G1954" s="649"/>
      <c r="H1954" s="631"/>
      <c r="I1954" s="631"/>
      <c r="J1954" s="631"/>
      <c r="K1954" s="650"/>
    </row>
    <row r="1955" spans="1:11" s="196" customFormat="1" ht="15.75" hidden="1" customHeight="1" x14ac:dyDescent="0.25">
      <c r="A1955" s="646"/>
      <c r="B1955" s="647"/>
      <c r="C1955" s="631"/>
      <c r="D1955" s="631"/>
      <c r="E1955" s="648"/>
      <c r="F1955" s="648"/>
      <c r="G1955" s="649"/>
      <c r="H1955" s="631"/>
      <c r="I1955" s="631"/>
      <c r="J1955" s="631"/>
      <c r="K1955" s="650"/>
    </row>
    <row r="1956" spans="1:11" s="196" customFormat="1" ht="15.75" hidden="1" customHeight="1" x14ac:dyDescent="0.25">
      <c r="A1956" s="646"/>
      <c r="B1956" s="647"/>
      <c r="C1956" s="631"/>
      <c r="D1956" s="631"/>
      <c r="E1956" s="648"/>
      <c r="F1956" s="648"/>
      <c r="G1956" s="649"/>
      <c r="H1956" s="631"/>
      <c r="I1956" s="631"/>
      <c r="J1956" s="631"/>
      <c r="K1956" s="650"/>
    </row>
    <row r="1957" spans="1:11" s="196" customFormat="1" ht="15.75" hidden="1" customHeight="1" x14ac:dyDescent="0.25">
      <c r="A1957" s="646"/>
      <c r="B1957" s="647"/>
      <c r="C1957" s="631"/>
      <c r="D1957" s="631"/>
      <c r="E1957" s="648"/>
      <c r="F1957" s="648"/>
      <c r="G1957" s="649"/>
      <c r="H1957" s="631"/>
      <c r="I1957" s="631"/>
      <c r="J1957" s="631"/>
      <c r="K1957" s="650"/>
    </row>
    <row r="1958" spans="1:11" s="196" customFormat="1" ht="15.75" hidden="1" customHeight="1" x14ac:dyDescent="0.25">
      <c r="A1958" s="646"/>
      <c r="B1958" s="647"/>
      <c r="C1958" s="631"/>
      <c r="D1958" s="631"/>
      <c r="E1958" s="648"/>
      <c r="F1958" s="648"/>
      <c r="G1958" s="649"/>
      <c r="H1958" s="631"/>
      <c r="I1958" s="631"/>
      <c r="J1958" s="631"/>
      <c r="K1958" s="650"/>
    </row>
    <row r="1959" spans="1:11" s="196" customFormat="1" ht="15.75" hidden="1" customHeight="1" x14ac:dyDescent="0.25">
      <c r="A1959" s="646"/>
      <c r="B1959" s="647"/>
      <c r="C1959" s="631"/>
      <c r="D1959" s="631"/>
      <c r="E1959" s="648"/>
      <c r="F1959" s="648"/>
      <c r="G1959" s="649"/>
      <c r="H1959" s="631"/>
      <c r="I1959" s="631"/>
      <c r="J1959" s="631"/>
      <c r="K1959" s="650"/>
    </row>
    <row r="1960" spans="1:11" s="196" customFormat="1" ht="15.75" hidden="1" customHeight="1" x14ac:dyDescent="0.25">
      <c r="A1960" s="646"/>
      <c r="B1960" s="647"/>
      <c r="C1960" s="631"/>
      <c r="D1960" s="631"/>
      <c r="E1960" s="648"/>
      <c r="F1960" s="648"/>
      <c r="G1960" s="649"/>
      <c r="H1960" s="631"/>
      <c r="I1960" s="631"/>
      <c r="J1960" s="631"/>
      <c r="K1960" s="650"/>
    </row>
    <row r="1961" spans="1:11" s="196" customFormat="1" ht="15.75" hidden="1" customHeight="1" x14ac:dyDescent="0.25">
      <c r="A1961" s="646"/>
      <c r="B1961" s="647"/>
      <c r="C1961" s="631"/>
      <c r="D1961" s="631"/>
      <c r="E1961" s="648"/>
      <c r="F1961" s="648"/>
      <c r="G1961" s="649"/>
      <c r="H1961" s="631"/>
      <c r="I1961" s="631"/>
      <c r="J1961" s="631"/>
      <c r="K1961" s="650"/>
    </row>
    <row r="1962" spans="1:11" s="196" customFormat="1" ht="15.75" hidden="1" customHeight="1" x14ac:dyDescent="0.25">
      <c r="A1962" s="646"/>
      <c r="B1962" s="647"/>
      <c r="C1962" s="631"/>
      <c r="D1962" s="631"/>
      <c r="E1962" s="648"/>
      <c r="F1962" s="648"/>
      <c r="G1962" s="649"/>
      <c r="H1962" s="631"/>
      <c r="I1962" s="631"/>
      <c r="J1962" s="631"/>
      <c r="K1962" s="650"/>
    </row>
    <row r="1963" spans="1:11" s="196" customFormat="1" ht="15.75" hidden="1" customHeight="1" x14ac:dyDescent="0.25">
      <c r="A1963" s="646"/>
      <c r="B1963" s="647"/>
      <c r="C1963" s="631"/>
      <c r="D1963" s="631"/>
      <c r="E1963" s="648"/>
      <c r="F1963" s="648"/>
      <c r="G1963" s="649"/>
      <c r="H1963" s="631"/>
      <c r="I1963" s="631"/>
      <c r="J1963" s="631"/>
      <c r="K1963" s="650"/>
    </row>
    <row r="1964" spans="1:11" s="196" customFormat="1" ht="15.75" hidden="1" customHeight="1" x14ac:dyDescent="0.25">
      <c r="A1964" s="646"/>
      <c r="B1964" s="647"/>
      <c r="C1964" s="631"/>
      <c r="D1964" s="631"/>
      <c r="E1964" s="648"/>
      <c r="F1964" s="648"/>
      <c r="G1964" s="649"/>
      <c r="H1964" s="631"/>
      <c r="I1964" s="631"/>
      <c r="J1964" s="631"/>
      <c r="K1964" s="650"/>
    </row>
    <row r="1965" spans="1:11" s="196" customFormat="1" ht="15.75" hidden="1" customHeight="1" x14ac:dyDescent="0.25">
      <c r="A1965" s="646"/>
      <c r="B1965" s="647"/>
      <c r="C1965" s="631"/>
      <c r="D1965" s="631"/>
      <c r="E1965" s="648"/>
      <c r="F1965" s="648"/>
      <c r="G1965" s="649"/>
      <c r="H1965" s="631"/>
      <c r="I1965" s="631"/>
      <c r="J1965" s="631"/>
      <c r="K1965" s="650"/>
    </row>
    <row r="1966" spans="1:11" s="196" customFormat="1" ht="15.75" hidden="1" customHeight="1" x14ac:dyDescent="0.25">
      <c r="A1966" s="646"/>
      <c r="B1966" s="647"/>
      <c r="C1966" s="631"/>
      <c r="D1966" s="631"/>
      <c r="E1966" s="648"/>
      <c r="F1966" s="648"/>
      <c r="G1966" s="649"/>
      <c r="H1966" s="631"/>
      <c r="I1966" s="631"/>
      <c r="J1966" s="631"/>
      <c r="K1966" s="650"/>
    </row>
    <row r="1967" spans="1:11" s="196" customFormat="1" ht="15.75" hidden="1" customHeight="1" x14ac:dyDescent="0.25">
      <c r="A1967" s="646"/>
      <c r="B1967" s="647"/>
      <c r="C1967" s="631"/>
      <c r="D1967" s="631"/>
      <c r="E1967" s="648"/>
      <c r="F1967" s="648"/>
      <c r="G1967" s="649"/>
      <c r="H1967" s="631"/>
      <c r="I1967" s="631"/>
      <c r="J1967" s="631"/>
      <c r="K1967" s="650"/>
    </row>
    <row r="1968" spans="1:11" s="196" customFormat="1" ht="15.75" hidden="1" customHeight="1" x14ac:dyDescent="0.25">
      <c r="A1968" s="646"/>
      <c r="B1968" s="647"/>
      <c r="C1968" s="631"/>
      <c r="D1968" s="631"/>
      <c r="E1968" s="648"/>
      <c r="F1968" s="648"/>
      <c r="G1968" s="649"/>
      <c r="H1968" s="631"/>
      <c r="I1968" s="631"/>
      <c r="J1968" s="631"/>
      <c r="K1968" s="650"/>
    </row>
    <row r="1969" spans="1:11" s="196" customFormat="1" ht="15.75" hidden="1" customHeight="1" x14ac:dyDescent="0.25">
      <c r="A1969" s="646"/>
      <c r="B1969" s="647"/>
      <c r="C1969" s="631"/>
      <c r="D1969" s="631"/>
      <c r="E1969" s="648"/>
      <c r="F1969" s="648"/>
      <c r="G1969" s="649"/>
      <c r="H1969" s="631"/>
      <c r="I1969" s="631"/>
      <c r="J1969" s="631"/>
      <c r="K1969" s="650"/>
    </row>
    <row r="1970" spans="1:11" s="196" customFormat="1" ht="15.75" hidden="1" customHeight="1" x14ac:dyDescent="0.25">
      <c r="A1970" s="646"/>
      <c r="B1970" s="647"/>
      <c r="C1970" s="631"/>
      <c r="D1970" s="631"/>
      <c r="E1970" s="648"/>
      <c r="F1970" s="648"/>
      <c r="G1970" s="649"/>
      <c r="H1970" s="631"/>
      <c r="I1970" s="631"/>
      <c r="J1970" s="631"/>
      <c r="K1970" s="650"/>
    </row>
    <row r="1971" spans="1:11" s="196" customFormat="1" ht="15.75" hidden="1" customHeight="1" x14ac:dyDescent="0.25">
      <c r="A1971" s="646"/>
      <c r="B1971" s="647"/>
      <c r="C1971" s="631"/>
      <c r="D1971" s="631"/>
      <c r="E1971" s="648"/>
      <c r="F1971" s="648"/>
      <c r="G1971" s="649"/>
      <c r="H1971" s="631"/>
      <c r="I1971" s="631"/>
      <c r="J1971" s="631"/>
      <c r="K1971" s="650"/>
    </row>
    <row r="1972" spans="1:11" s="196" customFormat="1" ht="15.75" hidden="1" customHeight="1" x14ac:dyDescent="0.25">
      <c r="A1972" s="646"/>
      <c r="B1972" s="647"/>
      <c r="C1972" s="631"/>
      <c r="D1972" s="631"/>
      <c r="E1972" s="648"/>
      <c r="F1972" s="648"/>
      <c r="G1972" s="649"/>
      <c r="H1972" s="631"/>
      <c r="I1972" s="631"/>
      <c r="J1972" s="631"/>
      <c r="K1972" s="650"/>
    </row>
    <row r="1973" spans="1:11" s="196" customFormat="1" ht="15.75" hidden="1" customHeight="1" x14ac:dyDescent="0.25">
      <c r="A1973" s="646"/>
      <c r="B1973" s="647"/>
      <c r="C1973" s="631"/>
      <c r="D1973" s="631"/>
      <c r="E1973" s="648"/>
      <c r="F1973" s="648"/>
      <c r="G1973" s="649"/>
      <c r="H1973" s="631"/>
      <c r="I1973" s="631"/>
      <c r="J1973" s="631"/>
      <c r="K1973" s="650"/>
    </row>
    <row r="1974" spans="1:11" s="196" customFormat="1" ht="15.75" hidden="1" customHeight="1" x14ac:dyDescent="0.25">
      <c r="A1974" s="646"/>
      <c r="B1974" s="647"/>
      <c r="C1974" s="631"/>
      <c r="D1974" s="631"/>
      <c r="E1974" s="648"/>
      <c r="F1974" s="648"/>
      <c r="G1974" s="649"/>
      <c r="H1974" s="631"/>
      <c r="I1974" s="631"/>
      <c r="J1974" s="631"/>
      <c r="K1974" s="650"/>
    </row>
    <row r="1975" spans="1:11" s="196" customFormat="1" ht="15.75" hidden="1" customHeight="1" x14ac:dyDescent="0.25">
      <c r="A1975" s="646"/>
      <c r="B1975" s="647"/>
      <c r="C1975" s="631"/>
      <c r="D1975" s="631"/>
      <c r="E1975" s="648"/>
      <c r="F1975" s="648"/>
      <c r="G1975" s="649"/>
      <c r="H1975" s="631"/>
      <c r="I1975" s="631"/>
      <c r="J1975" s="631"/>
      <c r="K1975" s="650"/>
    </row>
    <row r="1976" spans="1:11" s="196" customFormat="1" ht="15.75" hidden="1" customHeight="1" x14ac:dyDescent="0.25">
      <c r="A1976" s="646"/>
      <c r="B1976" s="647"/>
      <c r="C1976" s="631"/>
      <c r="D1976" s="631"/>
      <c r="E1976" s="648"/>
      <c r="F1976" s="648"/>
      <c r="G1976" s="649"/>
      <c r="H1976" s="631"/>
      <c r="I1976" s="631"/>
      <c r="J1976" s="631"/>
      <c r="K1976" s="650"/>
    </row>
    <row r="1977" spans="1:11" s="196" customFormat="1" ht="15.75" hidden="1" customHeight="1" x14ac:dyDescent="0.25">
      <c r="A1977" s="646"/>
      <c r="B1977" s="647"/>
      <c r="C1977" s="631"/>
      <c r="D1977" s="631"/>
      <c r="E1977" s="648"/>
      <c r="F1977" s="648"/>
      <c r="G1977" s="649"/>
      <c r="H1977" s="631"/>
      <c r="I1977" s="631"/>
      <c r="J1977" s="631"/>
      <c r="K1977" s="650"/>
    </row>
    <row r="1978" spans="1:11" s="196" customFormat="1" ht="15.75" hidden="1" customHeight="1" x14ac:dyDescent="0.25">
      <c r="A1978" s="646"/>
      <c r="B1978" s="647"/>
      <c r="C1978" s="631"/>
      <c r="D1978" s="631"/>
      <c r="E1978" s="648"/>
      <c r="F1978" s="648"/>
      <c r="G1978" s="649"/>
      <c r="H1978" s="631"/>
      <c r="I1978" s="631"/>
      <c r="J1978" s="631"/>
      <c r="K1978" s="650"/>
    </row>
    <row r="1979" spans="1:11" s="196" customFormat="1" ht="15.75" hidden="1" customHeight="1" x14ac:dyDescent="0.25">
      <c r="A1979" s="646"/>
      <c r="B1979" s="647"/>
      <c r="C1979" s="631"/>
      <c r="D1979" s="631"/>
      <c r="E1979" s="648"/>
      <c r="F1979" s="648"/>
      <c r="G1979" s="649"/>
      <c r="H1979" s="631"/>
      <c r="I1979" s="631"/>
      <c r="J1979" s="631"/>
      <c r="K1979" s="650"/>
    </row>
    <row r="1980" spans="1:11" s="196" customFormat="1" ht="15.75" hidden="1" customHeight="1" x14ac:dyDescent="0.25">
      <c r="A1980" s="646"/>
      <c r="B1980" s="647"/>
      <c r="C1980" s="631"/>
      <c r="D1980" s="631"/>
      <c r="E1980" s="648"/>
      <c r="F1980" s="648"/>
      <c r="G1980" s="649"/>
      <c r="H1980" s="631"/>
      <c r="I1980" s="631"/>
      <c r="J1980" s="631"/>
      <c r="K1980" s="650"/>
    </row>
    <row r="1981" spans="1:11" s="196" customFormat="1" ht="15.75" hidden="1" customHeight="1" x14ac:dyDescent="0.25">
      <c r="A1981" s="646"/>
      <c r="B1981" s="647"/>
      <c r="C1981" s="631"/>
      <c r="D1981" s="631"/>
      <c r="E1981" s="648"/>
      <c r="F1981" s="648"/>
      <c r="G1981" s="649"/>
      <c r="H1981" s="631"/>
      <c r="I1981" s="631"/>
      <c r="J1981" s="631"/>
      <c r="K1981" s="650"/>
    </row>
    <row r="1982" spans="1:11" s="196" customFormat="1" ht="15.75" hidden="1" customHeight="1" x14ac:dyDescent="0.25">
      <c r="A1982" s="646"/>
      <c r="B1982" s="647"/>
      <c r="C1982" s="631"/>
      <c r="D1982" s="631"/>
      <c r="E1982" s="648"/>
      <c r="F1982" s="648"/>
      <c r="G1982" s="649"/>
      <c r="H1982" s="631"/>
      <c r="I1982" s="631"/>
      <c r="J1982" s="631"/>
      <c r="K1982" s="650"/>
    </row>
    <row r="1983" spans="1:11" s="196" customFormat="1" ht="15.75" hidden="1" customHeight="1" x14ac:dyDescent="0.25">
      <c r="A1983" s="646"/>
      <c r="B1983" s="647"/>
      <c r="C1983" s="631"/>
      <c r="D1983" s="631"/>
      <c r="E1983" s="648"/>
      <c r="F1983" s="648"/>
      <c r="G1983" s="649"/>
      <c r="H1983" s="631"/>
      <c r="I1983" s="631"/>
      <c r="J1983" s="631"/>
      <c r="K1983" s="650"/>
    </row>
    <row r="1984" spans="1:11" s="196" customFormat="1" ht="15.75" hidden="1" customHeight="1" x14ac:dyDescent="0.25">
      <c r="A1984" s="646"/>
      <c r="B1984" s="647"/>
      <c r="C1984" s="631"/>
      <c r="D1984" s="631"/>
      <c r="E1984" s="648"/>
      <c r="F1984" s="648"/>
      <c r="G1984" s="649"/>
      <c r="H1984" s="631"/>
      <c r="I1984" s="631"/>
      <c r="J1984" s="631"/>
      <c r="K1984" s="650"/>
    </row>
    <row r="1985" spans="1:11" s="196" customFormat="1" ht="15.75" hidden="1" customHeight="1" x14ac:dyDescent="0.25">
      <c r="A1985" s="646"/>
      <c r="B1985" s="647"/>
      <c r="C1985" s="631"/>
      <c r="D1985" s="631"/>
      <c r="E1985" s="648"/>
      <c r="F1985" s="648"/>
      <c r="G1985" s="649"/>
      <c r="H1985" s="631"/>
      <c r="I1985" s="631"/>
      <c r="J1985" s="631"/>
      <c r="K1985" s="650"/>
    </row>
    <row r="1986" spans="1:11" s="196" customFormat="1" ht="15.75" hidden="1" customHeight="1" x14ac:dyDescent="0.25">
      <c r="A1986" s="646"/>
      <c r="B1986" s="647"/>
      <c r="C1986" s="631"/>
      <c r="D1986" s="631"/>
      <c r="E1986" s="648"/>
      <c r="F1986" s="648"/>
      <c r="G1986" s="649"/>
      <c r="H1986" s="631"/>
      <c r="I1986" s="631"/>
      <c r="J1986" s="631"/>
      <c r="K1986" s="650"/>
    </row>
    <row r="1987" spans="1:11" s="196" customFormat="1" ht="15.75" hidden="1" customHeight="1" x14ac:dyDescent="0.25">
      <c r="A1987" s="646"/>
      <c r="B1987" s="647"/>
      <c r="C1987" s="631"/>
      <c r="D1987" s="631"/>
      <c r="E1987" s="648"/>
      <c r="F1987" s="648"/>
      <c r="G1987" s="649"/>
      <c r="H1987" s="631"/>
      <c r="I1987" s="631"/>
      <c r="J1987" s="631"/>
      <c r="K1987" s="650"/>
    </row>
    <row r="1988" spans="1:11" s="196" customFormat="1" ht="15.75" hidden="1" customHeight="1" x14ac:dyDescent="0.25">
      <c r="A1988" s="646"/>
      <c r="B1988" s="647"/>
      <c r="C1988" s="631"/>
      <c r="D1988" s="631"/>
      <c r="E1988" s="648"/>
      <c r="F1988" s="648"/>
      <c r="G1988" s="649"/>
      <c r="H1988" s="631"/>
      <c r="I1988" s="631"/>
      <c r="J1988" s="631"/>
      <c r="K1988" s="650"/>
    </row>
    <row r="1989" spans="1:11" s="196" customFormat="1" ht="15.75" hidden="1" customHeight="1" x14ac:dyDescent="0.25">
      <c r="A1989" s="646"/>
      <c r="B1989" s="647"/>
      <c r="C1989" s="631"/>
      <c r="D1989" s="631"/>
      <c r="E1989" s="648"/>
      <c r="F1989" s="648"/>
      <c r="G1989" s="649"/>
      <c r="H1989" s="631"/>
      <c r="I1989" s="631"/>
      <c r="J1989" s="631"/>
      <c r="K1989" s="650"/>
    </row>
    <row r="1990" spans="1:11" s="196" customFormat="1" ht="15.75" hidden="1" customHeight="1" x14ac:dyDescent="0.25">
      <c r="A1990" s="646"/>
      <c r="B1990" s="647"/>
      <c r="C1990" s="631"/>
      <c r="D1990" s="631"/>
      <c r="E1990" s="648"/>
      <c r="F1990" s="648"/>
      <c r="G1990" s="649"/>
      <c r="H1990" s="631"/>
      <c r="I1990" s="631"/>
      <c r="J1990" s="631"/>
      <c r="K1990" s="650"/>
    </row>
    <row r="1991" spans="1:11" s="196" customFormat="1" ht="15.75" hidden="1" customHeight="1" x14ac:dyDescent="0.25">
      <c r="A1991" s="646"/>
      <c r="B1991" s="647"/>
      <c r="C1991" s="631"/>
      <c r="D1991" s="631"/>
      <c r="E1991" s="648"/>
      <c r="F1991" s="648"/>
      <c r="G1991" s="649"/>
      <c r="H1991" s="631"/>
      <c r="I1991" s="631"/>
      <c r="J1991" s="631"/>
      <c r="K1991" s="650"/>
    </row>
    <row r="1992" spans="1:11" s="196" customFormat="1" ht="15.75" hidden="1" customHeight="1" x14ac:dyDescent="0.25">
      <c r="A1992" s="646"/>
      <c r="B1992" s="647"/>
      <c r="C1992" s="631"/>
      <c r="D1992" s="631"/>
      <c r="E1992" s="648"/>
      <c r="F1992" s="648"/>
      <c r="G1992" s="649"/>
      <c r="H1992" s="631"/>
      <c r="I1992" s="631"/>
      <c r="J1992" s="631"/>
      <c r="K1992" s="650"/>
    </row>
    <row r="1993" spans="1:11" s="196" customFormat="1" ht="15.75" hidden="1" customHeight="1" x14ac:dyDescent="0.25">
      <c r="A1993" s="646"/>
      <c r="B1993" s="647"/>
      <c r="C1993" s="631"/>
      <c r="D1993" s="631"/>
      <c r="E1993" s="648"/>
      <c r="F1993" s="648"/>
      <c r="G1993" s="649"/>
      <c r="H1993" s="631"/>
      <c r="I1993" s="631"/>
      <c r="J1993" s="631"/>
      <c r="K1993" s="650"/>
    </row>
    <row r="1994" spans="1:11" s="196" customFormat="1" ht="15.75" hidden="1" customHeight="1" x14ac:dyDescent="0.25">
      <c r="A1994" s="646"/>
      <c r="B1994" s="647"/>
      <c r="C1994" s="631"/>
      <c r="D1994" s="631"/>
      <c r="E1994" s="648"/>
      <c r="F1994" s="648"/>
      <c r="G1994" s="649"/>
      <c r="H1994" s="631"/>
      <c r="I1994" s="631"/>
      <c r="J1994" s="631"/>
      <c r="K1994" s="650"/>
    </row>
    <row r="1995" spans="1:11" s="196" customFormat="1" ht="15.75" hidden="1" customHeight="1" x14ac:dyDescent="0.25">
      <c r="A1995" s="646"/>
      <c r="B1995" s="647"/>
      <c r="C1995" s="631"/>
      <c r="D1995" s="631"/>
      <c r="E1995" s="648"/>
      <c r="F1995" s="648"/>
      <c r="G1995" s="649"/>
      <c r="H1995" s="631"/>
      <c r="I1995" s="631"/>
      <c r="J1995" s="631"/>
      <c r="K1995" s="650"/>
    </row>
    <row r="1996" spans="1:11" s="196" customFormat="1" ht="15.75" hidden="1" customHeight="1" x14ac:dyDescent="0.25">
      <c r="A1996" s="646"/>
      <c r="B1996" s="647"/>
      <c r="C1996" s="631"/>
      <c r="D1996" s="631"/>
      <c r="E1996" s="648"/>
      <c r="F1996" s="648"/>
      <c r="G1996" s="649"/>
      <c r="H1996" s="631"/>
      <c r="I1996" s="631"/>
      <c r="J1996" s="631"/>
      <c r="K1996" s="650"/>
    </row>
    <row r="1997" spans="1:11" s="196" customFormat="1" ht="15.75" hidden="1" customHeight="1" x14ac:dyDescent="0.25">
      <c r="A1997" s="646"/>
      <c r="B1997" s="647"/>
      <c r="C1997" s="631"/>
      <c r="D1997" s="631"/>
      <c r="E1997" s="648"/>
      <c r="F1997" s="648"/>
      <c r="G1997" s="649"/>
      <c r="H1997" s="631"/>
      <c r="I1997" s="631"/>
      <c r="J1997" s="631"/>
      <c r="K1997" s="650"/>
    </row>
    <row r="1998" spans="1:11" s="196" customFormat="1" ht="15.75" hidden="1" customHeight="1" x14ac:dyDescent="0.25">
      <c r="A1998" s="646"/>
      <c r="B1998" s="647"/>
      <c r="C1998" s="631"/>
      <c r="D1998" s="631"/>
      <c r="E1998" s="648"/>
      <c r="F1998" s="648"/>
      <c r="G1998" s="649"/>
      <c r="H1998" s="631"/>
      <c r="I1998" s="631"/>
      <c r="J1998" s="631"/>
      <c r="K1998" s="650"/>
    </row>
    <row r="1999" spans="1:11" s="196" customFormat="1" ht="15.75" hidden="1" customHeight="1" x14ac:dyDescent="0.25">
      <c r="A1999" s="646"/>
      <c r="B1999" s="647"/>
      <c r="C1999" s="631"/>
      <c r="D1999" s="631"/>
      <c r="E1999" s="648"/>
      <c r="F1999" s="648"/>
      <c r="G1999" s="649"/>
      <c r="H1999" s="631"/>
      <c r="I1999" s="631"/>
      <c r="J1999" s="631"/>
      <c r="K1999" s="650"/>
    </row>
    <row r="2000" spans="1:11" s="196" customFormat="1" ht="15.75" hidden="1" customHeight="1" x14ac:dyDescent="0.25">
      <c r="A2000" s="646"/>
      <c r="B2000" s="647"/>
      <c r="C2000" s="631"/>
      <c r="D2000" s="631"/>
      <c r="E2000" s="648"/>
      <c r="F2000" s="648"/>
      <c r="G2000" s="649"/>
      <c r="H2000" s="631"/>
      <c r="I2000" s="631"/>
      <c r="J2000" s="631"/>
      <c r="K2000" s="650"/>
    </row>
    <row r="2001" spans="1:11" s="196" customFormat="1" ht="15.75" hidden="1" customHeight="1" x14ac:dyDescent="0.25">
      <c r="A2001" s="646"/>
      <c r="B2001" s="647"/>
      <c r="C2001" s="631"/>
      <c r="D2001" s="631"/>
      <c r="E2001" s="648"/>
      <c r="F2001" s="648"/>
      <c r="G2001" s="649"/>
      <c r="H2001" s="631"/>
      <c r="I2001" s="631"/>
      <c r="J2001" s="631"/>
      <c r="K2001" s="650"/>
    </row>
    <row r="2002" spans="1:11" s="196" customFormat="1" ht="15.75" hidden="1" customHeight="1" x14ac:dyDescent="0.25">
      <c r="A2002" s="646"/>
      <c r="B2002" s="647"/>
      <c r="C2002" s="631"/>
      <c r="D2002" s="631"/>
      <c r="E2002" s="648"/>
      <c r="F2002" s="648"/>
      <c r="G2002" s="649"/>
      <c r="H2002" s="631"/>
      <c r="I2002" s="631"/>
      <c r="J2002" s="631"/>
      <c r="K2002" s="650"/>
    </row>
    <row r="2003" spans="1:11" s="196" customFormat="1" ht="15.75" hidden="1" customHeight="1" x14ac:dyDescent="0.25">
      <c r="A2003" s="646"/>
      <c r="B2003" s="647"/>
      <c r="C2003" s="631"/>
      <c r="D2003" s="631"/>
      <c r="E2003" s="648"/>
      <c r="F2003" s="648"/>
      <c r="G2003" s="649"/>
      <c r="H2003" s="631"/>
      <c r="I2003" s="631"/>
      <c r="J2003" s="631"/>
      <c r="K2003" s="650"/>
    </row>
    <row r="2004" spans="1:11" s="196" customFormat="1" ht="15.75" hidden="1" customHeight="1" x14ac:dyDescent="0.25">
      <c r="A2004" s="646"/>
      <c r="B2004" s="647"/>
      <c r="C2004" s="631"/>
      <c r="D2004" s="631"/>
      <c r="E2004" s="648"/>
      <c r="F2004" s="648"/>
      <c r="G2004" s="649"/>
      <c r="H2004" s="631"/>
      <c r="I2004" s="631"/>
      <c r="J2004" s="631"/>
      <c r="K2004" s="650"/>
    </row>
    <row r="2005" spans="1:11" s="196" customFormat="1" ht="15.75" hidden="1" customHeight="1" x14ac:dyDescent="0.25">
      <c r="A2005" s="646"/>
      <c r="B2005" s="647"/>
      <c r="C2005" s="631"/>
      <c r="D2005" s="631"/>
      <c r="E2005" s="648"/>
      <c r="F2005" s="648"/>
      <c r="G2005" s="649"/>
      <c r="H2005" s="631"/>
      <c r="I2005" s="631"/>
      <c r="J2005" s="631"/>
      <c r="K2005" s="650"/>
    </row>
    <row r="2006" spans="1:11" s="196" customFormat="1" ht="15.75" hidden="1" customHeight="1" x14ac:dyDescent="0.25">
      <c r="A2006" s="646"/>
      <c r="B2006" s="647"/>
      <c r="C2006" s="631"/>
      <c r="D2006" s="631"/>
      <c r="E2006" s="648"/>
      <c r="F2006" s="648"/>
      <c r="G2006" s="649"/>
      <c r="H2006" s="631"/>
      <c r="I2006" s="631"/>
      <c r="J2006" s="631"/>
      <c r="K2006" s="650"/>
    </row>
    <row r="2007" spans="1:11" s="196" customFormat="1" ht="15.75" hidden="1" customHeight="1" x14ac:dyDescent="0.25">
      <c r="A2007" s="646"/>
      <c r="B2007" s="647"/>
      <c r="C2007" s="631"/>
      <c r="D2007" s="631"/>
      <c r="E2007" s="648"/>
      <c r="F2007" s="648"/>
      <c r="G2007" s="649"/>
      <c r="H2007" s="631"/>
      <c r="I2007" s="631"/>
      <c r="J2007" s="631"/>
      <c r="K2007" s="650"/>
    </row>
    <row r="2008" spans="1:11" s="196" customFormat="1" ht="15.75" hidden="1" customHeight="1" x14ac:dyDescent="0.25">
      <c r="A2008" s="646"/>
      <c r="B2008" s="647"/>
      <c r="C2008" s="631"/>
      <c r="D2008" s="631"/>
      <c r="E2008" s="648"/>
      <c r="F2008" s="648"/>
      <c r="G2008" s="649"/>
      <c r="H2008" s="631"/>
      <c r="I2008" s="631"/>
      <c r="J2008" s="631"/>
      <c r="K2008" s="650"/>
    </row>
    <row r="2009" spans="1:11" s="196" customFormat="1" ht="15.75" customHeight="1" x14ac:dyDescent="0.25">
      <c r="A2009" s="646"/>
      <c r="B2009" s="651"/>
      <c r="C2009" s="615"/>
      <c r="D2009" s="615"/>
      <c r="E2009" s="617"/>
      <c r="F2009" s="617"/>
      <c r="G2009" s="618"/>
      <c r="H2009" s="615"/>
      <c r="I2009" s="615"/>
      <c r="J2009" s="615"/>
      <c r="K2009" s="619"/>
    </row>
    <row r="2010" spans="1:11" s="196" customFormat="1" ht="15.75" x14ac:dyDescent="0.25">
      <c r="A2010" s="652"/>
      <c r="B2010" s="653"/>
      <c r="C2010" s="654"/>
      <c r="D2010" s="654"/>
      <c r="E2010" s="654"/>
      <c r="F2010" s="654"/>
      <c r="G2010" s="654"/>
      <c r="H2010" s="654"/>
      <c r="I2010" s="654"/>
      <c r="J2010" s="654"/>
      <c r="K2010" s="654"/>
    </row>
    <row r="2011" spans="1:11" s="196" customFormat="1" ht="15.75" x14ac:dyDescent="0.25">
      <c r="A2011" s="652"/>
      <c r="B2011" s="655" t="s">
        <v>696</v>
      </c>
      <c r="C2011" s="654"/>
      <c r="D2011" s="654"/>
      <c r="E2011" s="654"/>
      <c r="F2011" s="654"/>
      <c r="G2011" s="654"/>
      <c r="H2011" s="654"/>
      <c r="I2011" s="654"/>
      <c r="J2011" s="654"/>
      <c r="K2011" s="654"/>
    </row>
    <row r="2012" spans="1:11" s="196" customFormat="1" ht="15.75" x14ac:dyDescent="0.25">
      <c r="A2012" s="652"/>
      <c r="B2012" s="655" t="s">
        <v>723</v>
      </c>
      <c r="C2012" s="654"/>
      <c r="D2012" s="654"/>
      <c r="E2012" s="654"/>
      <c r="F2012" s="654"/>
      <c r="G2012" s="654"/>
      <c r="H2012" s="654"/>
      <c r="I2012" s="654"/>
      <c r="J2012" s="654"/>
      <c r="K2012" s="654"/>
    </row>
    <row r="2013" spans="1:11" s="196" customFormat="1" ht="15.75" x14ac:dyDescent="0.25">
      <c r="A2013" s="652"/>
      <c r="B2013" s="655" t="s">
        <v>724</v>
      </c>
      <c r="C2013" s="654"/>
      <c r="D2013" s="654"/>
      <c r="E2013" s="654"/>
      <c r="F2013" s="654"/>
      <c r="G2013" s="654"/>
      <c r="H2013" s="654"/>
      <c r="I2013" s="654"/>
      <c r="J2013" s="654"/>
      <c r="K2013" s="654"/>
    </row>
    <row r="2014" spans="1:11" s="196" customFormat="1" ht="15.75" x14ac:dyDescent="0.25">
      <c r="A2014" s="652"/>
      <c r="B2014" s="655" t="s">
        <v>725</v>
      </c>
      <c r="C2014" s="654"/>
      <c r="D2014" s="654"/>
      <c r="E2014" s="654"/>
      <c r="F2014" s="654"/>
      <c r="G2014" s="654"/>
      <c r="H2014" s="654"/>
      <c r="I2014" s="654"/>
      <c r="J2014" s="654"/>
      <c r="K2014" s="654"/>
    </row>
    <row r="2015" spans="1:11" s="196" customFormat="1" ht="15.75" x14ac:dyDescent="0.25">
      <c r="A2015" s="652"/>
      <c r="B2015" s="655" t="s">
        <v>726</v>
      </c>
      <c r="C2015" s="654"/>
      <c r="D2015" s="654"/>
      <c r="E2015" s="654"/>
      <c r="F2015" s="654"/>
      <c r="G2015" s="654"/>
      <c r="H2015" s="654"/>
      <c r="I2015" s="654"/>
      <c r="J2015" s="654"/>
      <c r="K2015" s="654"/>
    </row>
    <row r="2016" spans="1:11" s="196" customFormat="1" ht="15.75" x14ac:dyDescent="0.25">
      <c r="A2016" s="652"/>
      <c r="B2016" s="655"/>
      <c r="C2016" s="654"/>
      <c r="D2016" s="654"/>
      <c r="E2016" s="654"/>
      <c r="F2016" s="654"/>
      <c r="G2016" s="654"/>
      <c r="H2016" s="654"/>
      <c r="I2016" s="654"/>
      <c r="J2016" s="654"/>
      <c r="K2016" s="654"/>
    </row>
    <row r="2017" spans="1:11" s="196" customFormat="1" ht="15.75" x14ac:dyDescent="0.25">
      <c r="A2017" s="652"/>
      <c r="B2017" s="655" t="s">
        <v>727</v>
      </c>
      <c r="C2017" s="654"/>
      <c r="D2017" s="654"/>
      <c r="E2017" s="654"/>
      <c r="F2017" s="654"/>
      <c r="G2017" s="654"/>
      <c r="H2017" s="654"/>
      <c r="I2017" s="654"/>
      <c r="J2017" s="654"/>
      <c r="K2017" s="654"/>
    </row>
    <row r="2018" spans="1:11" s="196" customFormat="1" ht="15.75" x14ac:dyDescent="0.25">
      <c r="A2018" s="652"/>
      <c r="B2018" s="655" t="s">
        <v>728</v>
      </c>
      <c r="C2018" s="654"/>
      <c r="D2018" s="654"/>
      <c r="E2018" s="654"/>
      <c r="F2018" s="654"/>
      <c r="G2018" s="654"/>
      <c r="H2018" s="654"/>
      <c r="I2018" s="654"/>
      <c r="J2018" s="654"/>
      <c r="K2018" s="654"/>
    </row>
    <row r="2019" spans="1:11" s="196" customFormat="1" ht="15.75" x14ac:dyDescent="0.25">
      <c r="A2019" s="652"/>
      <c r="B2019" s="655" t="s">
        <v>729</v>
      </c>
      <c r="C2019" s="654"/>
      <c r="D2019" s="654"/>
      <c r="E2019" s="654"/>
      <c r="F2019" s="654"/>
      <c r="G2019" s="654"/>
      <c r="H2019" s="654"/>
      <c r="I2019" s="654"/>
      <c r="J2019" s="654"/>
      <c r="K2019" s="654"/>
    </row>
    <row r="2020" spans="1:11" s="196" customFormat="1" ht="15.75" x14ac:dyDescent="0.25">
      <c r="A2020" s="652"/>
      <c r="B2020" s="655" t="s">
        <v>730</v>
      </c>
      <c r="C2020" s="654"/>
      <c r="D2020" s="654"/>
      <c r="E2020" s="654"/>
      <c r="F2020" s="654"/>
      <c r="G2020" s="654"/>
      <c r="H2020" s="654"/>
      <c r="I2020" s="654"/>
      <c r="J2020" s="654"/>
      <c r="K2020" s="654"/>
    </row>
    <row r="2021" spans="1:11" s="196" customFormat="1" ht="15.75" x14ac:dyDescent="0.25">
      <c r="A2021" s="652"/>
      <c r="B2021" s="653"/>
      <c r="C2021" s="654"/>
      <c r="D2021" s="654"/>
      <c r="E2021" s="654"/>
      <c r="F2021" s="654"/>
      <c r="G2021" s="654"/>
      <c r="H2021" s="654"/>
      <c r="I2021" s="654"/>
      <c r="J2021" s="654"/>
      <c r="K2021" s="654"/>
    </row>
    <row r="2022" spans="1:11" s="303" customFormat="1" ht="15.75" x14ac:dyDescent="0.25">
      <c r="A2022" s="590"/>
    </row>
    <row r="2023" spans="1:11" s="303" customFormat="1" ht="15" customHeight="1" x14ac:dyDescent="0.25">
      <c r="A2023" s="656"/>
    </row>
    <row r="2024" spans="1:11" s="303" customFormat="1" ht="15.75" x14ac:dyDescent="0.25"/>
  </sheetData>
  <sheetProtection formatRows="0"/>
  <mergeCells count="3">
    <mergeCell ref="A2:D2"/>
    <mergeCell ref="I2:K2"/>
    <mergeCell ref="A5:K6"/>
  </mergeCells>
  <dataValidations count="2">
    <dataValidation type="decimal" operator="greaterThanOrEqual" allowBlank="1" showInputMessage="1" showErrorMessage="1" sqref="G10:G2009 JC10:JC2009 SY10:SY2009 ACU10:ACU2009 AMQ10:AMQ2009 AWM10:AWM2009 BGI10:BGI2009 BQE10:BQE2009 CAA10:CAA2009 CJW10:CJW2009 CTS10:CTS2009 DDO10:DDO2009 DNK10:DNK2009 DXG10:DXG2009 EHC10:EHC2009 EQY10:EQY2009 FAU10:FAU2009 FKQ10:FKQ2009 FUM10:FUM2009 GEI10:GEI2009 GOE10:GOE2009 GYA10:GYA2009 HHW10:HHW2009 HRS10:HRS2009 IBO10:IBO2009 ILK10:ILK2009 IVG10:IVG2009 JFC10:JFC2009 JOY10:JOY2009 JYU10:JYU2009 KIQ10:KIQ2009 KSM10:KSM2009 LCI10:LCI2009 LME10:LME2009 LWA10:LWA2009 MFW10:MFW2009 MPS10:MPS2009 MZO10:MZO2009 NJK10:NJK2009 NTG10:NTG2009 ODC10:ODC2009 OMY10:OMY2009 OWU10:OWU2009 PGQ10:PGQ2009 PQM10:PQM2009 QAI10:QAI2009 QKE10:QKE2009 QUA10:QUA2009 RDW10:RDW2009 RNS10:RNS2009 RXO10:RXO2009 SHK10:SHK2009 SRG10:SRG2009 TBC10:TBC2009 TKY10:TKY2009 TUU10:TUU2009 UEQ10:UEQ2009 UOM10:UOM2009 UYI10:UYI2009 VIE10:VIE2009 VSA10:VSA2009 WBW10:WBW2009 WLS10:WLS2009 WVO10:WVO2009 G65546:G67545 JC65546:JC67545 SY65546:SY67545 ACU65546:ACU67545 AMQ65546:AMQ67545 AWM65546:AWM67545 BGI65546:BGI67545 BQE65546:BQE67545 CAA65546:CAA67545 CJW65546:CJW67545 CTS65546:CTS67545 DDO65546:DDO67545 DNK65546:DNK67545 DXG65546:DXG67545 EHC65546:EHC67545 EQY65546:EQY67545 FAU65546:FAU67545 FKQ65546:FKQ67545 FUM65546:FUM67545 GEI65546:GEI67545 GOE65546:GOE67545 GYA65546:GYA67545 HHW65546:HHW67545 HRS65546:HRS67545 IBO65546:IBO67545 ILK65546:ILK67545 IVG65546:IVG67545 JFC65546:JFC67545 JOY65546:JOY67545 JYU65546:JYU67545 KIQ65546:KIQ67545 KSM65546:KSM67545 LCI65546:LCI67545 LME65546:LME67545 LWA65546:LWA67545 MFW65546:MFW67545 MPS65546:MPS67545 MZO65546:MZO67545 NJK65546:NJK67545 NTG65546:NTG67545 ODC65546:ODC67545 OMY65546:OMY67545 OWU65546:OWU67545 PGQ65546:PGQ67545 PQM65546:PQM67545 QAI65546:QAI67545 QKE65546:QKE67545 QUA65546:QUA67545 RDW65546:RDW67545 RNS65546:RNS67545 RXO65546:RXO67545 SHK65546:SHK67545 SRG65546:SRG67545 TBC65546:TBC67545 TKY65546:TKY67545 TUU65546:TUU67545 UEQ65546:UEQ67545 UOM65546:UOM67545 UYI65546:UYI67545 VIE65546:VIE67545 VSA65546:VSA67545 WBW65546:WBW67545 WLS65546:WLS67545 WVO65546:WVO67545 G131082:G133081 JC131082:JC133081 SY131082:SY133081 ACU131082:ACU133081 AMQ131082:AMQ133081 AWM131082:AWM133081 BGI131082:BGI133081 BQE131082:BQE133081 CAA131082:CAA133081 CJW131082:CJW133081 CTS131082:CTS133081 DDO131082:DDO133081 DNK131082:DNK133081 DXG131082:DXG133081 EHC131082:EHC133081 EQY131082:EQY133081 FAU131082:FAU133081 FKQ131082:FKQ133081 FUM131082:FUM133081 GEI131082:GEI133081 GOE131082:GOE133081 GYA131082:GYA133081 HHW131082:HHW133081 HRS131082:HRS133081 IBO131082:IBO133081 ILK131082:ILK133081 IVG131082:IVG133081 JFC131082:JFC133081 JOY131082:JOY133081 JYU131082:JYU133081 KIQ131082:KIQ133081 KSM131082:KSM133081 LCI131082:LCI133081 LME131082:LME133081 LWA131082:LWA133081 MFW131082:MFW133081 MPS131082:MPS133081 MZO131082:MZO133081 NJK131082:NJK133081 NTG131082:NTG133081 ODC131082:ODC133081 OMY131082:OMY133081 OWU131082:OWU133081 PGQ131082:PGQ133081 PQM131082:PQM133081 QAI131082:QAI133081 QKE131082:QKE133081 QUA131082:QUA133081 RDW131082:RDW133081 RNS131082:RNS133081 RXO131082:RXO133081 SHK131082:SHK133081 SRG131082:SRG133081 TBC131082:TBC133081 TKY131082:TKY133081 TUU131082:TUU133081 UEQ131082:UEQ133081 UOM131082:UOM133081 UYI131082:UYI133081 VIE131082:VIE133081 VSA131082:VSA133081 WBW131082:WBW133081 WLS131082:WLS133081 WVO131082:WVO133081 G196618:G198617 JC196618:JC198617 SY196618:SY198617 ACU196618:ACU198617 AMQ196618:AMQ198617 AWM196618:AWM198617 BGI196618:BGI198617 BQE196618:BQE198617 CAA196618:CAA198617 CJW196618:CJW198617 CTS196618:CTS198617 DDO196618:DDO198617 DNK196618:DNK198617 DXG196618:DXG198617 EHC196618:EHC198617 EQY196618:EQY198617 FAU196618:FAU198617 FKQ196618:FKQ198617 FUM196618:FUM198617 GEI196618:GEI198617 GOE196618:GOE198617 GYA196618:GYA198617 HHW196618:HHW198617 HRS196618:HRS198617 IBO196618:IBO198617 ILK196618:ILK198617 IVG196618:IVG198617 JFC196618:JFC198617 JOY196618:JOY198617 JYU196618:JYU198617 KIQ196618:KIQ198617 KSM196618:KSM198617 LCI196618:LCI198617 LME196618:LME198617 LWA196618:LWA198617 MFW196618:MFW198617 MPS196618:MPS198617 MZO196618:MZO198617 NJK196618:NJK198617 NTG196618:NTG198617 ODC196618:ODC198617 OMY196618:OMY198617 OWU196618:OWU198617 PGQ196618:PGQ198617 PQM196618:PQM198617 QAI196618:QAI198617 QKE196618:QKE198617 QUA196618:QUA198617 RDW196618:RDW198617 RNS196618:RNS198617 RXO196618:RXO198617 SHK196618:SHK198617 SRG196618:SRG198617 TBC196618:TBC198617 TKY196618:TKY198617 TUU196618:TUU198617 UEQ196618:UEQ198617 UOM196618:UOM198617 UYI196618:UYI198617 VIE196618:VIE198617 VSA196618:VSA198617 WBW196618:WBW198617 WLS196618:WLS198617 WVO196618:WVO198617 G262154:G264153 JC262154:JC264153 SY262154:SY264153 ACU262154:ACU264153 AMQ262154:AMQ264153 AWM262154:AWM264153 BGI262154:BGI264153 BQE262154:BQE264153 CAA262154:CAA264153 CJW262154:CJW264153 CTS262154:CTS264153 DDO262154:DDO264153 DNK262154:DNK264153 DXG262154:DXG264153 EHC262154:EHC264153 EQY262154:EQY264153 FAU262154:FAU264153 FKQ262154:FKQ264153 FUM262154:FUM264153 GEI262154:GEI264153 GOE262154:GOE264153 GYA262154:GYA264153 HHW262154:HHW264153 HRS262154:HRS264153 IBO262154:IBO264153 ILK262154:ILK264153 IVG262154:IVG264153 JFC262154:JFC264153 JOY262154:JOY264153 JYU262154:JYU264153 KIQ262154:KIQ264153 KSM262154:KSM264153 LCI262154:LCI264153 LME262154:LME264153 LWA262154:LWA264153 MFW262154:MFW264153 MPS262154:MPS264153 MZO262154:MZO264153 NJK262154:NJK264153 NTG262154:NTG264153 ODC262154:ODC264153 OMY262154:OMY264153 OWU262154:OWU264153 PGQ262154:PGQ264153 PQM262154:PQM264153 QAI262154:QAI264153 QKE262154:QKE264153 QUA262154:QUA264153 RDW262154:RDW264153 RNS262154:RNS264153 RXO262154:RXO264153 SHK262154:SHK264153 SRG262154:SRG264153 TBC262154:TBC264153 TKY262154:TKY264153 TUU262154:TUU264153 UEQ262154:UEQ264153 UOM262154:UOM264153 UYI262154:UYI264153 VIE262154:VIE264153 VSA262154:VSA264153 WBW262154:WBW264153 WLS262154:WLS264153 WVO262154:WVO264153 G327690:G329689 JC327690:JC329689 SY327690:SY329689 ACU327690:ACU329689 AMQ327690:AMQ329689 AWM327690:AWM329689 BGI327690:BGI329689 BQE327690:BQE329689 CAA327690:CAA329689 CJW327690:CJW329689 CTS327690:CTS329689 DDO327690:DDO329689 DNK327690:DNK329689 DXG327690:DXG329689 EHC327690:EHC329689 EQY327690:EQY329689 FAU327690:FAU329689 FKQ327690:FKQ329689 FUM327690:FUM329689 GEI327690:GEI329689 GOE327690:GOE329689 GYA327690:GYA329689 HHW327690:HHW329689 HRS327690:HRS329689 IBO327690:IBO329689 ILK327690:ILK329689 IVG327690:IVG329689 JFC327690:JFC329689 JOY327690:JOY329689 JYU327690:JYU329689 KIQ327690:KIQ329689 KSM327690:KSM329689 LCI327690:LCI329689 LME327690:LME329689 LWA327690:LWA329689 MFW327690:MFW329689 MPS327690:MPS329689 MZO327690:MZO329689 NJK327690:NJK329689 NTG327690:NTG329689 ODC327690:ODC329689 OMY327690:OMY329689 OWU327690:OWU329689 PGQ327690:PGQ329689 PQM327690:PQM329689 QAI327690:QAI329689 QKE327690:QKE329689 QUA327690:QUA329689 RDW327690:RDW329689 RNS327690:RNS329689 RXO327690:RXO329689 SHK327690:SHK329689 SRG327690:SRG329689 TBC327690:TBC329689 TKY327690:TKY329689 TUU327690:TUU329689 UEQ327690:UEQ329689 UOM327690:UOM329689 UYI327690:UYI329689 VIE327690:VIE329689 VSA327690:VSA329689 WBW327690:WBW329689 WLS327690:WLS329689 WVO327690:WVO329689 G393226:G395225 JC393226:JC395225 SY393226:SY395225 ACU393226:ACU395225 AMQ393226:AMQ395225 AWM393226:AWM395225 BGI393226:BGI395225 BQE393226:BQE395225 CAA393226:CAA395225 CJW393226:CJW395225 CTS393226:CTS395225 DDO393226:DDO395225 DNK393226:DNK395225 DXG393226:DXG395225 EHC393226:EHC395225 EQY393226:EQY395225 FAU393226:FAU395225 FKQ393226:FKQ395225 FUM393226:FUM395225 GEI393226:GEI395225 GOE393226:GOE395225 GYA393226:GYA395225 HHW393226:HHW395225 HRS393226:HRS395225 IBO393226:IBO395225 ILK393226:ILK395225 IVG393226:IVG395225 JFC393226:JFC395225 JOY393226:JOY395225 JYU393226:JYU395225 KIQ393226:KIQ395225 KSM393226:KSM395225 LCI393226:LCI395225 LME393226:LME395225 LWA393226:LWA395225 MFW393226:MFW395225 MPS393226:MPS395225 MZO393226:MZO395225 NJK393226:NJK395225 NTG393226:NTG395225 ODC393226:ODC395225 OMY393226:OMY395225 OWU393226:OWU395225 PGQ393226:PGQ395225 PQM393226:PQM395225 QAI393226:QAI395225 QKE393226:QKE395225 QUA393226:QUA395225 RDW393226:RDW395225 RNS393226:RNS395225 RXO393226:RXO395225 SHK393226:SHK395225 SRG393226:SRG395225 TBC393226:TBC395225 TKY393226:TKY395225 TUU393226:TUU395225 UEQ393226:UEQ395225 UOM393226:UOM395225 UYI393226:UYI395225 VIE393226:VIE395225 VSA393226:VSA395225 WBW393226:WBW395225 WLS393226:WLS395225 WVO393226:WVO395225 G458762:G460761 JC458762:JC460761 SY458762:SY460761 ACU458762:ACU460761 AMQ458762:AMQ460761 AWM458762:AWM460761 BGI458762:BGI460761 BQE458762:BQE460761 CAA458762:CAA460761 CJW458762:CJW460761 CTS458762:CTS460761 DDO458762:DDO460761 DNK458762:DNK460761 DXG458762:DXG460761 EHC458762:EHC460761 EQY458762:EQY460761 FAU458762:FAU460761 FKQ458762:FKQ460761 FUM458762:FUM460761 GEI458762:GEI460761 GOE458762:GOE460761 GYA458762:GYA460761 HHW458762:HHW460761 HRS458762:HRS460761 IBO458762:IBO460761 ILK458762:ILK460761 IVG458762:IVG460761 JFC458762:JFC460761 JOY458762:JOY460761 JYU458762:JYU460761 KIQ458762:KIQ460761 KSM458762:KSM460761 LCI458762:LCI460761 LME458762:LME460761 LWA458762:LWA460761 MFW458762:MFW460761 MPS458762:MPS460761 MZO458762:MZO460761 NJK458762:NJK460761 NTG458762:NTG460761 ODC458762:ODC460761 OMY458762:OMY460761 OWU458762:OWU460761 PGQ458762:PGQ460761 PQM458762:PQM460761 QAI458762:QAI460761 QKE458762:QKE460761 QUA458762:QUA460761 RDW458762:RDW460761 RNS458762:RNS460761 RXO458762:RXO460761 SHK458762:SHK460761 SRG458762:SRG460761 TBC458762:TBC460761 TKY458762:TKY460761 TUU458762:TUU460761 UEQ458762:UEQ460761 UOM458762:UOM460761 UYI458762:UYI460761 VIE458762:VIE460761 VSA458762:VSA460761 WBW458762:WBW460761 WLS458762:WLS460761 WVO458762:WVO460761 G524298:G526297 JC524298:JC526297 SY524298:SY526297 ACU524298:ACU526297 AMQ524298:AMQ526297 AWM524298:AWM526297 BGI524298:BGI526297 BQE524298:BQE526297 CAA524298:CAA526297 CJW524298:CJW526297 CTS524298:CTS526297 DDO524298:DDO526297 DNK524298:DNK526297 DXG524298:DXG526297 EHC524298:EHC526297 EQY524298:EQY526297 FAU524298:FAU526297 FKQ524298:FKQ526297 FUM524298:FUM526297 GEI524298:GEI526297 GOE524298:GOE526297 GYA524298:GYA526297 HHW524298:HHW526297 HRS524298:HRS526297 IBO524298:IBO526297 ILK524298:ILK526297 IVG524298:IVG526297 JFC524298:JFC526297 JOY524298:JOY526297 JYU524298:JYU526297 KIQ524298:KIQ526297 KSM524298:KSM526297 LCI524298:LCI526297 LME524298:LME526297 LWA524298:LWA526297 MFW524298:MFW526297 MPS524298:MPS526297 MZO524298:MZO526297 NJK524298:NJK526297 NTG524298:NTG526297 ODC524298:ODC526297 OMY524298:OMY526297 OWU524298:OWU526297 PGQ524298:PGQ526297 PQM524298:PQM526297 QAI524298:QAI526297 QKE524298:QKE526297 QUA524298:QUA526297 RDW524298:RDW526297 RNS524298:RNS526297 RXO524298:RXO526297 SHK524298:SHK526297 SRG524298:SRG526297 TBC524298:TBC526297 TKY524298:TKY526297 TUU524298:TUU526297 UEQ524298:UEQ526297 UOM524298:UOM526297 UYI524298:UYI526297 VIE524298:VIE526297 VSA524298:VSA526297 WBW524298:WBW526297 WLS524298:WLS526297 WVO524298:WVO526297 G589834:G591833 JC589834:JC591833 SY589834:SY591833 ACU589834:ACU591833 AMQ589834:AMQ591833 AWM589834:AWM591833 BGI589834:BGI591833 BQE589834:BQE591833 CAA589834:CAA591833 CJW589834:CJW591833 CTS589834:CTS591833 DDO589834:DDO591833 DNK589834:DNK591833 DXG589834:DXG591833 EHC589834:EHC591833 EQY589834:EQY591833 FAU589834:FAU591833 FKQ589834:FKQ591833 FUM589834:FUM591833 GEI589834:GEI591833 GOE589834:GOE591833 GYA589834:GYA591833 HHW589834:HHW591833 HRS589834:HRS591833 IBO589834:IBO591833 ILK589834:ILK591833 IVG589834:IVG591833 JFC589834:JFC591833 JOY589834:JOY591833 JYU589834:JYU591833 KIQ589834:KIQ591833 KSM589834:KSM591833 LCI589834:LCI591833 LME589834:LME591833 LWA589834:LWA591833 MFW589834:MFW591833 MPS589834:MPS591833 MZO589834:MZO591833 NJK589834:NJK591833 NTG589834:NTG591833 ODC589834:ODC591833 OMY589834:OMY591833 OWU589834:OWU591833 PGQ589834:PGQ591833 PQM589834:PQM591833 QAI589834:QAI591833 QKE589834:QKE591833 QUA589834:QUA591833 RDW589834:RDW591833 RNS589834:RNS591833 RXO589834:RXO591833 SHK589834:SHK591833 SRG589834:SRG591833 TBC589834:TBC591833 TKY589834:TKY591833 TUU589834:TUU591833 UEQ589834:UEQ591833 UOM589834:UOM591833 UYI589834:UYI591833 VIE589834:VIE591833 VSA589834:VSA591833 WBW589834:WBW591833 WLS589834:WLS591833 WVO589834:WVO591833 G655370:G657369 JC655370:JC657369 SY655370:SY657369 ACU655370:ACU657369 AMQ655370:AMQ657369 AWM655370:AWM657369 BGI655370:BGI657369 BQE655370:BQE657369 CAA655370:CAA657369 CJW655370:CJW657369 CTS655370:CTS657369 DDO655370:DDO657369 DNK655370:DNK657369 DXG655370:DXG657369 EHC655370:EHC657369 EQY655370:EQY657369 FAU655370:FAU657369 FKQ655370:FKQ657369 FUM655370:FUM657369 GEI655370:GEI657369 GOE655370:GOE657369 GYA655370:GYA657369 HHW655370:HHW657369 HRS655370:HRS657369 IBO655370:IBO657369 ILK655370:ILK657369 IVG655370:IVG657369 JFC655370:JFC657369 JOY655370:JOY657369 JYU655370:JYU657369 KIQ655370:KIQ657369 KSM655370:KSM657369 LCI655370:LCI657369 LME655370:LME657369 LWA655370:LWA657369 MFW655370:MFW657369 MPS655370:MPS657369 MZO655370:MZO657369 NJK655370:NJK657369 NTG655370:NTG657369 ODC655370:ODC657369 OMY655370:OMY657369 OWU655370:OWU657369 PGQ655370:PGQ657369 PQM655370:PQM657369 QAI655370:QAI657369 QKE655370:QKE657369 QUA655370:QUA657369 RDW655370:RDW657369 RNS655370:RNS657369 RXO655370:RXO657369 SHK655370:SHK657369 SRG655370:SRG657369 TBC655370:TBC657369 TKY655370:TKY657369 TUU655370:TUU657369 UEQ655370:UEQ657369 UOM655370:UOM657369 UYI655370:UYI657369 VIE655370:VIE657369 VSA655370:VSA657369 WBW655370:WBW657369 WLS655370:WLS657369 WVO655370:WVO657369 G720906:G722905 JC720906:JC722905 SY720906:SY722905 ACU720906:ACU722905 AMQ720906:AMQ722905 AWM720906:AWM722905 BGI720906:BGI722905 BQE720906:BQE722905 CAA720906:CAA722905 CJW720906:CJW722905 CTS720906:CTS722905 DDO720906:DDO722905 DNK720906:DNK722905 DXG720906:DXG722905 EHC720906:EHC722905 EQY720906:EQY722905 FAU720906:FAU722905 FKQ720906:FKQ722905 FUM720906:FUM722905 GEI720906:GEI722905 GOE720906:GOE722905 GYA720906:GYA722905 HHW720906:HHW722905 HRS720906:HRS722905 IBO720906:IBO722905 ILK720906:ILK722905 IVG720906:IVG722905 JFC720906:JFC722905 JOY720906:JOY722905 JYU720906:JYU722905 KIQ720906:KIQ722905 KSM720906:KSM722905 LCI720906:LCI722905 LME720906:LME722905 LWA720906:LWA722905 MFW720906:MFW722905 MPS720906:MPS722905 MZO720906:MZO722905 NJK720906:NJK722905 NTG720906:NTG722905 ODC720906:ODC722905 OMY720906:OMY722905 OWU720906:OWU722905 PGQ720906:PGQ722905 PQM720906:PQM722905 QAI720906:QAI722905 QKE720906:QKE722905 QUA720906:QUA722905 RDW720906:RDW722905 RNS720906:RNS722905 RXO720906:RXO722905 SHK720906:SHK722905 SRG720906:SRG722905 TBC720906:TBC722905 TKY720906:TKY722905 TUU720906:TUU722905 UEQ720906:UEQ722905 UOM720906:UOM722905 UYI720906:UYI722905 VIE720906:VIE722905 VSA720906:VSA722905 WBW720906:WBW722905 WLS720906:WLS722905 WVO720906:WVO722905 G786442:G788441 JC786442:JC788441 SY786442:SY788441 ACU786442:ACU788441 AMQ786442:AMQ788441 AWM786442:AWM788441 BGI786442:BGI788441 BQE786442:BQE788441 CAA786442:CAA788441 CJW786442:CJW788441 CTS786442:CTS788441 DDO786442:DDO788441 DNK786442:DNK788441 DXG786442:DXG788441 EHC786442:EHC788441 EQY786442:EQY788441 FAU786442:FAU788441 FKQ786442:FKQ788441 FUM786442:FUM788441 GEI786442:GEI788441 GOE786442:GOE788441 GYA786442:GYA788441 HHW786442:HHW788441 HRS786442:HRS788441 IBO786442:IBO788441 ILK786442:ILK788441 IVG786442:IVG788441 JFC786442:JFC788441 JOY786442:JOY788441 JYU786442:JYU788441 KIQ786442:KIQ788441 KSM786442:KSM788441 LCI786442:LCI788441 LME786442:LME788441 LWA786442:LWA788441 MFW786442:MFW788441 MPS786442:MPS788441 MZO786442:MZO788441 NJK786442:NJK788441 NTG786442:NTG788441 ODC786442:ODC788441 OMY786442:OMY788441 OWU786442:OWU788441 PGQ786442:PGQ788441 PQM786442:PQM788441 QAI786442:QAI788441 QKE786442:QKE788441 QUA786442:QUA788441 RDW786442:RDW788441 RNS786442:RNS788441 RXO786442:RXO788441 SHK786442:SHK788441 SRG786442:SRG788441 TBC786442:TBC788441 TKY786442:TKY788441 TUU786442:TUU788441 UEQ786442:UEQ788441 UOM786442:UOM788441 UYI786442:UYI788441 VIE786442:VIE788441 VSA786442:VSA788441 WBW786442:WBW788441 WLS786442:WLS788441 WVO786442:WVO788441 G851978:G853977 JC851978:JC853977 SY851978:SY853977 ACU851978:ACU853977 AMQ851978:AMQ853977 AWM851978:AWM853977 BGI851978:BGI853977 BQE851978:BQE853977 CAA851978:CAA853977 CJW851978:CJW853977 CTS851978:CTS853977 DDO851978:DDO853977 DNK851978:DNK853977 DXG851978:DXG853977 EHC851978:EHC853977 EQY851978:EQY853977 FAU851978:FAU853977 FKQ851978:FKQ853977 FUM851978:FUM853977 GEI851978:GEI853977 GOE851978:GOE853977 GYA851978:GYA853977 HHW851978:HHW853977 HRS851978:HRS853977 IBO851978:IBO853977 ILK851978:ILK853977 IVG851978:IVG853977 JFC851978:JFC853977 JOY851978:JOY853977 JYU851978:JYU853977 KIQ851978:KIQ853977 KSM851978:KSM853977 LCI851978:LCI853977 LME851978:LME853977 LWA851978:LWA853977 MFW851978:MFW853977 MPS851978:MPS853977 MZO851978:MZO853977 NJK851978:NJK853977 NTG851978:NTG853977 ODC851978:ODC853977 OMY851978:OMY853977 OWU851978:OWU853977 PGQ851978:PGQ853977 PQM851978:PQM853977 QAI851978:QAI853977 QKE851978:QKE853977 QUA851978:QUA853977 RDW851978:RDW853977 RNS851978:RNS853977 RXO851978:RXO853977 SHK851978:SHK853977 SRG851978:SRG853977 TBC851978:TBC853977 TKY851978:TKY853977 TUU851978:TUU853977 UEQ851978:UEQ853977 UOM851978:UOM853977 UYI851978:UYI853977 VIE851978:VIE853977 VSA851978:VSA853977 WBW851978:WBW853977 WLS851978:WLS853977 WVO851978:WVO853977 G917514:G919513 JC917514:JC919513 SY917514:SY919513 ACU917514:ACU919513 AMQ917514:AMQ919513 AWM917514:AWM919513 BGI917514:BGI919513 BQE917514:BQE919513 CAA917514:CAA919513 CJW917514:CJW919513 CTS917514:CTS919513 DDO917514:DDO919513 DNK917514:DNK919513 DXG917514:DXG919513 EHC917514:EHC919513 EQY917514:EQY919513 FAU917514:FAU919513 FKQ917514:FKQ919513 FUM917514:FUM919513 GEI917514:GEI919513 GOE917514:GOE919513 GYA917514:GYA919513 HHW917514:HHW919513 HRS917514:HRS919513 IBO917514:IBO919513 ILK917514:ILK919513 IVG917514:IVG919513 JFC917514:JFC919513 JOY917514:JOY919513 JYU917514:JYU919513 KIQ917514:KIQ919513 KSM917514:KSM919513 LCI917514:LCI919513 LME917514:LME919513 LWA917514:LWA919513 MFW917514:MFW919513 MPS917514:MPS919513 MZO917514:MZO919513 NJK917514:NJK919513 NTG917514:NTG919513 ODC917514:ODC919513 OMY917514:OMY919513 OWU917514:OWU919513 PGQ917514:PGQ919513 PQM917514:PQM919513 QAI917514:QAI919513 QKE917514:QKE919513 QUA917514:QUA919513 RDW917514:RDW919513 RNS917514:RNS919513 RXO917514:RXO919513 SHK917514:SHK919513 SRG917514:SRG919513 TBC917514:TBC919513 TKY917514:TKY919513 TUU917514:TUU919513 UEQ917514:UEQ919513 UOM917514:UOM919513 UYI917514:UYI919513 VIE917514:VIE919513 VSA917514:VSA919513 WBW917514:WBW919513 WLS917514:WLS919513 WVO917514:WVO919513 G983050:G985049 JC983050:JC985049 SY983050:SY985049 ACU983050:ACU985049 AMQ983050:AMQ985049 AWM983050:AWM985049 BGI983050:BGI985049 BQE983050:BQE985049 CAA983050:CAA985049 CJW983050:CJW985049 CTS983050:CTS985049 DDO983050:DDO985049 DNK983050:DNK985049 DXG983050:DXG985049 EHC983050:EHC985049 EQY983050:EQY985049 FAU983050:FAU985049 FKQ983050:FKQ985049 FUM983050:FUM985049 GEI983050:GEI985049 GOE983050:GOE985049 GYA983050:GYA985049 HHW983050:HHW985049 HRS983050:HRS985049 IBO983050:IBO985049 ILK983050:ILK985049 IVG983050:IVG985049 JFC983050:JFC985049 JOY983050:JOY985049 JYU983050:JYU985049 KIQ983050:KIQ985049 KSM983050:KSM985049 LCI983050:LCI985049 LME983050:LME985049 LWA983050:LWA985049 MFW983050:MFW985049 MPS983050:MPS985049 MZO983050:MZO985049 NJK983050:NJK985049 NTG983050:NTG985049 ODC983050:ODC985049 OMY983050:OMY985049 OWU983050:OWU985049 PGQ983050:PGQ985049 PQM983050:PQM985049 QAI983050:QAI985049 QKE983050:QKE985049 QUA983050:QUA985049 RDW983050:RDW985049 RNS983050:RNS985049 RXO983050:RXO985049 SHK983050:SHK985049 SRG983050:SRG985049 TBC983050:TBC985049 TKY983050:TKY985049 TUU983050:TUU985049 UEQ983050:UEQ985049 UOM983050:UOM985049 UYI983050:UYI985049 VIE983050:VIE985049 VSA983050:VSA985049 WBW983050:WBW985049 WLS983050:WLS985049 WVO983050:WVO985049">
      <formula1>0</formula1>
    </dataValidation>
    <dataValidation type="date" operator="greaterThan" allowBlank="1" showInputMessage="1" showErrorMessage="1" sqref="E10:F2009 JA10:JB2009 SW10:SX2009 ACS10:ACT2009 AMO10:AMP2009 AWK10:AWL2009 BGG10:BGH2009 BQC10:BQD2009 BZY10:BZZ2009 CJU10:CJV2009 CTQ10:CTR2009 DDM10:DDN2009 DNI10:DNJ2009 DXE10:DXF2009 EHA10:EHB2009 EQW10:EQX2009 FAS10:FAT2009 FKO10:FKP2009 FUK10:FUL2009 GEG10:GEH2009 GOC10:GOD2009 GXY10:GXZ2009 HHU10:HHV2009 HRQ10:HRR2009 IBM10:IBN2009 ILI10:ILJ2009 IVE10:IVF2009 JFA10:JFB2009 JOW10:JOX2009 JYS10:JYT2009 KIO10:KIP2009 KSK10:KSL2009 LCG10:LCH2009 LMC10:LMD2009 LVY10:LVZ2009 MFU10:MFV2009 MPQ10:MPR2009 MZM10:MZN2009 NJI10:NJJ2009 NTE10:NTF2009 ODA10:ODB2009 OMW10:OMX2009 OWS10:OWT2009 PGO10:PGP2009 PQK10:PQL2009 QAG10:QAH2009 QKC10:QKD2009 QTY10:QTZ2009 RDU10:RDV2009 RNQ10:RNR2009 RXM10:RXN2009 SHI10:SHJ2009 SRE10:SRF2009 TBA10:TBB2009 TKW10:TKX2009 TUS10:TUT2009 UEO10:UEP2009 UOK10:UOL2009 UYG10:UYH2009 VIC10:VID2009 VRY10:VRZ2009 WBU10:WBV2009 WLQ10:WLR2009 WVM10:WVN2009 E65546:F67545 JA65546:JB67545 SW65546:SX67545 ACS65546:ACT67545 AMO65546:AMP67545 AWK65546:AWL67545 BGG65546:BGH67545 BQC65546:BQD67545 BZY65546:BZZ67545 CJU65546:CJV67545 CTQ65546:CTR67545 DDM65546:DDN67545 DNI65546:DNJ67545 DXE65546:DXF67545 EHA65546:EHB67545 EQW65546:EQX67545 FAS65546:FAT67545 FKO65546:FKP67545 FUK65546:FUL67545 GEG65546:GEH67545 GOC65546:GOD67545 GXY65546:GXZ67545 HHU65546:HHV67545 HRQ65546:HRR67545 IBM65546:IBN67545 ILI65546:ILJ67545 IVE65546:IVF67545 JFA65546:JFB67545 JOW65546:JOX67545 JYS65546:JYT67545 KIO65546:KIP67545 KSK65546:KSL67545 LCG65546:LCH67545 LMC65546:LMD67545 LVY65546:LVZ67545 MFU65546:MFV67545 MPQ65546:MPR67545 MZM65546:MZN67545 NJI65546:NJJ67545 NTE65546:NTF67545 ODA65546:ODB67545 OMW65546:OMX67545 OWS65546:OWT67545 PGO65546:PGP67545 PQK65546:PQL67545 QAG65546:QAH67545 QKC65546:QKD67545 QTY65546:QTZ67545 RDU65546:RDV67545 RNQ65546:RNR67545 RXM65546:RXN67545 SHI65546:SHJ67545 SRE65546:SRF67545 TBA65546:TBB67545 TKW65546:TKX67545 TUS65546:TUT67545 UEO65546:UEP67545 UOK65546:UOL67545 UYG65546:UYH67545 VIC65546:VID67545 VRY65546:VRZ67545 WBU65546:WBV67545 WLQ65546:WLR67545 WVM65546:WVN67545 E131082:F133081 JA131082:JB133081 SW131082:SX133081 ACS131082:ACT133081 AMO131082:AMP133081 AWK131082:AWL133081 BGG131082:BGH133081 BQC131082:BQD133081 BZY131082:BZZ133081 CJU131082:CJV133081 CTQ131082:CTR133081 DDM131082:DDN133081 DNI131082:DNJ133081 DXE131082:DXF133081 EHA131082:EHB133081 EQW131082:EQX133081 FAS131082:FAT133081 FKO131082:FKP133081 FUK131082:FUL133081 GEG131082:GEH133081 GOC131082:GOD133081 GXY131082:GXZ133081 HHU131082:HHV133081 HRQ131082:HRR133081 IBM131082:IBN133081 ILI131082:ILJ133081 IVE131082:IVF133081 JFA131082:JFB133081 JOW131082:JOX133081 JYS131082:JYT133081 KIO131082:KIP133081 KSK131082:KSL133081 LCG131082:LCH133081 LMC131082:LMD133081 LVY131082:LVZ133081 MFU131082:MFV133081 MPQ131082:MPR133081 MZM131082:MZN133081 NJI131082:NJJ133081 NTE131082:NTF133081 ODA131082:ODB133081 OMW131082:OMX133081 OWS131082:OWT133081 PGO131082:PGP133081 PQK131082:PQL133081 QAG131082:QAH133081 QKC131082:QKD133081 QTY131082:QTZ133081 RDU131082:RDV133081 RNQ131082:RNR133081 RXM131082:RXN133081 SHI131082:SHJ133081 SRE131082:SRF133081 TBA131082:TBB133081 TKW131082:TKX133081 TUS131082:TUT133081 UEO131082:UEP133081 UOK131082:UOL133081 UYG131082:UYH133081 VIC131082:VID133081 VRY131082:VRZ133081 WBU131082:WBV133081 WLQ131082:WLR133081 WVM131082:WVN133081 E196618:F198617 JA196618:JB198617 SW196618:SX198617 ACS196618:ACT198617 AMO196618:AMP198617 AWK196618:AWL198617 BGG196618:BGH198617 BQC196618:BQD198617 BZY196618:BZZ198617 CJU196618:CJV198617 CTQ196618:CTR198617 DDM196618:DDN198617 DNI196618:DNJ198617 DXE196618:DXF198617 EHA196618:EHB198617 EQW196618:EQX198617 FAS196618:FAT198617 FKO196618:FKP198617 FUK196618:FUL198617 GEG196618:GEH198617 GOC196618:GOD198617 GXY196618:GXZ198617 HHU196618:HHV198617 HRQ196618:HRR198617 IBM196618:IBN198617 ILI196618:ILJ198617 IVE196618:IVF198617 JFA196618:JFB198617 JOW196618:JOX198617 JYS196618:JYT198617 KIO196618:KIP198617 KSK196618:KSL198617 LCG196618:LCH198617 LMC196618:LMD198617 LVY196618:LVZ198617 MFU196618:MFV198617 MPQ196618:MPR198617 MZM196618:MZN198617 NJI196618:NJJ198617 NTE196618:NTF198617 ODA196618:ODB198617 OMW196618:OMX198617 OWS196618:OWT198617 PGO196618:PGP198617 PQK196618:PQL198617 QAG196618:QAH198617 QKC196618:QKD198617 QTY196618:QTZ198617 RDU196618:RDV198617 RNQ196618:RNR198617 RXM196618:RXN198617 SHI196618:SHJ198617 SRE196618:SRF198617 TBA196618:TBB198617 TKW196618:TKX198617 TUS196618:TUT198617 UEO196618:UEP198617 UOK196618:UOL198617 UYG196618:UYH198617 VIC196618:VID198617 VRY196618:VRZ198617 WBU196618:WBV198617 WLQ196618:WLR198617 WVM196618:WVN198617 E262154:F264153 JA262154:JB264153 SW262154:SX264153 ACS262154:ACT264153 AMO262154:AMP264153 AWK262154:AWL264153 BGG262154:BGH264153 BQC262154:BQD264153 BZY262154:BZZ264153 CJU262154:CJV264153 CTQ262154:CTR264153 DDM262154:DDN264153 DNI262154:DNJ264153 DXE262154:DXF264153 EHA262154:EHB264153 EQW262154:EQX264153 FAS262154:FAT264153 FKO262154:FKP264153 FUK262154:FUL264153 GEG262154:GEH264153 GOC262154:GOD264153 GXY262154:GXZ264153 HHU262154:HHV264153 HRQ262154:HRR264153 IBM262154:IBN264153 ILI262154:ILJ264153 IVE262154:IVF264153 JFA262154:JFB264153 JOW262154:JOX264153 JYS262154:JYT264153 KIO262154:KIP264153 KSK262154:KSL264153 LCG262154:LCH264153 LMC262154:LMD264153 LVY262154:LVZ264153 MFU262154:MFV264153 MPQ262154:MPR264153 MZM262154:MZN264153 NJI262154:NJJ264153 NTE262154:NTF264153 ODA262154:ODB264153 OMW262154:OMX264153 OWS262154:OWT264153 PGO262154:PGP264153 PQK262154:PQL264153 QAG262154:QAH264153 QKC262154:QKD264153 QTY262154:QTZ264153 RDU262154:RDV264153 RNQ262154:RNR264153 RXM262154:RXN264153 SHI262154:SHJ264153 SRE262154:SRF264153 TBA262154:TBB264153 TKW262154:TKX264153 TUS262154:TUT264153 UEO262154:UEP264153 UOK262154:UOL264153 UYG262154:UYH264153 VIC262154:VID264153 VRY262154:VRZ264153 WBU262154:WBV264153 WLQ262154:WLR264153 WVM262154:WVN264153 E327690:F329689 JA327690:JB329689 SW327690:SX329689 ACS327690:ACT329689 AMO327690:AMP329689 AWK327690:AWL329689 BGG327690:BGH329689 BQC327690:BQD329689 BZY327690:BZZ329689 CJU327690:CJV329689 CTQ327690:CTR329689 DDM327690:DDN329689 DNI327690:DNJ329689 DXE327690:DXF329689 EHA327690:EHB329689 EQW327690:EQX329689 FAS327690:FAT329689 FKO327690:FKP329689 FUK327690:FUL329689 GEG327690:GEH329689 GOC327690:GOD329689 GXY327690:GXZ329689 HHU327690:HHV329689 HRQ327690:HRR329689 IBM327690:IBN329689 ILI327690:ILJ329689 IVE327690:IVF329689 JFA327690:JFB329689 JOW327690:JOX329689 JYS327690:JYT329689 KIO327690:KIP329689 KSK327690:KSL329689 LCG327690:LCH329689 LMC327690:LMD329689 LVY327690:LVZ329689 MFU327690:MFV329689 MPQ327690:MPR329689 MZM327690:MZN329689 NJI327690:NJJ329689 NTE327690:NTF329689 ODA327690:ODB329689 OMW327690:OMX329689 OWS327690:OWT329689 PGO327690:PGP329689 PQK327690:PQL329689 QAG327690:QAH329689 QKC327690:QKD329689 QTY327690:QTZ329689 RDU327690:RDV329689 RNQ327690:RNR329689 RXM327690:RXN329689 SHI327690:SHJ329689 SRE327690:SRF329689 TBA327690:TBB329689 TKW327690:TKX329689 TUS327690:TUT329689 UEO327690:UEP329689 UOK327690:UOL329689 UYG327690:UYH329689 VIC327690:VID329689 VRY327690:VRZ329689 WBU327690:WBV329689 WLQ327690:WLR329689 WVM327690:WVN329689 E393226:F395225 JA393226:JB395225 SW393226:SX395225 ACS393226:ACT395225 AMO393226:AMP395225 AWK393226:AWL395225 BGG393226:BGH395225 BQC393226:BQD395225 BZY393226:BZZ395225 CJU393226:CJV395225 CTQ393226:CTR395225 DDM393226:DDN395225 DNI393226:DNJ395225 DXE393226:DXF395225 EHA393226:EHB395225 EQW393226:EQX395225 FAS393226:FAT395225 FKO393226:FKP395225 FUK393226:FUL395225 GEG393226:GEH395225 GOC393226:GOD395225 GXY393226:GXZ395225 HHU393226:HHV395225 HRQ393226:HRR395225 IBM393226:IBN395225 ILI393226:ILJ395225 IVE393226:IVF395225 JFA393226:JFB395225 JOW393226:JOX395225 JYS393226:JYT395225 KIO393226:KIP395225 KSK393226:KSL395225 LCG393226:LCH395225 LMC393226:LMD395225 LVY393226:LVZ395225 MFU393226:MFV395225 MPQ393226:MPR395225 MZM393226:MZN395225 NJI393226:NJJ395225 NTE393226:NTF395225 ODA393226:ODB395225 OMW393226:OMX395225 OWS393226:OWT395225 PGO393226:PGP395225 PQK393226:PQL395225 QAG393226:QAH395225 QKC393226:QKD395225 QTY393226:QTZ395225 RDU393226:RDV395225 RNQ393226:RNR395225 RXM393226:RXN395225 SHI393226:SHJ395225 SRE393226:SRF395225 TBA393226:TBB395225 TKW393226:TKX395225 TUS393226:TUT395225 UEO393226:UEP395225 UOK393226:UOL395225 UYG393226:UYH395225 VIC393226:VID395225 VRY393226:VRZ395225 WBU393226:WBV395225 WLQ393226:WLR395225 WVM393226:WVN395225 E458762:F460761 JA458762:JB460761 SW458762:SX460761 ACS458762:ACT460761 AMO458762:AMP460761 AWK458762:AWL460761 BGG458762:BGH460761 BQC458762:BQD460761 BZY458762:BZZ460761 CJU458762:CJV460761 CTQ458762:CTR460761 DDM458762:DDN460761 DNI458762:DNJ460761 DXE458762:DXF460761 EHA458762:EHB460761 EQW458762:EQX460761 FAS458762:FAT460761 FKO458762:FKP460761 FUK458762:FUL460761 GEG458762:GEH460761 GOC458762:GOD460761 GXY458762:GXZ460761 HHU458762:HHV460761 HRQ458762:HRR460761 IBM458762:IBN460761 ILI458762:ILJ460761 IVE458762:IVF460761 JFA458762:JFB460761 JOW458762:JOX460761 JYS458762:JYT460761 KIO458762:KIP460761 KSK458762:KSL460761 LCG458762:LCH460761 LMC458762:LMD460761 LVY458762:LVZ460761 MFU458762:MFV460761 MPQ458762:MPR460761 MZM458762:MZN460761 NJI458762:NJJ460761 NTE458762:NTF460761 ODA458762:ODB460761 OMW458762:OMX460761 OWS458762:OWT460761 PGO458762:PGP460761 PQK458762:PQL460761 QAG458762:QAH460761 QKC458762:QKD460761 QTY458762:QTZ460761 RDU458762:RDV460761 RNQ458762:RNR460761 RXM458762:RXN460761 SHI458762:SHJ460761 SRE458762:SRF460761 TBA458762:TBB460761 TKW458762:TKX460761 TUS458762:TUT460761 UEO458762:UEP460761 UOK458762:UOL460761 UYG458762:UYH460761 VIC458762:VID460761 VRY458762:VRZ460761 WBU458762:WBV460761 WLQ458762:WLR460761 WVM458762:WVN460761 E524298:F526297 JA524298:JB526297 SW524298:SX526297 ACS524298:ACT526297 AMO524298:AMP526297 AWK524298:AWL526297 BGG524298:BGH526297 BQC524298:BQD526297 BZY524298:BZZ526297 CJU524298:CJV526297 CTQ524298:CTR526297 DDM524298:DDN526297 DNI524298:DNJ526297 DXE524298:DXF526297 EHA524298:EHB526297 EQW524298:EQX526297 FAS524298:FAT526297 FKO524298:FKP526297 FUK524298:FUL526297 GEG524298:GEH526297 GOC524298:GOD526297 GXY524298:GXZ526297 HHU524298:HHV526297 HRQ524298:HRR526297 IBM524298:IBN526297 ILI524298:ILJ526297 IVE524298:IVF526297 JFA524298:JFB526297 JOW524298:JOX526297 JYS524298:JYT526297 KIO524298:KIP526297 KSK524298:KSL526297 LCG524298:LCH526297 LMC524298:LMD526297 LVY524298:LVZ526297 MFU524298:MFV526297 MPQ524298:MPR526297 MZM524298:MZN526297 NJI524298:NJJ526297 NTE524298:NTF526297 ODA524298:ODB526297 OMW524298:OMX526297 OWS524298:OWT526297 PGO524298:PGP526297 PQK524298:PQL526297 QAG524298:QAH526297 QKC524298:QKD526297 QTY524298:QTZ526297 RDU524298:RDV526297 RNQ524298:RNR526297 RXM524298:RXN526297 SHI524298:SHJ526297 SRE524298:SRF526297 TBA524298:TBB526297 TKW524298:TKX526297 TUS524298:TUT526297 UEO524298:UEP526297 UOK524298:UOL526297 UYG524298:UYH526297 VIC524298:VID526297 VRY524298:VRZ526297 WBU524298:WBV526297 WLQ524298:WLR526297 WVM524298:WVN526297 E589834:F591833 JA589834:JB591833 SW589834:SX591833 ACS589834:ACT591833 AMO589834:AMP591833 AWK589834:AWL591833 BGG589834:BGH591833 BQC589834:BQD591833 BZY589834:BZZ591833 CJU589834:CJV591833 CTQ589834:CTR591833 DDM589834:DDN591833 DNI589834:DNJ591833 DXE589834:DXF591833 EHA589834:EHB591833 EQW589834:EQX591833 FAS589834:FAT591833 FKO589834:FKP591833 FUK589834:FUL591833 GEG589834:GEH591833 GOC589834:GOD591833 GXY589834:GXZ591833 HHU589834:HHV591833 HRQ589834:HRR591833 IBM589834:IBN591833 ILI589834:ILJ591833 IVE589834:IVF591833 JFA589834:JFB591833 JOW589834:JOX591833 JYS589834:JYT591833 KIO589834:KIP591833 KSK589834:KSL591833 LCG589834:LCH591833 LMC589834:LMD591833 LVY589834:LVZ591833 MFU589834:MFV591833 MPQ589834:MPR591833 MZM589834:MZN591833 NJI589834:NJJ591833 NTE589834:NTF591833 ODA589834:ODB591833 OMW589834:OMX591833 OWS589834:OWT591833 PGO589834:PGP591833 PQK589834:PQL591833 QAG589834:QAH591833 QKC589834:QKD591833 QTY589834:QTZ591833 RDU589834:RDV591833 RNQ589834:RNR591833 RXM589834:RXN591833 SHI589834:SHJ591833 SRE589834:SRF591833 TBA589834:TBB591833 TKW589834:TKX591833 TUS589834:TUT591833 UEO589834:UEP591833 UOK589834:UOL591833 UYG589834:UYH591833 VIC589834:VID591833 VRY589834:VRZ591833 WBU589834:WBV591833 WLQ589834:WLR591833 WVM589834:WVN591833 E655370:F657369 JA655370:JB657369 SW655370:SX657369 ACS655370:ACT657369 AMO655370:AMP657369 AWK655370:AWL657369 BGG655370:BGH657369 BQC655370:BQD657369 BZY655370:BZZ657369 CJU655370:CJV657369 CTQ655370:CTR657369 DDM655370:DDN657369 DNI655370:DNJ657369 DXE655370:DXF657369 EHA655370:EHB657369 EQW655370:EQX657369 FAS655370:FAT657369 FKO655370:FKP657369 FUK655370:FUL657369 GEG655370:GEH657369 GOC655370:GOD657369 GXY655370:GXZ657369 HHU655370:HHV657369 HRQ655370:HRR657369 IBM655370:IBN657369 ILI655370:ILJ657369 IVE655370:IVF657369 JFA655370:JFB657369 JOW655370:JOX657369 JYS655370:JYT657369 KIO655370:KIP657369 KSK655370:KSL657369 LCG655370:LCH657369 LMC655370:LMD657369 LVY655370:LVZ657369 MFU655370:MFV657369 MPQ655370:MPR657369 MZM655370:MZN657369 NJI655370:NJJ657369 NTE655370:NTF657369 ODA655370:ODB657369 OMW655370:OMX657369 OWS655370:OWT657369 PGO655370:PGP657369 PQK655370:PQL657369 QAG655370:QAH657369 QKC655370:QKD657369 QTY655370:QTZ657369 RDU655370:RDV657369 RNQ655370:RNR657369 RXM655370:RXN657369 SHI655370:SHJ657369 SRE655370:SRF657369 TBA655370:TBB657369 TKW655370:TKX657369 TUS655370:TUT657369 UEO655370:UEP657369 UOK655370:UOL657369 UYG655370:UYH657369 VIC655370:VID657369 VRY655370:VRZ657369 WBU655370:WBV657369 WLQ655370:WLR657369 WVM655370:WVN657369 E720906:F722905 JA720906:JB722905 SW720906:SX722905 ACS720906:ACT722905 AMO720906:AMP722905 AWK720906:AWL722905 BGG720906:BGH722905 BQC720906:BQD722905 BZY720906:BZZ722905 CJU720906:CJV722905 CTQ720906:CTR722905 DDM720906:DDN722905 DNI720906:DNJ722905 DXE720906:DXF722905 EHA720906:EHB722905 EQW720906:EQX722905 FAS720906:FAT722905 FKO720906:FKP722905 FUK720906:FUL722905 GEG720906:GEH722905 GOC720906:GOD722905 GXY720906:GXZ722905 HHU720906:HHV722905 HRQ720906:HRR722905 IBM720906:IBN722905 ILI720906:ILJ722905 IVE720906:IVF722905 JFA720906:JFB722905 JOW720906:JOX722905 JYS720906:JYT722905 KIO720906:KIP722905 KSK720906:KSL722905 LCG720906:LCH722905 LMC720906:LMD722905 LVY720906:LVZ722905 MFU720906:MFV722905 MPQ720906:MPR722905 MZM720906:MZN722905 NJI720906:NJJ722905 NTE720906:NTF722905 ODA720906:ODB722905 OMW720906:OMX722905 OWS720906:OWT722905 PGO720906:PGP722905 PQK720906:PQL722905 QAG720906:QAH722905 QKC720906:QKD722905 QTY720906:QTZ722905 RDU720906:RDV722905 RNQ720906:RNR722905 RXM720906:RXN722905 SHI720906:SHJ722905 SRE720906:SRF722905 TBA720906:TBB722905 TKW720906:TKX722905 TUS720906:TUT722905 UEO720906:UEP722905 UOK720906:UOL722905 UYG720906:UYH722905 VIC720906:VID722905 VRY720906:VRZ722905 WBU720906:WBV722905 WLQ720906:WLR722905 WVM720906:WVN722905 E786442:F788441 JA786442:JB788441 SW786442:SX788441 ACS786442:ACT788441 AMO786442:AMP788441 AWK786442:AWL788441 BGG786442:BGH788441 BQC786442:BQD788441 BZY786442:BZZ788441 CJU786442:CJV788441 CTQ786442:CTR788441 DDM786442:DDN788441 DNI786442:DNJ788441 DXE786442:DXF788441 EHA786442:EHB788441 EQW786442:EQX788441 FAS786442:FAT788441 FKO786442:FKP788441 FUK786442:FUL788441 GEG786442:GEH788441 GOC786442:GOD788441 GXY786442:GXZ788441 HHU786442:HHV788441 HRQ786442:HRR788441 IBM786442:IBN788441 ILI786442:ILJ788441 IVE786442:IVF788441 JFA786442:JFB788441 JOW786442:JOX788441 JYS786442:JYT788441 KIO786442:KIP788441 KSK786442:KSL788441 LCG786442:LCH788441 LMC786442:LMD788441 LVY786442:LVZ788441 MFU786442:MFV788441 MPQ786442:MPR788441 MZM786442:MZN788441 NJI786442:NJJ788441 NTE786442:NTF788441 ODA786442:ODB788441 OMW786442:OMX788441 OWS786442:OWT788441 PGO786442:PGP788441 PQK786442:PQL788441 QAG786442:QAH788441 QKC786442:QKD788441 QTY786442:QTZ788441 RDU786442:RDV788441 RNQ786442:RNR788441 RXM786442:RXN788441 SHI786442:SHJ788441 SRE786442:SRF788441 TBA786442:TBB788441 TKW786442:TKX788441 TUS786442:TUT788441 UEO786442:UEP788441 UOK786442:UOL788441 UYG786442:UYH788441 VIC786442:VID788441 VRY786442:VRZ788441 WBU786442:WBV788441 WLQ786442:WLR788441 WVM786442:WVN788441 E851978:F853977 JA851978:JB853977 SW851978:SX853977 ACS851978:ACT853977 AMO851978:AMP853977 AWK851978:AWL853977 BGG851978:BGH853977 BQC851978:BQD853977 BZY851978:BZZ853977 CJU851978:CJV853977 CTQ851978:CTR853977 DDM851978:DDN853977 DNI851978:DNJ853977 DXE851978:DXF853977 EHA851978:EHB853977 EQW851978:EQX853977 FAS851978:FAT853977 FKO851978:FKP853977 FUK851978:FUL853977 GEG851978:GEH853977 GOC851978:GOD853977 GXY851978:GXZ853977 HHU851978:HHV853977 HRQ851978:HRR853977 IBM851978:IBN853977 ILI851978:ILJ853977 IVE851978:IVF853977 JFA851978:JFB853977 JOW851978:JOX853977 JYS851978:JYT853977 KIO851978:KIP853977 KSK851978:KSL853977 LCG851978:LCH853977 LMC851978:LMD853977 LVY851978:LVZ853977 MFU851978:MFV853977 MPQ851978:MPR853977 MZM851978:MZN853977 NJI851978:NJJ853977 NTE851978:NTF853977 ODA851978:ODB853977 OMW851978:OMX853977 OWS851978:OWT853977 PGO851978:PGP853977 PQK851978:PQL853977 QAG851978:QAH853977 QKC851978:QKD853977 QTY851978:QTZ853977 RDU851978:RDV853977 RNQ851978:RNR853977 RXM851978:RXN853977 SHI851978:SHJ853977 SRE851978:SRF853977 TBA851978:TBB853977 TKW851978:TKX853977 TUS851978:TUT853977 UEO851978:UEP853977 UOK851978:UOL853977 UYG851978:UYH853977 VIC851978:VID853977 VRY851978:VRZ853977 WBU851978:WBV853977 WLQ851978:WLR853977 WVM851978:WVN853977 E917514:F919513 JA917514:JB919513 SW917514:SX919513 ACS917514:ACT919513 AMO917514:AMP919513 AWK917514:AWL919513 BGG917514:BGH919513 BQC917514:BQD919513 BZY917514:BZZ919513 CJU917514:CJV919513 CTQ917514:CTR919513 DDM917514:DDN919513 DNI917514:DNJ919513 DXE917514:DXF919513 EHA917514:EHB919513 EQW917514:EQX919513 FAS917514:FAT919513 FKO917514:FKP919513 FUK917514:FUL919513 GEG917514:GEH919513 GOC917514:GOD919513 GXY917514:GXZ919513 HHU917514:HHV919513 HRQ917514:HRR919513 IBM917514:IBN919513 ILI917514:ILJ919513 IVE917514:IVF919513 JFA917514:JFB919513 JOW917514:JOX919513 JYS917514:JYT919513 KIO917514:KIP919513 KSK917514:KSL919513 LCG917514:LCH919513 LMC917514:LMD919513 LVY917514:LVZ919513 MFU917514:MFV919513 MPQ917514:MPR919513 MZM917514:MZN919513 NJI917514:NJJ919513 NTE917514:NTF919513 ODA917514:ODB919513 OMW917514:OMX919513 OWS917514:OWT919513 PGO917514:PGP919513 PQK917514:PQL919513 QAG917514:QAH919513 QKC917514:QKD919513 QTY917514:QTZ919513 RDU917514:RDV919513 RNQ917514:RNR919513 RXM917514:RXN919513 SHI917514:SHJ919513 SRE917514:SRF919513 TBA917514:TBB919513 TKW917514:TKX919513 TUS917514:TUT919513 UEO917514:UEP919513 UOK917514:UOL919513 UYG917514:UYH919513 VIC917514:VID919513 VRY917514:VRZ919513 WBU917514:WBV919513 WLQ917514:WLR919513 WVM917514:WVN919513 E983050:F985049 JA983050:JB985049 SW983050:SX985049 ACS983050:ACT985049 AMO983050:AMP985049 AWK983050:AWL985049 BGG983050:BGH985049 BQC983050:BQD985049 BZY983050:BZZ985049 CJU983050:CJV985049 CTQ983050:CTR985049 DDM983050:DDN985049 DNI983050:DNJ985049 DXE983050:DXF985049 EHA983050:EHB985049 EQW983050:EQX985049 FAS983050:FAT985049 FKO983050:FKP985049 FUK983050:FUL985049 GEG983050:GEH985049 GOC983050:GOD985049 GXY983050:GXZ985049 HHU983050:HHV985049 HRQ983050:HRR985049 IBM983050:IBN985049 ILI983050:ILJ985049 IVE983050:IVF985049 JFA983050:JFB985049 JOW983050:JOX985049 JYS983050:JYT985049 KIO983050:KIP985049 KSK983050:KSL985049 LCG983050:LCH985049 LMC983050:LMD985049 LVY983050:LVZ985049 MFU983050:MFV985049 MPQ983050:MPR985049 MZM983050:MZN985049 NJI983050:NJJ985049 NTE983050:NTF985049 ODA983050:ODB985049 OMW983050:OMX985049 OWS983050:OWT985049 PGO983050:PGP985049 PQK983050:PQL985049 QAG983050:QAH985049 QKC983050:QKD985049 QTY983050:QTZ985049 RDU983050:RDV985049 RNQ983050:RNR985049 RXM983050:RXN985049 SHI983050:SHJ985049 SRE983050:SRF985049 TBA983050:TBB985049 TKW983050:TKX985049 TUS983050:TUT985049 UEO983050:UEP985049 UOK983050:UOL985049 UYG983050:UYH985049 VIC983050:VID985049 VRY983050:VRZ985049 WBU983050:WBV985049 WLQ983050:WLR985049 WVM983050:WVN985049">
      <formula1>1</formula1>
    </dataValidation>
  </dataValidations>
  <pageMargins left="1.968503937007874E-2" right="1.968503937007874E-2" top="1.968503937007874E-2" bottom="1.968503937007874E-2" header="0" footer="0"/>
  <pageSetup paperSize="9" scale="7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13"/>
  <sheetViews>
    <sheetView showGridLines="0" view="pageBreakPreview" topLeftCell="A4" zoomScale="85" zoomScaleNormal="100" zoomScaleSheetLayoutView="85" workbookViewId="0">
      <selection activeCell="E1" sqref="E1"/>
    </sheetView>
  </sheetViews>
  <sheetFormatPr defaultColWidth="9.140625" defaultRowHeight="15.75" x14ac:dyDescent="0.25"/>
  <cols>
    <col min="1" max="1" width="7.7109375" style="196" customWidth="1"/>
    <col min="2" max="2" width="22" style="196" customWidth="1"/>
    <col min="3" max="3" width="36" style="196" customWidth="1"/>
    <col min="4" max="4" width="28.42578125" style="196" customWidth="1"/>
    <col min="5" max="5" width="53.28515625" style="196" customWidth="1"/>
    <col min="6" max="16384" width="9.140625" style="196"/>
  </cols>
  <sheetData>
    <row r="1" spans="1:17" x14ac:dyDescent="0.25">
      <c r="A1" s="690" t="s">
        <v>375</v>
      </c>
      <c r="B1" s="691"/>
      <c r="C1" s="691"/>
      <c r="E1" s="300" t="s">
        <v>603</v>
      </c>
    </row>
    <row r="2" spans="1:17" x14ac:dyDescent="0.25">
      <c r="A2" s="1205"/>
      <c r="B2" s="1205"/>
      <c r="C2" s="1205"/>
      <c r="E2" s="604"/>
    </row>
    <row r="3" spans="1:17" ht="14.25" customHeight="1" x14ac:dyDescent="0.25">
      <c r="D3" s="300"/>
    </row>
    <row r="5" spans="1:17" x14ac:dyDescent="0.25">
      <c r="A5" s="1278" t="s">
        <v>731</v>
      </c>
      <c r="B5" s="1124"/>
      <c r="C5" s="1124"/>
      <c r="D5" s="1124"/>
      <c r="E5" s="1124"/>
      <c r="F5" s="201"/>
      <c r="G5" s="201"/>
      <c r="H5" s="201"/>
      <c r="I5" s="201"/>
      <c r="J5" s="201"/>
      <c r="K5" s="201"/>
      <c r="L5" s="201"/>
      <c r="M5" s="201"/>
      <c r="N5" s="201"/>
      <c r="O5" s="201"/>
      <c r="P5" s="201"/>
      <c r="Q5" s="201"/>
    </row>
    <row r="6" spans="1:17" x14ac:dyDescent="0.25">
      <c r="A6" s="1124"/>
      <c r="B6" s="1124"/>
      <c r="C6" s="1124"/>
      <c r="D6" s="1124"/>
      <c r="E6" s="1124"/>
      <c r="F6" s="201"/>
      <c r="G6" s="201"/>
      <c r="H6" s="201"/>
      <c r="I6" s="201"/>
      <c r="J6" s="201"/>
      <c r="K6" s="201"/>
      <c r="L6" s="201"/>
      <c r="M6" s="201"/>
      <c r="N6" s="201"/>
      <c r="O6" s="201"/>
      <c r="P6" s="201"/>
      <c r="Q6" s="201"/>
    </row>
    <row r="7" spans="1:17" ht="16.5" thickBot="1" x14ac:dyDescent="0.3">
      <c r="A7" s="1276"/>
      <c r="B7" s="1277"/>
      <c r="C7" s="1277"/>
      <c r="D7" s="1277"/>
      <c r="E7" s="1277"/>
      <c r="G7" s="201"/>
      <c r="H7" s="201"/>
      <c r="I7" s="201"/>
      <c r="J7" s="201"/>
      <c r="K7" s="201"/>
      <c r="L7" s="201"/>
      <c r="M7" s="201"/>
      <c r="N7" s="201"/>
      <c r="O7" s="201"/>
      <c r="P7" s="201"/>
      <c r="Q7" s="201"/>
    </row>
    <row r="8" spans="1:17" ht="91.5" customHeight="1" x14ac:dyDescent="0.25">
      <c r="A8" s="667" t="s">
        <v>62</v>
      </c>
      <c r="B8" s="666" t="s">
        <v>732</v>
      </c>
      <c r="C8" s="666" t="s">
        <v>733</v>
      </c>
      <c r="D8" s="666" t="s">
        <v>734</v>
      </c>
      <c r="E8" s="665" t="s">
        <v>735</v>
      </c>
      <c r="G8" s="201"/>
      <c r="H8" s="201"/>
      <c r="I8" s="201"/>
      <c r="J8" s="201"/>
      <c r="K8" s="201"/>
      <c r="L8" s="201"/>
      <c r="M8" s="201"/>
      <c r="N8" s="201"/>
      <c r="O8" s="201"/>
      <c r="P8" s="201"/>
      <c r="Q8" s="201"/>
    </row>
    <row r="9" spans="1:17" x14ac:dyDescent="0.25">
      <c r="A9" s="664">
        <v>1</v>
      </c>
      <c r="B9" s="663">
        <v>2</v>
      </c>
      <c r="C9" s="663">
        <v>3</v>
      </c>
      <c r="D9" s="663">
        <v>4</v>
      </c>
      <c r="E9" s="663">
        <v>5</v>
      </c>
      <c r="G9" s="201"/>
      <c r="H9" s="201"/>
      <c r="I9" s="201"/>
      <c r="J9" s="201"/>
      <c r="K9" s="201"/>
      <c r="L9" s="201"/>
      <c r="M9" s="201"/>
      <c r="N9" s="201"/>
      <c r="O9" s="201"/>
      <c r="P9" s="201"/>
      <c r="Q9" s="201"/>
    </row>
    <row r="10" spans="1:17" x14ac:dyDescent="0.25">
      <c r="A10" s="661"/>
      <c r="B10" s="615"/>
      <c r="C10" s="660"/>
      <c r="D10" s="660"/>
      <c r="E10" s="662"/>
      <c r="G10" s="201"/>
      <c r="H10" s="201"/>
      <c r="I10" s="201"/>
      <c r="J10" s="201"/>
      <c r="K10" s="201"/>
      <c r="L10" s="201"/>
      <c r="M10" s="201"/>
      <c r="N10" s="201"/>
      <c r="O10" s="201"/>
      <c r="P10" s="201"/>
      <c r="Q10" s="201"/>
    </row>
    <row r="11" spans="1:17" x14ac:dyDescent="0.25">
      <c r="A11" s="661"/>
      <c r="B11" s="615"/>
      <c r="C11" s="660"/>
      <c r="D11" s="660"/>
      <c r="E11" s="662"/>
      <c r="G11" s="201"/>
      <c r="H11" s="201"/>
      <c r="I11" s="201"/>
      <c r="J11" s="201"/>
      <c r="K11" s="201"/>
      <c r="L11" s="201"/>
      <c r="M11" s="201"/>
      <c r="N11" s="201"/>
      <c r="O11" s="201"/>
      <c r="P11" s="201"/>
      <c r="Q11" s="201"/>
    </row>
    <row r="12" spans="1:17" x14ac:dyDescent="0.25">
      <c r="A12" s="661"/>
      <c r="B12" s="615"/>
      <c r="C12" s="660"/>
      <c r="D12" s="660"/>
      <c r="E12" s="662"/>
      <c r="G12" s="201"/>
      <c r="H12" s="201"/>
      <c r="I12" s="201"/>
      <c r="J12" s="201"/>
      <c r="K12" s="201"/>
      <c r="L12" s="201"/>
      <c r="M12" s="201"/>
      <c r="N12" s="201"/>
      <c r="O12" s="201"/>
      <c r="P12" s="201"/>
      <c r="Q12" s="201"/>
    </row>
    <row r="13" spans="1:17" x14ac:dyDescent="0.25">
      <c r="A13" s="661"/>
      <c r="B13" s="615"/>
      <c r="C13" s="660"/>
      <c r="D13" s="660"/>
      <c r="E13" s="662"/>
      <c r="G13" s="201"/>
      <c r="H13" s="201"/>
      <c r="I13" s="201"/>
      <c r="J13" s="201"/>
      <c r="K13" s="201"/>
      <c r="L13" s="201"/>
      <c r="M13" s="201"/>
      <c r="N13" s="201"/>
      <c r="O13" s="201"/>
      <c r="P13" s="201"/>
      <c r="Q13" s="201"/>
    </row>
    <row r="14" spans="1:17" x14ac:dyDescent="0.25">
      <c r="A14" s="661"/>
      <c r="B14" s="615"/>
      <c r="C14" s="660"/>
      <c r="D14" s="660"/>
      <c r="E14" s="662"/>
      <c r="G14" s="201"/>
      <c r="H14" s="201"/>
      <c r="I14" s="201"/>
      <c r="J14" s="201"/>
      <c r="K14" s="201"/>
      <c r="L14" s="201"/>
      <c r="M14" s="201"/>
      <c r="N14" s="201"/>
      <c r="O14" s="201"/>
      <c r="P14" s="201"/>
      <c r="Q14" s="201"/>
    </row>
    <row r="15" spans="1:17" x14ac:dyDescent="0.25">
      <c r="A15" s="661"/>
      <c r="B15" s="615"/>
      <c r="C15" s="660"/>
      <c r="D15" s="660"/>
      <c r="E15" s="662"/>
      <c r="G15" s="201"/>
      <c r="H15" s="201"/>
      <c r="I15" s="201"/>
      <c r="J15" s="201"/>
      <c r="K15" s="201"/>
      <c r="L15" s="201"/>
      <c r="M15" s="201"/>
      <c r="N15" s="201"/>
      <c r="O15" s="201"/>
      <c r="P15" s="201"/>
      <c r="Q15" s="201"/>
    </row>
    <row r="16" spans="1:17" x14ac:dyDescent="0.25">
      <c r="A16" s="661"/>
      <c r="B16" s="615"/>
      <c r="C16" s="660"/>
      <c r="D16" s="660"/>
      <c r="E16" s="662"/>
      <c r="G16" s="201"/>
      <c r="H16" s="201"/>
      <c r="I16" s="201"/>
      <c r="J16" s="201"/>
      <c r="K16" s="201"/>
      <c r="L16" s="201"/>
      <c r="M16" s="201"/>
      <c r="N16" s="201"/>
      <c r="O16" s="201"/>
      <c r="P16" s="201"/>
      <c r="Q16" s="201"/>
    </row>
    <row r="17" spans="1:17" x14ac:dyDescent="0.25">
      <c r="A17" s="661"/>
      <c r="B17" s="615"/>
      <c r="C17" s="660"/>
      <c r="D17" s="660"/>
      <c r="E17" s="662"/>
      <c r="G17" s="201"/>
      <c r="H17" s="201"/>
      <c r="I17" s="201"/>
      <c r="J17" s="201"/>
      <c r="K17" s="201"/>
      <c r="L17" s="201"/>
      <c r="M17" s="201"/>
      <c r="N17" s="201"/>
      <c r="O17" s="201"/>
      <c r="P17" s="201"/>
      <c r="Q17" s="201"/>
    </row>
    <row r="18" spans="1:17" x14ac:dyDescent="0.25">
      <c r="A18" s="661"/>
      <c r="B18" s="615"/>
      <c r="C18" s="660"/>
      <c r="D18" s="660"/>
      <c r="E18" s="662"/>
      <c r="G18" s="201"/>
      <c r="H18" s="201"/>
      <c r="I18" s="201"/>
      <c r="J18" s="201"/>
      <c r="K18" s="201"/>
      <c r="L18" s="201"/>
      <c r="M18" s="201"/>
      <c r="N18" s="201"/>
      <c r="O18" s="201"/>
      <c r="P18" s="201"/>
      <c r="Q18" s="201"/>
    </row>
    <row r="19" spans="1:17" x14ac:dyDescent="0.25">
      <c r="A19" s="661"/>
      <c r="B19" s="615"/>
      <c r="C19" s="660"/>
      <c r="D19" s="660"/>
      <c r="E19" s="662"/>
      <c r="G19" s="201"/>
      <c r="H19" s="201"/>
      <c r="I19" s="201"/>
      <c r="J19" s="201"/>
      <c r="K19" s="201"/>
      <c r="L19" s="201"/>
      <c r="M19" s="201"/>
      <c r="N19" s="201"/>
      <c r="O19" s="201"/>
      <c r="P19" s="201"/>
      <c r="Q19" s="201"/>
    </row>
    <row r="20" spans="1:17" x14ac:dyDescent="0.25">
      <c r="A20" s="661"/>
      <c r="B20" s="615"/>
      <c r="C20" s="660"/>
      <c r="D20" s="660"/>
      <c r="E20" s="662"/>
      <c r="G20" s="201"/>
      <c r="H20" s="201"/>
      <c r="I20" s="201"/>
      <c r="J20" s="201"/>
      <c r="K20" s="201"/>
      <c r="L20" s="201"/>
      <c r="M20" s="201"/>
      <c r="N20" s="201"/>
      <c r="O20" s="201"/>
      <c r="P20" s="201"/>
      <c r="Q20" s="201"/>
    </row>
    <row r="21" spans="1:17" x14ac:dyDescent="0.25">
      <c r="A21" s="661"/>
      <c r="B21" s="615"/>
      <c r="C21" s="660"/>
      <c r="D21" s="660"/>
      <c r="E21" s="662"/>
      <c r="G21" s="201"/>
      <c r="H21" s="201"/>
      <c r="I21" s="201"/>
      <c r="J21" s="201"/>
      <c r="K21" s="201"/>
      <c r="L21" s="201"/>
      <c r="M21" s="201"/>
      <c r="N21" s="201"/>
      <c r="O21" s="201"/>
      <c r="P21" s="201"/>
      <c r="Q21" s="201"/>
    </row>
    <row r="22" spans="1:17" x14ac:dyDescent="0.25">
      <c r="A22" s="661"/>
      <c r="B22" s="615"/>
      <c r="C22" s="660"/>
      <c r="D22" s="660"/>
      <c r="E22" s="662"/>
      <c r="G22" s="201"/>
      <c r="H22" s="201"/>
      <c r="I22" s="201"/>
      <c r="J22" s="201"/>
      <c r="K22" s="201"/>
      <c r="L22" s="201"/>
      <c r="M22" s="201"/>
      <c r="N22" s="201"/>
      <c r="O22" s="201"/>
      <c r="P22" s="201"/>
      <c r="Q22" s="201"/>
    </row>
    <row r="23" spans="1:17" x14ac:dyDescent="0.25">
      <c r="A23" s="661"/>
      <c r="B23" s="615"/>
      <c r="C23" s="660"/>
      <c r="D23" s="660"/>
      <c r="E23" s="662"/>
      <c r="G23" s="201"/>
      <c r="H23" s="201"/>
      <c r="I23" s="201"/>
      <c r="J23" s="201"/>
      <c r="K23" s="201"/>
      <c r="L23" s="201"/>
      <c r="M23" s="201"/>
      <c r="N23" s="201"/>
      <c r="O23" s="201"/>
      <c r="P23" s="201"/>
      <c r="Q23" s="201"/>
    </row>
    <row r="24" spans="1:17" x14ac:dyDescent="0.25">
      <c r="A24" s="661"/>
      <c r="B24" s="615"/>
      <c r="C24" s="660"/>
      <c r="D24" s="660"/>
      <c r="E24" s="662"/>
      <c r="G24" s="201"/>
      <c r="H24" s="201"/>
      <c r="I24" s="201"/>
      <c r="J24" s="201"/>
      <c r="K24" s="201"/>
      <c r="L24" s="201"/>
      <c r="M24" s="201"/>
      <c r="N24" s="201"/>
      <c r="O24" s="201"/>
      <c r="P24" s="201"/>
      <c r="Q24" s="201"/>
    </row>
    <row r="25" spans="1:17" x14ac:dyDescent="0.25">
      <c r="A25" s="661"/>
      <c r="B25" s="615"/>
      <c r="C25" s="660"/>
      <c r="D25" s="660"/>
      <c r="E25" s="662"/>
      <c r="G25" s="201"/>
      <c r="H25" s="201"/>
      <c r="I25" s="201"/>
      <c r="J25" s="201"/>
      <c r="K25" s="201"/>
      <c r="L25" s="201"/>
      <c r="M25" s="201"/>
      <c r="N25" s="201"/>
      <c r="O25" s="201"/>
      <c r="P25" s="201"/>
      <c r="Q25" s="201"/>
    </row>
    <row r="26" spans="1:17" x14ac:dyDescent="0.25">
      <c r="A26" s="661"/>
      <c r="B26" s="615"/>
      <c r="C26" s="660"/>
      <c r="D26" s="660"/>
      <c r="E26" s="662"/>
      <c r="G26" s="201"/>
      <c r="H26" s="201"/>
      <c r="I26" s="201"/>
      <c r="J26" s="201"/>
      <c r="K26" s="201"/>
      <c r="L26" s="201"/>
      <c r="M26" s="201"/>
      <c r="N26" s="201"/>
      <c r="O26" s="201"/>
      <c r="P26" s="201"/>
      <c r="Q26" s="201"/>
    </row>
    <row r="27" spans="1:17" x14ac:dyDescent="0.25">
      <c r="A27" s="661"/>
      <c r="B27" s="615"/>
      <c r="C27" s="660"/>
      <c r="D27" s="660"/>
      <c r="E27" s="662"/>
      <c r="G27" s="201"/>
      <c r="H27" s="201"/>
      <c r="I27" s="201"/>
      <c r="J27" s="201"/>
      <c r="K27" s="201"/>
      <c r="L27" s="201"/>
      <c r="M27" s="201"/>
      <c r="N27" s="201"/>
      <c r="O27" s="201"/>
      <c r="P27" s="201"/>
      <c r="Q27" s="201"/>
    </row>
    <row r="28" spans="1:17" x14ac:dyDescent="0.25">
      <c r="A28" s="661"/>
      <c r="B28" s="615"/>
      <c r="C28" s="660"/>
      <c r="D28" s="660"/>
      <c r="E28" s="662"/>
      <c r="G28" s="201"/>
      <c r="H28" s="201"/>
      <c r="I28" s="201"/>
      <c r="J28" s="201"/>
      <c r="K28" s="201"/>
      <c r="L28" s="201"/>
      <c r="M28" s="201"/>
      <c r="N28" s="201"/>
      <c r="O28" s="201"/>
      <c r="P28" s="201"/>
      <c r="Q28" s="201"/>
    </row>
    <row r="29" spans="1:17" x14ac:dyDescent="0.25">
      <c r="A29" s="661"/>
      <c r="B29" s="615"/>
      <c r="C29" s="660"/>
      <c r="D29" s="660"/>
      <c r="E29" s="662"/>
      <c r="G29" s="201"/>
      <c r="H29" s="201"/>
      <c r="I29" s="201"/>
      <c r="J29" s="201"/>
      <c r="K29" s="201"/>
      <c r="L29" s="201"/>
      <c r="M29" s="201"/>
      <c r="N29" s="201"/>
      <c r="O29" s="201"/>
      <c r="P29" s="201"/>
      <c r="Q29" s="201"/>
    </row>
    <row r="30" spans="1:17" x14ac:dyDescent="0.25">
      <c r="A30" s="661"/>
      <c r="B30" s="615"/>
      <c r="C30" s="660"/>
      <c r="D30" s="660"/>
      <c r="E30" s="662"/>
      <c r="G30" s="201"/>
      <c r="H30" s="201"/>
      <c r="I30" s="201"/>
      <c r="J30" s="201"/>
      <c r="K30" s="201"/>
      <c r="L30" s="201"/>
      <c r="M30" s="201"/>
      <c r="N30" s="201"/>
      <c r="O30" s="201"/>
      <c r="P30" s="201"/>
      <c r="Q30" s="201"/>
    </row>
    <row r="31" spans="1:17" x14ac:dyDescent="0.25">
      <c r="A31" s="661"/>
      <c r="B31" s="615"/>
      <c r="C31" s="660"/>
      <c r="D31" s="660"/>
      <c r="E31" s="662"/>
      <c r="G31" s="201"/>
      <c r="H31" s="201"/>
      <c r="I31" s="201"/>
      <c r="J31" s="201"/>
      <c r="K31" s="201"/>
      <c r="L31" s="201"/>
      <c r="M31" s="201"/>
      <c r="N31" s="201"/>
      <c r="O31" s="201"/>
      <c r="P31" s="201"/>
      <c r="Q31" s="201"/>
    </row>
    <row r="32" spans="1:17" hidden="1" x14ac:dyDescent="0.25">
      <c r="A32" s="661"/>
      <c r="B32" s="615"/>
      <c r="C32" s="660"/>
      <c r="D32" s="660"/>
      <c r="E32" s="662"/>
      <c r="G32" s="201"/>
      <c r="H32" s="201"/>
      <c r="I32" s="201"/>
      <c r="J32" s="201"/>
      <c r="K32" s="201"/>
      <c r="L32" s="201"/>
      <c r="M32" s="201"/>
      <c r="N32" s="201"/>
      <c r="O32" s="201"/>
      <c r="P32" s="201"/>
      <c r="Q32" s="201"/>
    </row>
    <row r="33" spans="1:17" hidden="1" x14ac:dyDescent="0.25">
      <c r="A33" s="661"/>
      <c r="B33" s="615"/>
      <c r="C33" s="660"/>
      <c r="D33" s="660"/>
      <c r="E33" s="662"/>
      <c r="G33" s="201"/>
      <c r="H33" s="201"/>
      <c r="I33" s="201"/>
      <c r="J33" s="201"/>
      <c r="K33" s="201"/>
      <c r="L33" s="201"/>
      <c r="M33" s="201"/>
      <c r="N33" s="201"/>
      <c r="O33" s="201"/>
      <c r="P33" s="201"/>
      <c r="Q33" s="201"/>
    </row>
    <row r="34" spans="1:17" hidden="1" x14ac:dyDescent="0.25">
      <c r="A34" s="661"/>
      <c r="B34" s="615"/>
      <c r="C34" s="660"/>
      <c r="D34" s="660"/>
      <c r="E34" s="662"/>
      <c r="G34" s="201"/>
      <c r="H34" s="201"/>
      <c r="I34" s="201"/>
      <c r="J34" s="201"/>
      <c r="K34" s="201"/>
      <c r="L34" s="201"/>
      <c r="M34" s="201"/>
      <c r="N34" s="201"/>
      <c r="O34" s="201"/>
      <c r="P34" s="201"/>
      <c r="Q34" s="201"/>
    </row>
    <row r="35" spans="1:17" hidden="1" x14ac:dyDescent="0.25">
      <c r="A35" s="661"/>
      <c r="B35" s="615"/>
      <c r="C35" s="660"/>
      <c r="D35" s="660"/>
      <c r="E35" s="662"/>
      <c r="G35" s="201"/>
      <c r="H35" s="201"/>
      <c r="I35" s="201"/>
      <c r="J35" s="201"/>
      <c r="K35" s="201"/>
      <c r="L35" s="201"/>
      <c r="M35" s="201"/>
      <c r="N35" s="201"/>
      <c r="O35" s="201"/>
      <c r="P35" s="201"/>
      <c r="Q35" s="201"/>
    </row>
    <row r="36" spans="1:17" hidden="1" x14ac:dyDescent="0.25">
      <c r="A36" s="661"/>
      <c r="B36" s="615"/>
      <c r="C36" s="660"/>
      <c r="D36" s="660"/>
      <c r="E36" s="662"/>
      <c r="G36" s="201"/>
      <c r="H36" s="201"/>
      <c r="I36" s="201"/>
      <c r="J36" s="201"/>
      <c r="K36" s="201"/>
      <c r="L36" s="201"/>
      <c r="M36" s="201"/>
      <c r="N36" s="201"/>
      <c r="O36" s="201"/>
      <c r="P36" s="201"/>
      <c r="Q36" s="201"/>
    </row>
    <row r="37" spans="1:17" hidden="1" x14ac:dyDescent="0.25">
      <c r="A37" s="661"/>
      <c r="B37" s="615"/>
      <c r="C37" s="660"/>
      <c r="D37" s="660"/>
      <c r="E37" s="662"/>
      <c r="G37" s="201"/>
      <c r="H37" s="201"/>
      <c r="I37" s="201"/>
      <c r="J37" s="201"/>
      <c r="K37" s="201"/>
      <c r="L37" s="201"/>
      <c r="M37" s="201"/>
      <c r="N37" s="201"/>
      <c r="O37" s="201"/>
      <c r="P37" s="201"/>
      <c r="Q37" s="201"/>
    </row>
    <row r="38" spans="1:17" hidden="1" x14ac:dyDescent="0.25">
      <c r="A38" s="661"/>
      <c r="B38" s="615"/>
      <c r="C38" s="660"/>
      <c r="D38" s="660"/>
      <c r="E38" s="662"/>
      <c r="G38" s="201"/>
      <c r="H38" s="201"/>
      <c r="I38" s="201"/>
      <c r="J38" s="201"/>
      <c r="K38" s="201"/>
      <c r="L38" s="201"/>
      <c r="M38" s="201"/>
      <c r="N38" s="201"/>
      <c r="O38" s="201"/>
      <c r="P38" s="201"/>
      <c r="Q38" s="201"/>
    </row>
    <row r="39" spans="1:17" hidden="1" x14ac:dyDescent="0.25">
      <c r="A39" s="661"/>
      <c r="B39" s="615"/>
      <c r="C39" s="660"/>
      <c r="D39" s="660"/>
      <c r="E39" s="662"/>
      <c r="G39" s="201"/>
      <c r="H39" s="201"/>
      <c r="I39" s="201"/>
      <c r="J39" s="201"/>
      <c r="K39" s="201"/>
      <c r="L39" s="201"/>
      <c r="M39" s="201"/>
      <c r="N39" s="201"/>
      <c r="O39" s="201"/>
      <c r="P39" s="201"/>
      <c r="Q39" s="201"/>
    </row>
    <row r="40" spans="1:17" hidden="1" x14ac:dyDescent="0.25">
      <c r="A40" s="661"/>
      <c r="B40" s="615"/>
      <c r="C40" s="660"/>
      <c r="D40" s="660"/>
      <c r="E40" s="662"/>
      <c r="G40" s="201"/>
      <c r="H40" s="201"/>
      <c r="I40" s="201"/>
      <c r="J40" s="201"/>
      <c r="K40" s="201"/>
      <c r="L40" s="201"/>
      <c r="M40" s="201"/>
      <c r="N40" s="201"/>
      <c r="O40" s="201"/>
      <c r="P40" s="201"/>
      <c r="Q40" s="201"/>
    </row>
    <row r="41" spans="1:17" hidden="1" x14ac:dyDescent="0.25">
      <c r="A41" s="661"/>
      <c r="B41" s="615"/>
      <c r="C41" s="660"/>
      <c r="D41" s="660"/>
      <c r="E41" s="662"/>
      <c r="G41" s="201"/>
      <c r="H41" s="201"/>
      <c r="I41" s="201"/>
      <c r="J41" s="201"/>
      <c r="K41" s="201"/>
      <c r="L41" s="201"/>
      <c r="M41" s="201"/>
      <c r="N41" s="201"/>
      <c r="O41" s="201"/>
      <c r="P41" s="201"/>
      <c r="Q41" s="201"/>
    </row>
    <row r="42" spans="1:17" hidden="1" x14ac:dyDescent="0.25">
      <c r="A42" s="661"/>
      <c r="B42" s="615"/>
      <c r="C42" s="660"/>
      <c r="D42" s="660"/>
      <c r="E42" s="662"/>
      <c r="G42" s="201"/>
      <c r="H42" s="201"/>
      <c r="I42" s="201"/>
      <c r="J42" s="201"/>
      <c r="K42" s="201"/>
      <c r="L42" s="201"/>
      <c r="M42" s="201"/>
      <c r="N42" s="201"/>
      <c r="O42" s="201"/>
      <c r="P42" s="201"/>
      <c r="Q42" s="201"/>
    </row>
    <row r="43" spans="1:17" hidden="1" x14ac:dyDescent="0.25">
      <c r="A43" s="661"/>
      <c r="B43" s="615"/>
      <c r="C43" s="660"/>
      <c r="D43" s="660"/>
      <c r="E43" s="662"/>
      <c r="G43" s="201"/>
      <c r="H43" s="201"/>
      <c r="I43" s="201"/>
      <c r="J43" s="201"/>
      <c r="K43" s="201"/>
      <c r="L43" s="201"/>
      <c r="M43" s="201"/>
      <c r="N43" s="201"/>
      <c r="O43" s="201"/>
      <c r="P43" s="201"/>
      <c r="Q43" s="201"/>
    </row>
    <row r="44" spans="1:17" hidden="1" x14ac:dyDescent="0.25">
      <c r="A44" s="661"/>
      <c r="B44" s="615"/>
      <c r="C44" s="660"/>
      <c r="D44" s="660"/>
      <c r="E44" s="662"/>
      <c r="G44" s="201"/>
      <c r="H44" s="201"/>
      <c r="I44" s="201"/>
      <c r="J44" s="201"/>
      <c r="K44" s="201"/>
      <c r="L44" s="201"/>
      <c r="M44" s="201"/>
      <c r="N44" s="201"/>
      <c r="O44" s="201"/>
      <c r="P44" s="201"/>
      <c r="Q44" s="201"/>
    </row>
    <row r="45" spans="1:17" hidden="1" x14ac:dyDescent="0.25">
      <c r="A45" s="661"/>
      <c r="B45" s="615"/>
      <c r="C45" s="660"/>
      <c r="D45" s="660"/>
      <c r="E45" s="662"/>
      <c r="G45" s="201"/>
      <c r="H45" s="201"/>
      <c r="I45" s="201"/>
      <c r="J45" s="201"/>
      <c r="K45" s="201"/>
      <c r="L45" s="201"/>
      <c r="M45" s="201"/>
      <c r="N45" s="201"/>
      <c r="O45" s="201"/>
      <c r="P45" s="201"/>
      <c r="Q45" s="201"/>
    </row>
    <row r="46" spans="1:17" hidden="1" x14ac:dyDescent="0.25">
      <c r="A46" s="661"/>
      <c r="B46" s="615"/>
      <c r="C46" s="660"/>
      <c r="D46" s="660"/>
      <c r="E46" s="662"/>
      <c r="G46" s="201"/>
      <c r="H46" s="201"/>
      <c r="I46" s="201"/>
      <c r="J46" s="201"/>
      <c r="K46" s="201"/>
      <c r="L46" s="201"/>
      <c r="M46" s="201"/>
      <c r="N46" s="201"/>
      <c r="O46" s="201"/>
      <c r="P46" s="201"/>
      <c r="Q46" s="201"/>
    </row>
    <row r="47" spans="1:17" hidden="1" x14ac:dyDescent="0.25">
      <c r="A47" s="661"/>
      <c r="B47" s="615"/>
      <c r="C47" s="660"/>
      <c r="D47" s="660"/>
      <c r="E47" s="662"/>
      <c r="G47" s="201"/>
      <c r="H47" s="201"/>
      <c r="I47" s="201"/>
      <c r="J47" s="201"/>
      <c r="K47" s="201"/>
      <c r="L47" s="201"/>
      <c r="M47" s="201"/>
      <c r="N47" s="201"/>
      <c r="O47" s="201"/>
      <c r="P47" s="201"/>
      <c r="Q47" s="201"/>
    </row>
    <row r="48" spans="1:17" hidden="1" x14ac:dyDescent="0.25">
      <c r="A48" s="661"/>
      <c r="B48" s="615"/>
      <c r="C48" s="660"/>
      <c r="D48" s="660"/>
      <c r="E48" s="662"/>
      <c r="G48" s="201"/>
      <c r="H48" s="201"/>
      <c r="I48" s="201"/>
      <c r="J48" s="201"/>
      <c r="K48" s="201"/>
      <c r="L48" s="201"/>
      <c r="M48" s="201"/>
      <c r="N48" s="201"/>
      <c r="O48" s="201"/>
      <c r="P48" s="201"/>
      <c r="Q48" s="201"/>
    </row>
    <row r="49" spans="1:17" hidden="1" x14ac:dyDescent="0.25">
      <c r="A49" s="661"/>
      <c r="B49" s="615"/>
      <c r="C49" s="660"/>
      <c r="D49" s="660"/>
      <c r="E49" s="662"/>
      <c r="G49" s="201"/>
      <c r="H49" s="201"/>
      <c r="I49" s="201"/>
      <c r="J49" s="201"/>
      <c r="K49" s="201"/>
      <c r="L49" s="201"/>
      <c r="M49" s="201"/>
      <c r="N49" s="201"/>
      <c r="O49" s="201"/>
      <c r="P49" s="201"/>
      <c r="Q49" s="201"/>
    </row>
    <row r="50" spans="1:17" hidden="1" x14ac:dyDescent="0.25">
      <c r="A50" s="661"/>
      <c r="B50" s="615"/>
      <c r="C50" s="660"/>
      <c r="D50" s="660"/>
      <c r="E50" s="662"/>
      <c r="G50" s="201"/>
      <c r="H50" s="201"/>
      <c r="I50" s="201"/>
      <c r="J50" s="201"/>
      <c r="K50" s="201"/>
      <c r="L50" s="201"/>
      <c r="M50" s="201"/>
      <c r="N50" s="201"/>
      <c r="O50" s="201"/>
      <c r="P50" s="201"/>
      <c r="Q50" s="201"/>
    </row>
    <row r="51" spans="1:17" hidden="1" x14ac:dyDescent="0.25">
      <c r="A51" s="661"/>
      <c r="B51" s="615"/>
      <c r="C51" s="660"/>
      <c r="D51" s="660"/>
      <c r="E51" s="662"/>
      <c r="G51" s="201"/>
      <c r="H51" s="201"/>
      <c r="I51" s="201"/>
      <c r="J51" s="201"/>
      <c r="K51" s="201"/>
      <c r="L51" s="201"/>
      <c r="M51" s="201"/>
      <c r="N51" s="201"/>
      <c r="O51" s="201"/>
      <c r="P51" s="201"/>
      <c r="Q51" s="201"/>
    </row>
    <row r="52" spans="1:17" hidden="1" x14ac:dyDescent="0.25">
      <c r="A52" s="661"/>
      <c r="B52" s="615"/>
      <c r="C52" s="660"/>
      <c r="D52" s="660"/>
      <c r="E52" s="662"/>
      <c r="G52" s="201"/>
      <c r="H52" s="201"/>
      <c r="I52" s="201"/>
      <c r="J52" s="201"/>
      <c r="K52" s="201"/>
      <c r="L52" s="201"/>
      <c r="M52" s="201"/>
      <c r="N52" s="201"/>
      <c r="O52" s="201"/>
      <c r="P52" s="201"/>
      <c r="Q52" s="201"/>
    </row>
    <row r="53" spans="1:17" hidden="1" x14ac:dyDescent="0.25">
      <c r="A53" s="661"/>
      <c r="B53" s="615"/>
      <c r="C53" s="660"/>
      <c r="D53" s="660"/>
      <c r="E53" s="662"/>
      <c r="G53" s="201"/>
      <c r="H53" s="201"/>
      <c r="I53" s="201"/>
      <c r="J53" s="201"/>
      <c r="K53" s="201"/>
      <c r="L53" s="201"/>
      <c r="M53" s="201"/>
      <c r="N53" s="201"/>
      <c r="O53" s="201"/>
      <c r="P53" s="201"/>
      <c r="Q53" s="201"/>
    </row>
    <row r="54" spans="1:17" hidden="1" x14ac:dyDescent="0.25">
      <c r="A54" s="661"/>
      <c r="B54" s="615"/>
      <c r="C54" s="660"/>
      <c r="D54" s="660"/>
      <c r="E54" s="662"/>
      <c r="G54" s="201"/>
      <c r="H54" s="201"/>
      <c r="I54" s="201"/>
      <c r="J54" s="201"/>
      <c r="K54" s="201"/>
      <c r="L54" s="201"/>
      <c r="M54" s="201"/>
      <c r="N54" s="201"/>
      <c r="O54" s="201"/>
      <c r="P54" s="201"/>
      <c r="Q54" s="201"/>
    </row>
    <row r="55" spans="1:17" hidden="1" x14ac:dyDescent="0.25">
      <c r="A55" s="661"/>
      <c r="B55" s="615"/>
      <c r="C55" s="660"/>
      <c r="D55" s="660"/>
      <c r="E55" s="662"/>
      <c r="G55" s="201"/>
      <c r="H55" s="201"/>
      <c r="I55" s="201"/>
      <c r="J55" s="201"/>
      <c r="K55" s="201"/>
      <c r="L55" s="201"/>
      <c r="M55" s="201"/>
      <c r="N55" s="201"/>
      <c r="O55" s="201"/>
      <c r="P55" s="201"/>
      <c r="Q55" s="201"/>
    </row>
    <row r="56" spans="1:17" hidden="1" x14ac:dyDescent="0.25">
      <c r="A56" s="661"/>
      <c r="B56" s="615"/>
      <c r="C56" s="660"/>
      <c r="D56" s="660"/>
      <c r="E56" s="662"/>
      <c r="G56" s="201"/>
      <c r="H56" s="201"/>
      <c r="I56" s="201"/>
      <c r="J56" s="201"/>
      <c r="K56" s="201"/>
      <c r="L56" s="201"/>
      <c r="M56" s="201"/>
      <c r="N56" s="201"/>
      <c r="O56" s="201"/>
      <c r="P56" s="201"/>
      <c r="Q56" s="201"/>
    </row>
    <row r="57" spans="1:17" hidden="1" x14ac:dyDescent="0.25">
      <c r="A57" s="661"/>
      <c r="B57" s="615"/>
      <c r="C57" s="660"/>
      <c r="D57" s="660"/>
      <c r="E57" s="662"/>
      <c r="G57" s="201"/>
      <c r="H57" s="201"/>
      <c r="I57" s="201"/>
      <c r="J57" s="201"/>
      <c r="K57" s="201"/>
      <c r="L57" s="201"/>
      <c r="M57" s="201"/>
      <c r="N57" s="201"/>
      <c r="O57" s="201"/>
      <c r="P57" s="201"/>
      <c r="Q57" s="201"/>
    </row>
    <row r="58" spans="1:17" hidden="1" x14ac:dyDescent="0.25">
      <c r="A58" s="661"/>
      <c r="B58" s="615"/>
      <c r="C58" s="660"/>
      <c r="D58" s="660"/>
      <c r="E58" s="662"/>
      <c r="G58" s="201"/>
      <c r="H58" s="201"/>
      <c r="I58" s="201"/>
      <c r="J58" s="201"/>
      <c r="K58" s="201"/>
      <c r="L58" s="201"/>
      <c r="M58" s="201"/>
      <c r="N58" s="201"/>
      <c r="O58" s="201"/>
      <c r="P58" s="201"/>
      <c r="Q58" s="201"/>
    </row>
    <row r="59" spans="1:17" hidden="1" x14ac:dyDescent="0.25">
      <c r="A59" s="661"/>
      <c r="B59" s="615"/>
      <c r="C59" s="660"/>
      <c r="D59" s="660"/>
      <c r="E59" s="662"/>
      <c r="G59" s="201"/>
      <c r="H59" s="201"/>
      <c r="I59" s="201"/>
      <c r="J59" s="201"/>
      <c r="K59" s="201"/>
      <c r="L59" s="201"/>
      <c r="M59" s="201"/>
      <c r="N59" s="201"/>
      <c r="O59" s="201"/>
      <c r="P59" s="201"/>
      <c r="Q59" s="201"/>
    </row>
    <row r="60" spans="1:17" hidden="1" x14ac:dyDescent="0.25">
      <c r="A60" s="661"/>
      <c r="B60" s="615"/>
      <c r="C60" s="660"/>
      <c r="D60" s="660"/>
      <c r="E60" s="662"/>
      <c r="G60" s="201"/>
      <c r="H60" s="201"/>
      <c r="I60" s="201"/>
      <c r="J60" s="201"/>
      <c r="K60" s="201"/>
      <c r="L60" s="201"/>
      <c r="M60" s="201"/>
      <c r="N60" s="201"/>
      <c r="O60" s="201"/>
      <c r="P60" s="201"/>
      <c r="Q60" s="201"/>
    </row>
    <row r="61" spans="1:17" hidden="1" x14ac:dyDescent="0.25">
      <c r="A61" s="661"/>
      <c r="B61" s="615"/>
      <c r="C61" s="660"/>
      <c r="D61" s="660"/>
      <c r="E61" s="662"/>
      <c r="G61" s="201"/>
      <c r="H61" s="201"/>
      <c r="I61" s="201"/>
      <c r="J61" s="201"/>
      <c r="K61" s="201"/>
      <c r="L61" s="201"/>
      <c r="M61" s="201"/>
      <c r="N61" s="201"/>
      <c r="O61" s="201"/>
      <c r="P61" s="201"/>
      <c r="Q61" s="201"/>
    </row>
    <row r="62" spans="1:17" hidden="1" x14ac:dyDescent="0.25">
      <c r="A62" s="661"/>
      <c r="B62" s="615"/>
      <c r="C62" s="660"/>
      <c r="D62" s="660"/>
      <c r="E62" s="662"/>
      <c r="G62" s="201"/>
      <c r="H62" s="201"/>
      <c r="I62" s="201"/>
      <c r="J62" s="201"/>
      <c r="K62" s="201"/>
      <c r="L62" s="201"/>
      <c r="M62" s="201"/>
      <c r="N62" s="201"/>
      <c r="O62" s="201"/>
      <c r="P62" s="201"/>
      <c r="Q62" s="201"/>
    </row>
    <row r="63" spans="1:17" hidden="1" x14ac:dyDescent="0.25">
      <c r="A63" s="661"/>
      <c r="B63" s="615"/>
      <c r="C63" s="660"/>
      <c r="D63" s="660"/>
      <c r="E63" s="662"/>
      <c r="G63" s="201"/>
      <c r="H63" s="201"/>
      <c r="I63" s="201"/>
      <c r="J63" s="201"/>
      <c r="K63" s="201"/>
      <c r="L63" s="201"/>
      <c r="M63" s="201"/>
      <c r="N63" s="201"/>
      <c r="O63" s="201"/>
      <c r="P63" s="201"/>
      <c r="Q63" s="201"/>
    </row>
    <row r="64" spans="1:17" hidden="1" x14ac:dyDescent="0.25">
      <c r="A64" s="661"/>
      <c r="B64" s="615"/>
      <c r="C64" s="660"/>
      <c r="D64" s="660"/>
      <c r="E64" s="662"/>
      <c r="G64" s="201"/>
      <c r="H64" s="201"/>
      <c r="I64" s="201"/>
      <c r="J64" s="201"/>
      <c r="K64" s="201"/>
      <c r="L64" s="201"/>
      <c r="M64" s="201"/>
      <c r="N64" s="201"/>
      <c r="O64" s="201"/>
      <c r="P64" s="201"/>
      <c r="Q64" s="201"/>
    </row>
    <row r="65" spans="1:17" hidden="1" x14ac:dyDescent="0.25">
      <c r="A65" s="661"/>
      <c r="B65" s="615"/>
      <c r="C65" s="660"/>
      <c r="D65" s="660"/>
      <c r="E65" s="662"/>
      <c r="G65" s="201"/>
      <c r="H65" s="201"/>
      <c r="I65" s="201"/>
      <c r="J65" s="201"/>
      <c r="K65" s="201"/>
      <c r="L65" s="201"/>
      <c r="M65" s="201"/>
      <c r="N65" s="201"/>
      <c r="O65" s="201"/>
      <c r="P65" s="201"/>
      <c r="Q65" s="201"/>
    </row>
    <row r="66" spans="1:17" hidden="1" x14ac:dyDescent="0.25">
      <c r="A66" s="661"/>
      <c r="B66" s="615"/>
      <c r="C66" s="660"/>
      <c r="D66" s="660"/>
      <c r="E66" s="662"/>
      <c r="G66" s="201"/>
      <c r="H66" s="201"/>
      <c r="I66" s="201"/>
      <c r="J66" s="201"/>
      <c r="K66" s="201"/>
      <c r="L66" s="201"/>
      <c r="M66" s="201"/>
      <c r="N66" s="201"/>
      <c r="O66" s="201"/>
      <c r="P66" s="201"/>
      <c r="Q66" s="201"/>
    </row>
    <row r="67" spans="1:17" hidden="1" x14ac:dyDescent="0.25">
      <c r="A67" s="661"/>
      <c r="B67" s="615"/>
      <c r="C67" s="660"/>
      <c r="D67" s="660"/>
      <c r="E67" s="662"/>
      <c r="G67" s="201"/>
      <c r="H67" s="201"/>
      <c r="I67" s="201"/>
      <c r="J67" s="201"/>
      <c r="K67" s="201"/>
      <c r="L67" s="201"/>
      <c r="M67" s="201"/>
      <c r="N67" s="201"/>
      <c r="O67" s="201"/>
      <c r="P67" s="201"/>
      <c r="Q67" s="201"/>
    </row>
    <row r="68" spans="1:17" hidden="1" x14ac:dyDescent="0.25">
      <c r="A68" s="661"/>
      <c r="B68" s="615"/>
      <c r="C68" s="660"/>
      <c r="D68" s="660"/>
      <c r="E68" s="662"/>
      <c r="G68" s="201"/>
      <c r="H68" s="201"/>
      <c r="I68" s="201"/>
      <c r="J68" s="201"/>
      <c r="K68" s="201"/>
      <c r="L68" s="201"/>
      <c r="M68" s="201"/>
      <c r="N68" s="201"/>
      <c r="O68" s="201"/>
      <c r="P68" s="201"/>
      <c r="Q68" s="201"/>
    </row>
    <row r="69" spans="1:17" hidden="1" x14ac:dyDescent="0.25">
      <c r="A69" s="661"/>
      <c r="B69" s="615"/>
      <c r="C69" s="660"/>
      <c r="D69" s="660"/>
      <c r="E69" s="662"/>
      <c r="G69" s="201"/>
      <c r="H69" s="201"/>
      <c r="I69" s="201"/>
      <c r="J69" s="201"/>
      <c r="K69" s="201"/>
      <c r="L69" s="201"/>
      <c r="M69" s="201"/>
      <c r="N69" s="201"/>
      <c r="O69" s="201"/>
      <c r="P69" s="201"/>
      <c r="Q69" s="201"/>
    </row>
    <row r="70" spans="1:17" hidden="1" x14ac:dyDescent="0.25">
      <c r="A70" s="661"/>
      <c r="B70" s="615"/>
      <c r="C70" s="660"/>
      <c r="D70" s="660"/>
      <c r="E70" s="662"/>
      <c r="G70" s="201"/>
      <c r="H70" s="201"/>
      <c r="I70" s="201"/>
      <c r="J70" s="201"/>
      <c r="K70" s="201"/>
      <c r="L70" s="201"/>
      <c r="M70" s="201"/>
      <c r="N70" s="201"/>
      <c r="O70" s="201"/>
      <c r="P70" s="201"/>
      <c r="Q70" s="201"/>
    </row>
    <row r="71" spans="1:17" hidden="1" x14ac:dyDescent="0.25">
      <c r="A71" s="661"/>
      <c r="B71" s="615"/>
      <c r="C71" s="660"/>
      <c r="D71" s="660"/>
      <c r="E71" s="662"/>
      <c r="G71" s="201"/>
      <c r="H71" s="201"/>
      <c r="I71" s="201"/>
      <c r="J71" s="201"/>
      <c r="K71" s="201"/>
      <c r="L71" s="201"/>
      <c r="M71" s="201"/>
      <c r="N71" s="201"/>
      <c r="O71" s="201"/>
      <c r="P71" s="201"/>
      <c r="Q71" s="201"/>
    </row>
    <row r="72" spans="1:17" hidden="1" x14ac:dyDescent="0.25">
      <c r="A72" s="661"/>
      <c r="B72" s="615"/>
      <c r="C72" s="660"/>
      <c r="D72" s="660"/>
      <c r="E72" s="662"/>
      <c r="G72" s="201"/>
      <c r="H72" s="201"/>
      <c r="I72" s="201"/>
      <c r="J72" s="201"/>
      <c r="K72" s="201"/>
      <c r="L72" s="201"/>
      <c r="M72" s="201"/>
      <c r="N72" s="201"/>
      <c r="O72" s="201"/>
      <c r="P72" s="201"/>
      <c r="Q72" s="201"/>
    </row>
    <row r="73" spans="1:17" hidden="1" x14ac:dyDescent="0.25">
      <c r="A73" s="661"/>
      <c r="B73" s="615"/>
      <c r="C73" s="660"/>
      <c r="D73" s="660"/>
      <c r="E73" s="662"/>
      <c r="G73" s="201"/>
      <c r="H73" s="201"/>
      <c r="I73" s="201"/>
      <c r="J73" s="201"/>
      <c r="K73" s="201"/>
      <c r="L73" s="201"/>
      <c r="M73" s="201"/>
      <c r="N73" s="201"/>
      <c r="O73" s="201"/>
      <c r="P73" s="201"/>
      <c r="Q73" s="201"/>
    </row>
    <row r="74" spans="1:17" hidden="1" x14ac:dyDescent="0.25">
      <c r="A74" s="661"/>
      <c r="B74" s="615"/>
      <c r="C74" s="660"/>
      <c r="D74" s="660"/>
      <c r="E74" s="662"/>
      <c r="G74" s="201"/>
      <c r="H74" s="201"/>
      <c r="I74" s="201"/>
      <c r="J74" s="201"/>
      <c r="K74" s="201"/>
      <c r="L74" s="201"/>
      <c r="M74" s="201"/>
      <c r="N74" s="201"/>
      <c r="O74" s="201"/>
      <c r="P74" s="201"/>
      <c r="Q74" s="201"/>
    </row>
    <row r="75" spans="1:17" hidden="1" x14ac:dyDescent="0.25">
      <c r="A75" s="661"/>
      <c r="B75" s="615"/>
      <c r="C75" s="660"/>
      <c r="D75" s="660"/>
      <c r="E75" s="662"/>
      <c r="G75" s="201"/>
      <c r="H75" s="201"/>
      <c r="I75" s="201"/>
      <c r="J75" s="201"/>
      <c r="K75" s="201"/>
      <c r="L75" s="201"/>
      <c r="M75" s="201"/>
      <c r="N75" s="201"/>
      <c r="O75" s="201"/>
      <c r="P75" s="201"/>
      <c r="Q75" s="201"/>
    </row>
    <row r="76" spans="1:17" hidden="1" x14ac:dyDescent="0.25">
      <c r="A76" s="661"/>
      <c r="B76" s="615"/>
      <c r="C76" s="660"/>
      <c r="D76" s="660"/>
      <c r="E76" s="662"/>
      <c r="G76" s="201"/>
      <c r="H76" s="201"/>
      <c r="I76" s="201"/>
      <c r="J76" s="201"/>
      <c r="K76" s="201"/>
      <c r="L76" s="201"/>
      <c r="M76" s="201"/>
      <c r="N76" s="201"/>
      <c r="O76" s="201"/>
      <c r="P76" s="201"/>
      <c r="Q76" s="201"/>
    </row>
    <row r="77" spans="1:17" hidden="1" x14ac:dyDescent="0.25">
      <c r="A77" s="661"/>
      <c r="B77" s="615"/>
      <c r="C77" s="660"/>
      <c r="D77" s="660"/>
      <c r="E77" s="662"/>
      <c r="G77" s="201"/>
      <c r="H77" s="201"/>
      <c r="I77" s="201"/>
      <c r="J77" s="201"/>
      <c r="K77" s="201"/>
      <c r="L77" s="201"/>
      <c r="M77" s="201"/>
      <c r="N77" s="201"/>
      <c r="O77" s="201"/>
      <c r="P77" s="201"/>
      <c r="Q77" s="201"/>
    </row>
    <row r="78" spans="1:17" hidden="1" x14ac:dyDescent="0.25">
      <c r="A78" s="661"/>
      <c r="B78" s="615"/>
      <c r="C78" s="660"/>
      <c r="D78" s="660"/>
      <c r="E78" s="662"/>
      <c r="G78" s="201"/>
      <c r="H78" s="201"/>
      <c r="I78" s="201"/>
      <c r="J78" s="201"/>
      <c r="K78" s="201"/>
      <c r="L78" s="201"/>
      <c r="M78" s="201"/>
      <c r="N78" s="201"/>
      <c r="O78" s="201"/>
      <c r="P78" s="201"/>
      <c r="Q78" s="201"/>
    </row>
    <row r="79" spans="1:17" hidden="1" x14ac:dyDescent="0.25">
      <c r="A79" s="661"/>
      <c r="B79" s="615"/>
      <c r="C79" s="660"/>
      <c r="D79" s="660"/>
      <c r="E79" s="662"/>
      <c r="G79" s="201"/>
      <c r="H79" s="201"/>
      <c r="I79" s="201"/>
      <c r="J79" s="201"/>
      <c r="K79" s="201"/>
      <c r="L79" s="201"/>
      <c r="M79" s="201"/>
      <c r="N79" s="201"/>
      <c r="O79" s="201"/>
      <c r="P79" s="201"/>
      <c r="Q79" s="201"/>
    </row>
    <row r="80" spans="1:17" hidden="1" x14ac:dyDescent="0.25">
      <c r="A80" s="661"/>
      <c r="B80" s="615"/>
      <c r="C80" s="660"/>
      <c r="D80" s="660"/>
      <c r="E80" s="662"/>
      <c r="G80" s="201"/>
      <c r="H80" s="201"/>
      <c r="I80" s="201"/>
      <c r="J80" s="201"/>
      <c r="K80" s="201"/>
      <c r="L80" s="201"/>
      <c r="M80" s="201"/>
      <c r="N80" s="201"/>
      <c r="O80" s="201"/>
      <c r="P80" s="201"/>
      <c r="Q80" s="201"/>
    </row>
    <row r="81" spans="1:17" hidden="1" x14ac:dyDescent="0.25">
      <c r="A81" s="661"/>
      <c r="B81" s="615"/>
      <c r="C81" s="660"/>
      <c r="D81" s="660"/>
      <c r="E81" s="662"/>
      <c r="G81" s="201"/>
      <c r="H81" s="201"/>
      <c r="I81" s="201"/>
      <c r="J81" s="201"/>
      <c r="K81" s="201"/>
      <c r="L81" s="201"/>
      <c r="M81" s="201"/>
      <c r="N81" s="201"/>
      <c r="O81" s="201"/>
      <c r="P81" s="201"/>
      <c r="Q81" s="201"/>
    </row>
    <row r="82" spans="1:17" hidden="1" x14ac:dyDescent="0.25">
      <c r="A82" s="661"/>
      <c r="B82" s="615"/>
      <c r="C82" s="660"/>
      <c r="D82" s="660"/>
      <c r="E82" s="662"/>
      <c r="G82" s="201"/>
      <c r="H82" s="201"/>
      <c r="I82" s="201"/>
      <c r="J82" s="201"/>
      <c r="K82" s="201"/>
      <c r="L82" s="201"/>
      <c r="M82" s="201"/>
      <c r="N82" s="201"/>
      <c r="O82" s="201"/>
      <c r="P82" s="201"/>
      <c r="Q82" s="201"/>
    </row>
    <row r="83" spans="1:17" hidden="1" x14ac:dyDescent="0.25">
      <c r="A83" s="661"/>
      <c r="B83" s="615"/>
      <c r="C83" s="660"/>
      <c r="D83" s="660"/>
      <c r="E83" s="662"/>
      <c r="G83" s="201"/>
      <c r="H83" s="201"/>
      <c r="I83" s="201"/>
      <c r="J83" s="201"/>
      <c r="K83" s="201"/>
      <c r="L83" s="201"/>
      <c r="M83" s="201"/>
      <c r="N83" s="201"/>
      <c r="O83" s="201"/>
      <c r="P83" s="201"/>
      <c r="Q83" s="201"/>
    </row>
    <row r="84" spans="1:17" hidden="1" x14ac:dyDescent="0.25">
      <c r="A84" s="661"/>
      <c r="B84" s="615"/>
      <c r="C84" s="660"/>
      <c r="D84" s="660"/>
      <c r="E84" s="662"/>
      <c r="G84" s="201"/>
      <c r="H84" s="201"/>
      <c r="I84" s="201"/>
      <c r="J84" s="201"/>
      <c r="K84" s="201"/>
      <c r="L84" s="201"/>
      <c r="M84" s="201"/>
      <c r="N84" s="201"/>
      <c r="O84" s="201"/>
      <c r="P84" s="201"/>
      <c r="Q84" s="201"/>
    </row>
    <row r="85" spans="1:17" hidden="1" x14ac:dyDescent="0.25">
      <c r="A85" s="661"/>
      <c r="B85" s="615"/>
      <c r="C85" s="660"/>
      <c r="D85" s="660"/>
      <c r="E85" s="662"/>
      <c r="G85" s="201"/>
      <c r="H85" s="201"/>
      <c r="I85" s="201"/>
      <c r="J85" s="201"/>
      <c r="K85" s="201"/>
      <c r="L85" s="201"/>
      <c r="M85" s="201"/>
      <c r="N85" s="201"/>
      <c r="O85" s="201"/>
      <c r="P85" s="201"/>
      <c r="Q85" s="201"/>
    </row>
    <row r="86" spans="1:17" hidden="1" x14ac:dyDescent="0.25">
      <c r="A86" s="661"/>
      <c r="B86" s="615"/>
      <c r="C86" s="660"/>
      <c r="D86" s="660"/>
      <c r="E86" s="662"/>
      <c r="G86" s="201"/>
      <c r="H86" s="201"/>
      <c r="I86" s="201"/>
      <c r="J86" s="201"/>
      <c r="K86" s="201"/>
      <c r="L86" s="201"/>
      <c r="M86" s="201"/>
      <c r="N86" s="201"/>
      <c r="O86" s="201"/>
      <c r="P86" s="201"/>
      <c r="Q86" s="201"/>
    </row>
    <row r="87" spans="1:17" hidden="1" x14ac:dyDescent="0.25">
      <c r="A87" s="661"/>
      <c r="B87" s="615"/>
      <c r="C87" s="660"/>
      <c r="D87" s="660"/>
      <c r="E87" s="662"/>
      <c r="G87" s="201"/>
      <c r="H87" s="201"/>
      <c r="I87" s="201"/>
      <c r="J87" s="201"/>
      <c r="K87" s="201"/>
      <c r="L87" s="201"/>
      <c r="M87" s="201"/>
      <c r="N87" s="201"/>
      <c r="O87" s="201"/>
      <c r="P87" s="201"/>
      <c r="Q87" s="201"/>
    </row>
    <row r="88" spans="1:17" hidden="1" x14ac:dyDescent="0.25">
      <c r="A88" s="661"/>
      <c r="B88" s="615"/>
      <c r="C88" s="660"/>
      <c r="D88" s="660"/>
      <c r="E88" s="662"/>
      <c r="G88" s="201"/>
      <c r="H88" s="201"/>
      <c r="I88" s="201"/>
      <c r="J88" s="201"/>
      <c r="K88" s="201"/>
      <c r="L88" s="201"/>
      <c r="M88" s="201"/>
      <c r="N88" s="201"/>
      <c r="O88" s="201"/>
      <c r="P88" s="201"/>
      <c r="Q88" s="201"/>
    </row>
    <row r="89" spans="1:17" hidden="1" x14ac:dyDescent="0.25">
      <c r="A89" s="661"/>
      <c r="B89" s="615"/>
      <c r="C89" s="660"/>
      <c r="D89" s="660"/>
      <c r="E89" s="662"/>
      <c r="G89" s="201"/>
      <c r="H89" s="201"/>
      <c r="I89" s="201"/>
      <c r="J89" s="201"/>
      <c r="K89" s="201"/>
      <c r="L89" s="201"/>
      <c r="M89" s="201"/>
      <c r="N89" s="201"/>
      <c r="O89" s="201"/>
      <c r="P89" s="201"/>
      <c r="Q89" s="201"/>
    </row>
    <row r="90" spans="1:17" hidden="1" x14ac:dyDescent="0.25">
      <c r="A90" s="661"/>
      <c r="B90" s="615"/>
      <c r="C90" s="660"/>
      <c r="D90" s="660"/>
      <c r="E90" s="662"/>
      <c r="G90" s="201"/>
      <c r="H90" s="201"/>
      <c r="I90" s="201"/>
      <c r="J90" s="201"/>
      <c r="K90" s="201"/>
      <c r="L90" s="201"/>
      <c r="M90" s="201"/>
      <c r="N90" s="201"/>
      <c r="O90" s="201"/>
      <c r="P90" s="201"/>
      <c r="Q90" s="201"/>
    </row>
    <row r="91" spans="1:17" hidden="1" x14ac:dyDescent="0.25">
      <c r="A91" s="661"/>
      <c r="B91" s="615"/>
      <c r="C91" s="660"/>
      <c r="D91" s="660"/>
      <c r="E91" s="662"/>
      <c r="G91" s="201"/>
      <c r="H91" s="201"/>
      <c r="I91" s="201"/>
      <c r="J91" s="201"/>
      <c r="K91" s="201"/>
      <c r="L91" s="201"/>
      <c r="M91" s="201"/>
      <c r="N91" s="201"/>
      <c r="O91" s="201"/>
      <c r="P91" s="201"/>
      <c r="Q91" s="201"/>
    </row>
    <row r="92" spans="1:17" hidden="1" x14ac:dyDescent="0.25">
      <c r="A92" s="661"/>
      <c r="B92" s="615"/>
      <c r="C92" s="660"/>
      <c r="D92" s="660"/>
      <c r="E92" s="662"/>
      <c r="G92" s="201"/>
      <c r="H92" s="201"/>
      <c r="I92" s="201"/>
      <c r="J92" s="201"/>
      <c r="K92" s="201"/>
      <c r="L92" s="201"/>
      <c r="M92" s="201"/>
      <c r="N92" s="201"/>
      <c r="O92" s="201"/>
      <c r="P92" s="201"/>
      <c r="Q92" s="201"/>
    </row>
    <row r="93" spans="1:17" hidden="1" x14ac:dyDescent="0.25">
      <c r="A93" s="661"/>
      <c r="B93" s="615"/>
      <c r="C93" s="660"/>
      <c r="D93" s="660"/>
      <c r="E93" s="662"/>
      <c r="G93" s="201"/>
      <c r="H93" s="201"/>
      <c r="I93" s="201"/>
      <c r="J93" s="201"/>
      <c r="K93" s="201"/>
      <c r="L93" s="201"/>
      <c r="M93" s="201"/>
      <c r="N93" s="201"/>
      <c r="O93" s="201"/>
      <c r="P93" s="201"/>
      <c r="Q93" s="201"/>
    </row>
    <row r="94" spans="1:17" hidden="1" x14ac:dyDescent="0.25">
      <c r="A94" s="661"/>
      <c r="B94" s="615"/>
      <c r="C94" s="660"/>
      <c r="D94" s="660"/>
      <c r="E94" s="662"/>
      <c r="G94" s="201"/>
      <c r="H94" s="201"/>
      <c r="I94" s="201"/>
      <c r="J94" s="201"/>
      <c r="K94" s="201"/>
      <c r="L94" s="201"/>
      <c r="M94" s="201"/>
      <c r="N94" s="201"/>
      <c r="O94" s="201"/>
      <c r="P94" s="201"/>
      <c r="Q94" s="201"/>
    </row>
    <row r="95" spans="1:17" hidden="1" x14ac:dyDescent="0.25">
      <c r="A95" s="661"/>
      <c r="B95" s="615"/>
      <c r="C95" s="660"/>
      <c r="D95" s="660"/>
      <c r="E95" s="662"/>
      <c r="G95" s="201"/>
      <c r="H95" s="201"/>
      <c r="I95" s="201"/>
      <c r="J95" s="201"/>
      <c r="K95" s="201"/>
      <c r="L95" s="201"/>
      <c r="M95" s="201"/>
      <c r="N95" s="201"/>
      <c r="O95" s="201"/>
      <c r="P95" s="201"/>
      <c r="Q95" s="201"/>
    </row>
    <row r="96" spans="1:17" hidden="1" x14ac:dyDescent="0.25">
      <c r="A96" s="661"/>
      <c r="B96" s="615"/>
      <c r="C96" s="660"/>
      <c r="D96" s="660"/>
      <c r="E96" s="662"/>
      <c r="G96" s="201"/>
      <c r="H96" s="201"/>
      <c r="I96" s="201"/>
      <c r="J96" s="201"/>
      <c r="K96" s="201"/>
      <c r="L96" s="201"/>
      <c r="M96" s="201"/>
      <c r="N96" s="201"/>
      <c r="O96" s="201"/>
      <c r="P96" s="201"/>
      <c r="Q96" s="201"/>
    </row>
    <row r="97" spans="1:17" hidden="1" x14ac:dyDescent="0.25">
      <c r="A97" s="661"/>
      <c r="B97" s="615"/>
      <c r="C97" s="660"/>
      <c r="D97" s="660"/>
      <c r="E97" s="662"/>
      <c r="G97" s="201"/>
      <c r="H97" s="201"/>
      <c r="I97" s="201"/>
      <c r="J97" s="201"/>
      <c r="K97" s="201"/>
      <c r="L97" s="201"/>
      <c r="M97" s="201"/>
      <c r="N97" s="201"/>
      <c r="O97" s="201"/>
      <c r="P97" s="201"/>
      <c r="Q97" s="201"/>
    </row>
    <row r="98" spans="1:17" hidden="1" x14ac:dyDescent="0.25">
      <c r="A98" s="661"/>
      <c r="B98" s="615"/>
      <c r="C98" s="660"/>
      <c r="D98" s="660"/>
      <c r="E98" s="662"/>
      <c r="G98" s="201"/>
      <c r="H98" s="201"/>
      <c r="I98" s="201"/>
      <c r="J98" s="201"/>
      <c r="K98" s="201"/>
      <c r="L98" s="201"/>
      <c r="M98" s="201"/>
      <c r="N98" s="201"/>
      <c r="O98" s="201"/>
      <c r="P98" s="201"/>
      <c r="Q98" s="201"/>
    </row>
    <row r="99" spans="1:17" hidden="1" x14ac:dyDescent="0.25">
      <c r="A99" s="661"/>
      <c r="B99" s="615"/>
      <c r="C99" s="660"/>
      <c r="D99" s="660"/>
      <c r="E99" s="662"/>
      <c r="G99" s="201"/>
      <c r="H99" s="201"/>
      <c r="I99" s="201"/>
      <c r="J99" s="201"/>
      <c r="K99" s="201"/>
      <c r="L99" s="201"/>
      <c r="M99" s="201"/>
      <c r="N99" s="201"/>
      <c r="O99" s="201"/>
      <c r="P99" s="201"/>
      <c r="Q99" s="201"/>
    </row>
    <row r="100" spans="1:17" hidden="1" x14ac:dyDescent="0.25">
      <c r="A100" s="661"/>
      <c r="B100" s="615"/>
      <c r="C100" s="660"/>
      <c r="D100" s="660"/>
      <c r="E100" s="662"/>
      <c r="G100" s="201"/>
      <c r="H100" s="201"/>
      <c r="I100" s="201"/>
      <c r="J100" s="201"/>
      <c r="K100" s="201"/>
      <c r="L100" s="201"/>
      <c r="M100" s="201"/>
      <c r="N100" s="201"/>
      <c r="O100" s="201"/>
      <c r="P100" s="201"/>
      <c r="Q100" s="201"/>
    </row>
    <row r="101" spans="1:17" hidden="1" x14ac:dyDescent="0.25">
      <c r="A101" s="661"/>
      <c r="B101" s="615"/>
      <c r="C101" s="660"/>
      <c r="D101" s="660"/>
      <c r="E101" s="662"/>
      <c r="G101" s="201"/>
      <c r="H101" s="201"/>
      <c r="I101" s="201"/>
      <c r="J101" s="201"/>
      <c r="K101" s="201"/>
      <c r="L101" s="201"/>
      <c r="M101" s="201"/>
      <c r="N101" s="201"/>
      <c r="O101" s="201"/>
      <c r="P101" s="201"/>
      <c r="Q101" s="201"/>
    </row>
    <row r="102" spans="1:17" hidden="1" x14ac:dyDescent="0.25">
      <c r="A102" s="661"/>
      <c r="B102" s="615"/>
      <c r="C102" s="660"/>
      <c r="D102" s="660"/>
      <c r="E102" s="662"/>
      <c r="G102" s="201"/>
      <c r="H102" s="201"/>
      <c r="I102" s="201"/>
      <c r="J102" s="201"/>
      <c r="K102" s="201"/>
      <c r="L102" s="201"/>
      <c r="M102" s="201"/>
      <c r="N102" s="201"/>
      <c r="O102" s="201"/>
      <c r="P102" s="201"/>
      <c r="Q102" s="201"/>
    </row>
    <row r="103" spans="1:17" hidden="1" x14ac:dyDescent="0.25">
      <c r="A103" s="661"/>
      <c r="B103" s="615"/>
      <c r="C103" s="660"/>
      <c r="D103" s="660"/>
      <c r="E103" s="662"/>
      <c r="G103" s="201"/>
      <c r="H103" s="201"/>
      <c r="I103" s="201"/>
      <c r="J103" s="201"/>
      <c r="K103" s="201"/>
      <c r="L103" s="201"/>
      <c r="M103" s="201"/>
      <c r="N103" s="201"/>
      <c r="O103" s="201"/>
      <c r="P103" s="201"/>
      <c r="Q103" s="201"/>
    </row>
    <row r="104" spans="1:17" hidden="1" x14ac:dyDescent="0.25">
      <c r="A104" s="661"/>
      <c r="B104" s="615"/>
      <c r="C104" s="660"/>
      <c r="D104" s="660"/>
      <c r="E104" s="662"/>
      <c r="G104" s="201"/>
      <c r="H104" s="201"/>
      <c r="I104" s="201"/>
      <c r="J104" s="201"/>
      <c r="K104" s="201"/>
      <c r="L104" s="201"/>
      <c r="M104" s="201"/>
      <c r="N104" s="201"/>
      <c r="O104" s="201"/>
      <c r="P104" s="201"/>
      <c r="Q104" s="201"/>
    </row>
    <row r="105" spans="1:17" hidden="1" x14ac:dyDescent="0.25">
      <c r="A105" s="661"/>
      <c r="B105" s="615"/>
      <c r="C105" s="660"/>
      <c r="D105" s="660"/>
      <c r="E105" s="662"/>
      <c r="G105" s="201"/>
      <c r="H105" s="201"/>
      <c r="I105" s="201"/>
      <c r="J105" s="201"/>
      <c r="K105" s="201"/>
      <c r="L105" s="201"/>
      <c r="M105" s="201"/>
      <c r="N105" s="201"/>
      <c r="O105" s="201"/>
      <c r="P105" s="201"/>
      <c r="Q105" s="201"/>
    </row>
    <row r="106" spans="1:17" hidden="1" x14ac:dyDescent="0.25">
      <c r="A106" s="661"/>
      <c r="B106" s="615"/>
      <c r="C106" s="660"/>
      <c r="D106" s="660"/>
      <c r="E106" s="662"/>
      <c r="G106" s="201"/>
      <c r="H106" s="201"/>
      <c r="I106" s="201"/>
      <c r="J106" s="201"/>
      <c r="K106" s="201"/>
      <c r="L106" s="201"/>
      <c r="M106" s="201"/>
      <c r="N106" s="201"/>
      <c r="O106" s="201"/>
      <c r="P106" s="201"/>
      <c r="Q106" s="201"/>
    </row>
    <row r="107" spans="1:17" hidden="1" x14ac:dyDescent="0.25">
      <c r="A107" s="661"/>
      <c r="B107" s="615"/>
      <c r="C107" s="660"/>
      <c r="D107" s="660"/>
      <c r="E107" s="662"/>
      <c r="G107" s="201"/>
      <c r="H107" s="201"/>
      <c r="I107" s="201"/>
      <c r="J107" s="201"/>
      <c r="K107" s="201"/>
      <c r="L107" s="201"/>
      <c r="M107" s="201"/>
      <c r="N107" s="201"/>
      <c r="O107" s="201"/>
      <c r="P107" s="201"/>
      <c r="Q107" s="201"/>
    </row>
    <row r="108" spans="1:17" hidden="1" x14ac:dyDescent="0.25">
      <c r="A108" s="661"/>
      <c r="B108" s="615"/>
      <c r="C108" s="660"/>
      <c r="D108" s="660"/>
      <c r="E108" s="662"/>
      <c r="G108" s="201"/>
      <c r="H108" s="201"/>
      <c r="I108" s="201"/>
      <c r="J108" s="201"/>
      <c r="K108" s="201"/>
      <c r="L108" s="201"/>
      <c r="M108" s="201"/>
      <c r="N108" s="201"/>
      <c r="O108" s="201"/>
      <c r="P108" s="201"/>
      <c r="Q108" s="201"/>
    </row>
    <row r="109" spans="1:17" hidden="1" x14ac:dyDescent="0.25">
      <c r="A109" s="661"/>
      <c r="B109" s="615"/>
      <c r="C109" s="660"/>
      <c r="D109" s="660"/>
      <c r="E109" s="662"/>
      <c r="G109" s="201"/>
      <c r="H109" s="201"/>
      <c r="I109" s="201"/>
      <c r="J109" s="201"/>
      <c r="K109" s="201"/>
      <c r="L109" s="201"/>
      <c r="M109" s="201"/>
      <c r="N109" s="201"/>
      <c r="O109" s="201"/>
      <c r="P109" s="201"/>
      <c r="Q109" s="201"/>
    </row>
    <row r="110" spans="1:17" hidden="1" x14ac:dyDescent="0.25">
      <c r="A110" s="661"/>
      <c r="B110" s="615"/>
      <c r="C110" s="660"/>
      <c r="D110" s="660"/>
      <c r="E110" s="662"/>
      <c r="G110" s="201"/>
      <c r="H110" s="201"/>
      <c r="I110" s="201"/>
      <c r="J110" s="201"/>
      <c r="K110" s="201"/>
      <c r="L110" s="201"/>
      <c r="M110" s="201"/>
      <c r="N110" s="201"/>
      <c r="O110" s="201"/>
      <c r="P110" s="201"/>
      <c r="Q110" s="201"/>
    </row>
    <row r="111" spans="1:17" hidden="1" x14ac:dyDescent="0.25">
      <c r="A111" s="661"/>
      <c r="B111" s="615"/>
      <c r="C111" s="660"/>
      <c r="D111" s="660"/>
      <c r="E111" s="662"/>
      <c r="G111" s="201"/>
      <c r="H111" s="201"/>
      <c r="I111" s="201"/>
      <c r="J111" s="201"/>
      <c r="K111" s="201"/>
      <c r="L111" s="201"/>
      <c r="M111" s="201"/>
      <c r="N111" s="201"/>
      <c r="O111" s="201"/>
      <c r="P111" s="201"/>
      <c r="Q111" s="201"/>
    </row>
    <row r="112" spans="1:17" hidden="1" x14ac:dyDescent="0.25">
      <c r="A112" s="661"/>
      <c r="B112" s="615"/>
      <c r="C112" s="660"/>
      <c r="D112" s="660"/>
      <c r="E112" s="662"/>
      <c r="G112" s="201"/>
      <c r="H112" s="201"/>
      <c r="I112" s="201"/>
      <c r="J112" s="201"/>
      <c r="K112" s="201"/>
      <c r="L112" s="201"/>
      <c r="M112" s="201"/>
      <c r="N112" s="201"/>
      <c r="O112" s="201"/>
      <c r="P112" s="201"/>
      <c r="Q112" s="201"/>
    </row>
    <row r="113" spans="1:17" hidden="1" x14ac:dyDescent="0.25">
      <c r="A113" s="661"/>
      <c r="B113" s="615"/>
      <c r="C113" s="660"/>
      <c r="D113" s="660"/>
      <c r="E113" s="662"/>
      <c r="G113" s="201"/>
      <c r="H113" s="201"/>
      <c r="I113" s="201"/>
      <c r="J113" s="201"/>
      <c r="K113" s="201"/>
      <c r="L113" s="201"/>
      <c r="M113" s="201"/>
      <c r="N113" s="201"/>
      <c r="O113" s="201"/>
      <c r="P113" s="201"/>
      <c r="Q113" s="201"/>
    </row>
    <row r="114" spans="1:17" hidden="1" x14ac:dyDescent="0.25">
      <c r="A114" s="661"/>
      <c r="B114" s="615"/>
      <c r="C114" s="660"/>
      <c r="D114" s="660"/>
      <c r="E114" s="662"/>
      <c r="G114" s="201"/>
      <c r="H114" s="201"/>
      <c r="I114" s="201"/>
      <c r="J114" s="201"/>
      <c r="K114" s="201"/>
      <c r="L114" s="201"/>
      <c r="M114" s="201"/>
      <c r="N114" s="201"/>
      <c r="O114" s="201"/>
      <c r="P114" s="201"/>
      <c r="Q114" s="201"/>
    </row>
    <row r="115" spans="1:17" hidden="1" x14ac:dyDescent="0.25">
      <c r="A115" s="661"/>
      <c r="B115" s="615"/>
      <c r="C115" s="660"/>
      <c r="D115" s="660"/>
      <c r="E115" s="662"/>
      <c r="G115" s="201"/>
      <c r="H115" s="201"/>
      <c r="I115" s="201"/>
      <c r="J115" s="201"/>
      <c r="K115" s="201"/>
      <c r="L115" s="201"/>
      <c r="M115" s="201"/>
      <c r="N115" s="201"/>
      <c r="O115" s="201"/>
      <c r="P115" s="201"/>
      <c r="Q115" s="201"/>
    </row>
    <row r="116" spans="1:17" hidden="1" x14ac:dyDescent="0.25">
      <c r="A116" s="661"/>
      <c r="B116" s="615"/>
      <c r="C116" s="660"/>
      <c r="D116" s="660"/>
      <c r="E116" s="662"/>
      <c r="G116" s="201"/>
      <c r="H116" s="201"/>
      <c r="I116" s="201"/>
      <c r="J116" s="201"/>
      <c r="K116" s="201"/>
      <c r="L116" s="201"/>
      <c r="M116" s="201"/>
      <c r="N116" s="201"/>
      <c r="O116" s="201"/>
      <c r="P116" s="201"/>
      <c r="Q116" s="201"/>
    </row>
    <row r="117" spans="1:17" hidden="1" x14ac:dyDescent="0.25">
      <c r="A117" s="661"/>
      <c r="B117" s="615"/>
      <c r="C117" s="660"/>
      <c r="D117" s="660"/>
      <c r="E117" s="662"/>
      <c r="G117" s="201"/>
      <c r="H117" s="201"/>
      <c r="I117" s="201"/>
      <c r="J117" s="201"/>
      <c r="K117" s="201"/>
      <c r="L117" s="201"/>
      <c r="M117" s="201"/>
      <c r="N117" s="201"/>
      <c r="O117" s="201"/>
      <c r="P117" s="201"/>
      <c r="Q117" s="201"/>
    </row>
    <row r="118" spans="1:17" hidden="1" x14ac:dyDescent="0.25">
      <c r="A118" s="661"/>
      <c r="B118" s="615"/>
      <c r="C118" s="660"/>
      <c r="D118" s="660"/>
      <c r="E118" s="662"/>
      <c r="G118" s="201"/>
      <c r="H118" s="201"/>
      <c r="I118" s="201"/>
      <c r="J118" s="201"/>
      <c r="K118" s="201"/>
      <c r="L118" s="201"/>
      <c r="M118" s="201"/>
      <c r="N118" s="201"/>
      <c r="O118" s="201"/>
      <c r="P118" s="201"/>
      <c r="Q118" s="201"/>
    </row>
    <row r="119" spans="1:17" hidden="1" x14ac:dyDescent="0.25">
      <c r="A119" s="661"/>
      <c r="B119" s="615"/>
      <c r="C119" s="660"/>
      <c r="D119" s="660"/>
      <c r="E119" s="662"/>
      <c r="G119" s="201"/>
      <c r="H119" s="201"/>
      <c r="I119" s="201"/>
      <c r="J119" s="201"/>
      <c r="K119" s="201"/>
      <c r="L119" s="201"/>
      <c r="M119" s="201"/>
      <c r="N119" s="201"/>
      <c r="O119" s="201"/>
      <c r="P119" s="201"/>
      <c r="Q119" s="201"/>
    </row>
    <row r="120" spans="1:17" hidden="1" x14ac:dyDescent="0.25">
      <c r="A120" s="661"/>
      <c r="B120" s="615"/>
      <c r="C120" s="660"/>
      <c r="D120" s="660"/>
      <c r="E120" s="662"/>
      <c r="G120" s="201"/>
      <c r="H120" s="201"/>
      <c r="I120" s="201"/>
      <c r="J120" s="201"/>
      <c r="K120" s="201"/>
      <c r="L120" s="201"/>
      <c r="M120" s="201"/>
      <c r="N120" s="201"/>
      <c r="O120" s="201"/>
      <c r="P120" s="201"/>
      <c r="Q120" s="201"/>
    </row>
    <row r="121" spans="1:17" hidden="1" x14ac:dyDescent="0.25">
      <c r="A121" s="661"/>
      <c r="B121" s="615"/>
      <c r="C121" s="660"/>
      <c r="D121" s="660"/>
      <c r="E121" s="662"/>
      <c r="G121" s="201"/>
      <c r="H121" s="201"/>
      <c r="I121" s="201"/>
      <c r="J121" s="201"/>
      <c r="K121" s="201"/>
      <c r="L121" s="201"/>
      <c r="M121" s="201"/>
      <c r="N121" s="201"/>
      <c r="O121" s="201"/>
      <c r="P121" s="201"/>
      <c r="Q121" s="201"/>
    </row>
    <row r="122" spans="1:17" hidden="1" x14ac:dyDescent="0.25">
      <c r="A122" s="661"/>
      <c r="B122" s="615"/>
      <c r="C122" s="660"/>
      <c r="D122" s="660"/>
      <c r="E122" s="662"/>
      <c r="G122" s="201"/>
      <c r="H122" s="201"/>
      <c r="I122" s="201"/>
      <c r="J122" s="201"/>
      <c r="K122" s="201"/>
      <c r="L122" s="201"/>
      <c r="M122" s="201"/>
      <c r="N122" s="201"/>
      <c r="O122" s="201"/>
      <c r="P122" s="201"/>
      <c r="Q122" s="201"/>
    </row>
    <row r="123" spans="1:17" hidden="1" x14ac:dyDescent="0.25">
      <c r="A123" s="661"/>
      <c r="B123" s="615"/>
      <c r="C123" s="660"/>
      <c r="D123" s="660"/>
      <c r="E123" s="662"/>
      <c r="G123" s="201"/>
      <c r="H123" s="201"/>
      <c r="I123" s="201"/>
      <c r="J123" s="201"/>
      <c r="K123" s="201"/>
      <c r="L123" s="201"/>
      <c r="M123" s="201"/>
      <c r="N123" s="201"/>
      <c r="O123" s="201"/>
      <c r="P123" s="201"/>
      <c r="Q123" s="201"/>
    </row>
    <row r="124" spans="1:17" hidden="1" x14ac:dyDescent="0.25">
      <c r="A124" s="661"/>
      <c r="B124" s="615"/>
      <c r="C124" s="660"/>
      <c r="D124" s="660"/>
      <c r="E124" s="662"/>
      <c r="G124" s="201"/>
      <c r="H124" s="201"/>
      <c r="I124" s="201"/>
      <c r="J124" s="201"/>
      <c r="K124" s="201"/>
      <c r="L124" s="201"/>
      <c r="M124" s="201"/>
      <c r="N124" s="201"/>
      <c r="O124" s="201"/>
      <c r="P124" s="201"/>
      <c r="Q124" s="201"/>
    </row>
    <row r="125" spans="1:17" hidden="1" x14ac:dyDescent="0.25">
      <c r="A125" s="661"/>
      <c r="B125" s="615"/>
      <c r="C125" s="660"/>
      <c r="D125" s="660"/>
      <c r="E125" s="662"/>
      <c r="G125" s="201"/>
      <c r="H125" s="201"/>
      <c r="I125" s="201"/>
      <c r="J125" s="201"/>
      <c r="K125" s="201"/>
      <c r="L125" s="201"/>
      <c r="M125" s="201"/>
      <c r="N125" s="201"/>
      <c r="O125" s="201"/>
      <c r="P125" s="201"/>
      <c r="Q125" s="201"/>
    </row>
    <row r="126" spans="1:17" hidden="1" x14ac:dyDescent="0.25">
      <c r="A126" s="661"/>
      <c r="B126" s="615"/>
      <c r="C126" s="660"/>
      <c r="D126" s="660"/>
      <c r="E126" s="662"/>
      <c r="G126" s="201"/>
      <c r="H126" s="201"/>
      <c r="I126" s="201"/>
      <c r="J126" s="201"/>
      <c r="K126" s="201"/>
      <c r="L126" s="201"/>
      <c r="M126" s="201"/>
      <c r="N126" s="201"/>
      <c r="O126" s="201"/>
      <c r="P126" s="201"/>
      <c r="Q126" s="201"/>
    </row>
    <row r="127" spans="1:17" hidden="1" x14ac:dyDescent="0.25">
      <c r="A127" s="661"/>
      <c r="B127" s="615"/>
      <c r="C127" s="660"/>
      <c r="D127" s="660"/>
      <c r="E127" s="662"/>
      <c r="G127" s="201"/>
      <c r="H127" s="201"/>
      <c r="I127" s="201"/>
      <c r="J127" s="201"/>
      <c r="K127" s="201"/>
      <c r="L127" s="201"/>
      <c r="M127" s="201"/>
      <c r="N127" s="201"/>
      <c r="O127" s="201"/>
      <c r="P127" s="201"/>
      <c r="Q127" s="201"/>
    </row>
    <row r="128" spans="1:17" hidden="1" x14ac:dyDescent="0.25">
      <c r="A128" s="661"/>
      <c r="B128" s="615"/>
      <c r="C128" s="660"/>
      <c r="D128" s="660"/>
      <c r="E128" s="662"/>
      <c r="G128" s="201"/>
      <c r="H128" s="201"/>
      <c r="I128" s="201"/>
      <c r="J128" s="201"/>
      <c r="K128" s="201"/>
      <c r="L128" s="201"/>
      <c r="M128" s="201"/>
      <c r="N128" s="201"/>
      <c r="O128" s="201"/>
      <c r="P128" s="201"/>
      <c r="Q128" s="201"/>
    </row>
    <row r="129" spans="1:17" hidden="1" x14ac:dyDescent="0.25">
      <c r="A129" s="661"/>
      <c r="B129" s="615"/>
      <c r="C129" s="660"/>
      <c r="D129" s="660"/>
      <c r="E129" s="662"/>
      <c r="G129" s="201"/>
      <c r="H129" s="201"/>
      <c r="I129" s="201"/>
      <c r="J129" s="201"/>
      <c r="K129" s="201"/>
      <c r="L129" s="201"/>
      <c r="M129" s="201"/>
      <c r="N129" s="201"/>
      <c r="O129" s="201"/>
      <c r="P129" s="201"/>
      <c r="Q129" s="201"/>
    </row>
    <row r="130" spans="1:17" hidden="1" x14ac:dyDescent="0.25">
      <c r="A130" s="661"/>
      <c r="B130" s="615"/>
      <c r="C130" s="660"/>
      <c r="D130" s="660"/>
      <c r="E130" s="662"/>
      <c r="G130" s="201"/>
      <c r="H130" s="201"/>
      <c r="I130" s="201"/>
      <c r="J130" s="201"/>
      <c r="K130" s="201"/>
      <c r="L130" s="201"/>
      <c r="M130" s="201"/>
      <c r="N130" s="201"/>
      <c r="O130" s="201"/>
      <c r="P130" s="201"/>
      <c r="Q130" s="201"/>
    </row>
    <row r="131" spans="1:17" hidden="1" x14ac:dyDescent="0.25">
      <c r="A131" s="661"/>
      <c r="B131" s="615"/>
      <c r="C131" s="660"/>
      <c r="D131" s="660"/>
      <c r="E131" s="662"/>
      <c r="G131" s="201"/>
      <c r="H131" s="201"/>
      <c r="I131" s="201"/>
      <c r="J131" s="201"/>
      <c r="K131" s="201"/>
      <c r="L131" s="201"/>
      <c r="M131" s="201"/>
      <c r="N131" s="201"/>
      <c r="O131" s="201"/>
      <c r="P131" s="201"/>
      <c r="Q131" s="201"/>
    </row>
    <row r="132" spans="1:17" hidden="1" x14ac:dyDescent="0.25">
      <c r="A132" s="661"/>
      <c r="B132" s="615"/>
      <c r="C132" s="660"/>
      <c r="D132" s="660"/>
      <c r="E132" s="662"/>
      <c r="G132" s="201"/>
      <c r="H132" s="201"/>
      <c r="I132" s="201"/>
      <c r="J132" s="201"/>
      <c r="K132" s="201"/>
      <c r="L132" s="201"/>
      <c r="M132" s="201"/>
      <c r="N132" s="201"/>
      <c r="O132" s="201"/>
      <c r="P132" s="201"/>
      <c r="Q132" s="201"/>
    </row>
    <row r="133" spans="1:17" hidden="1" x14ac:dyDescent="0.25">
      <c r="A133" s="661"/>
      <c r="B133" s="615"/>
      <c r="C133" s="660"/>
      <c r="D133" s="660"/>
      <c r="E133" s="662"/>
      <c r="G133" s="201"/>
      <c r="H133" s="201"/>
      <c r="I133" s="201"/>
      <c r="J133" s="201"/>
      <c r="K133" s="201"/>
      <c r="L133" s="201"/>
      <c r="M133" s="201"/>
      <c r="N133" s="201"/>
      <c r="O133" s="201"/>
      <c r="P133" s="201"/>
      <c r="Q133" s="201"/>
    </row>
    <row r="134" spans="1:17" hidden="1" x14ac:dyDescent="0.25">
      <c r="A134" s="661"/>
      <c r="B134" s="615"/>
      <c r="C134" s="660"/>
      <c r="D134" s="660"/>
      <c r="E134" s="662"/>
      <c r="G134" s="201"/>
      <c r="H134" s="201"/>
      <c r="I134" s="201"/>
      <c r="J134" s="201"/>
      <c r="K134" s="201"/>
      <c r="L134" s="201"/>
      <c r="M134" s="201"/>
      <c r="N134" s="201"/>
      <c r="O134" s="201"/>
      <c r="P134" s="201"/>
      <c r="Q134" s="201"/>
    </row>
    <row r="135" spans="1:17" hidden="1" x14ac:dyDescent="0.25">
      <c r="A135" s="661"/>
      <c r="B135" s="615"/>
      <c r="C135" s="660"/>
      <c r="D135" s="660"/>
      <c r="E135" s="662"/>
      <c r="G135" s="201"/>
      <c r="H135" s="201"/>
      <c r="I135" s="201"/>
      <c r="J135" s="201"/>
      <c r="K135" s="201"/>
      <c r="L135" s="201"/>
      <c r="M135" s="201"/>
      <c r="N135" s="201"/>
      <c r="O135" s="201"/>
      <c r="P135" s="201"/>
      <c r="Q135" s="201"/>
    </row>
    <row r="136" spans="1:17" hidden="1" x14ac:dyDescent="0.25">
      <c r="A136" s="661"/>
      <c r="B136" s="615"/>
      <c r="C136" s="660"/>
      <c r="D136" s="660"/>
      <c r="E136" s="662"/>
      <c r="G136" s="201"/>
      <c r="H136" s="201"/>
      <c r="I136" s="201"/>
      <c r="J136" s="201"/>
      <c r="K136" s="201"/>
      <c r="L136" s="201"/>
      <c r="M136" s="201"/>
      <c r="N136" s="201"/>
      <c r="O136" s="201"/>
      <c r="P136" s="201"/>
      <c r="Q136" s="201"/>
    </row>
    <row r="137" spans="1:17" hidden="1" x14ac:dyDescent="0.25">
      <c r="A137" s="661"/>
      <c r="B137" s="615"/>
      <c r="C137" s="660"/>
      <c r="D137" s="660"/>
      <c r="E137" s="662"/>
      <c r="G137" s="201"/>
      <c r="H137" s="201"/>
      <c r="I137" s="201"/>
      <c r="J137" s="201"/>
      <c r="K137" s="201"/>
      <c r="L137" s="201"/>
      <c r="M137" s="201"/>
      <c r="N137" s="201"/>
      <c r="O137" s="201"/>
      <c r="P137" s="201"/>
      <c r="Q137" s="201"/>
    </row>
    <row r="138" spans="1:17" hidden="1" x14ac:dyDescent="0.25">
      <c r="A138" s="661"/>
      <c r="B138" s="615"/>
      <c r="C138" s="660"/>
      <c r="D138" s="660"/>
      <c r="E138" s="662"/>
      <c r="G138" s="201"/>
      <c r="H138" s="201"/>
      <c r="I138" s="201"/>
      <c r="J138" s="201"/>
      <c r="K138" s="201"/>
      <c r="L138" s="201"/>
      <c r="M138" s="201"/>
      <c r="N138" s="201"/>
      <c r="O138" s="201"/>
      <c r="P138" s="201"/>
      <c r="Q138" s="201"/>
    </row>
    <row r="139" spans="1:17" hidden="1" x14ac:dyDescent="0.25">
      <c r="A139" s="661"/>
      <c r="B139" s="615"/>
      <c r="C139" s="660"/>
      <c r="D139" s="660"/>
      <c r="E139" s="662"/>
      <c r="G139" s="201"/>
      <c r="H139" s="201"/>
      <c r="I139" s="201"/>
      <c r="J139" s="201"/>
      <c r="K139" s="201"/>
      <c r="L139" s="201"/>
      <c r="M139" s="201"/>
      <c r="N139" s="201"/>
      <c r="O139" s="201"/>
      <c r="P139" s="201"/>
      <c r="Q139" s="201"/>
    </row>
    <row r="140" spans="1:17" hidden="1" x14ac:dyDescent="0.25">
      <c r="A140" s="661"/>
      <c r="B140" s="615"/>
      <c r="C140" s="660"/>
      <c r="D140" s="660"/>
      <c r="E140" s="662"/>
      <c r="G140" s="201"/>
      <c r="H140" s="201"/>
      <c r="I140" s="201"/>
      <c r="J140" s="201"/>
      <c r="K140" s="201"/>
      <c r="L140" s="201"/>
      <c r="M140" s="201"/>
      <c r="N140" s="201"/>
      <c r="O140" s="201"/>
      <c r="P140" s="201"/>
      <c r="Q140" s="201"/>
    </row>
    <row r="141" spans="1:17" hidden="1" x14ac:dyDescent="0.25">
      <c r="A141" s="661"/>
      <c r="B141" s="615"/>
      <c r="C141" s="660"/>
      <c r="D141" s="660"/>
      <c r="E141" s="662"/>
      <c r="G141" s="201"/>
      <c r="H141" s="201"/>
      <c r="I141" s="201"/>
      <c r="J141" s="201"/>
      <c r="K141" s="201"/>
      <c r="L141" s="201"/>
      <c r="M141" s="201"/>
      <c r="N141" s="201"/>
      <c r="O141" s="201"/>
      <c r="P141" s="201"/>
      <c r="Q141" s="201"/>
    </row>
    <row r="142" spans="1:17" hidden="1" x14ac:dyDescent="0.25">
      <c r="A142" s="661"/>
      <c r="B142" s="615"/>
      <c r="C142" s="660"/>
      <c r="D142" s="660"/>
      <c r="E142" s="662"/>
      <c r="G142" s="201"/>
      <c r="H142" s="201"/>
      <c r="I142" s="201"/>
      <c r="J142" s="201"/>
      <c r="K142" s="201"/>
      <c r="L142" s="201"/>
      <c r="M142" s="201"/>
      <c r="N142" s="201"/>
      <c r="O142" s="201"/>
      <c r="P142" s="201"/>
      <c r="Q142" s="201"/>
    </row>
    <row r="143" spans="1:17" hidden="1" x14ac:dyDescent="0.25">
      <c r="A143" s="661"/>
      <c r="B143" s="615"/>
      <c r="C143" s="660"/>
      <c r="D143" s="660"/>
      <c r="E143" s="662"/>
      <c r="G143" s="201"/>
      <c r="H143" s="201"/>
      <c r="I143" s="201"/>
      <c r="J143" s="201"/>
      <c r="K143" s="201"/>
      <c r="L143" s="201"/>
      <c r="M143" s="201"/>
      <c r="N143" s="201"/>
      <c r="O143" s="201"/>
      <c r="P143" s="201"/>
      <c r="Q143" s="201"/>
    </row>
    <row r="144" spans="1:17" hidden="1" x14ac:dyDescent="0.25">
      <c r="A144" s="661"/>
      <c r="B144" s="615"/>
      <c r="C144" s="660"/>
      <c r="D144" s="660"/>
      <c r="E144" s="662"/>
      <c r="G144" s="201"/>
      <c r="H144" s="201"/>
      <c r="I144" s="201"/>
      <c r="J144" s="201"/>
      <c r="K144" s="201"/>
      <c r="L144" s="201"/>
      <c r="M144" s="201"/>
      <c r="N144" s="201"/>
      <c r="O144" s="201"/>
      <c r="P144" s="201"/>
      <c r="Q144" s="201"/>
    </row>
    <row r="145" spans="1:17" hidden="1" x14ac:dyDescent="0.25">
      <c r="A145" s="661"/>
      <c r="B145" s="615"/>
      <c r="C145" s="660"/>
      <c r="D145" s="660"/>
      <c r="E145" s="662"/>
      <c r="G145" s="201"/>
      <c r="H145" s="201"/>
      <c r="I145" s="201"/>
      <c r="J145" s="201"/>
      <c r="K145" s="201"/>
      <c r="L145" s="201"/>
      <c r="M145" s="201"/>
      <c r="N145" s="201"/>
      <c r="O145" s="201"/>
      <c r="P145" s="201"/>
      <c r="Q145" s="201"/>
    </row>
    <row r="146" spans="1:17" hidden="1" x14ac:dyDescent="0.25">
      <c r="A146" s="661"/>
      <c r="B146" s="615"/>
      <c r="C146" s="660"/>
      <c r="D146" s="660"/>
      <c r="E146" s="662"/>
      <c r="G146" s="201"/>
      <c r="H146" s="201"/>
      <c r="I146" s="201"/>
      <c r="J146" s="201"/>
      <c r="K146" s="201"/>
      <c r="L146" s="201"/>
      <c r="M146" s="201"/>
      <c r="N146" s="201"/>
      <c r="O146" s="201"/>
      <c r="P146" s="201"/>
      <c r="Q146" s="201"/>
    </row>
    <row r="147" spans="1:17" hidden="1" x14ac:dyDescent="0.25">
      <c r="A147" s="661"/>
      <c r="B147" s="615"/>
      <c r="C147" s="660"/>
      <c r="D147" s="660"/>
      <c r="E147" s="662"/>
      <c r="G147" s="201"/>
      <c r="H147" s="201"/>
      <c r="I147" s="201"/>
      <c r="J147" s="201"/>
      <c r="K147" s="201"/>
      <c r="L147" s="201"/>
      <c r="M147" s="201"/>
      <c r="N147" s="201"/>
      <c r="O147" s="201"/>
      <c r="P147" s="201"/>
      <c r="Q147" s="201"/>
    </row>
    <row r="148" spans="1:17" hidden="1" x14ac:dyDescent="0.25">
      <c r="A148" s="661"/>
      <c r="B148" s="615"/>
      <c r="C148" s="660"/>
      <c r="D148" s="660"/>
      <c r="E148" s="662"/>
      <c r="G148" s="201"/>
      <c r="H148" s="201"/>
      <c r="I148" s="201"/>
      <c r="J148" s="201"/>
      <c r="K148" s="201"/>
      <c r="L148" s="201"/>
      <c r="M148" s="201"/>
      <c r="N148" s="201"/>
      <c r="O148" s="201"/>
      <c r="P148" s="201"/>
      <c r="Q148" s="201"/>
    </row>
    <row r="149" spans="1:17" hidden="1" x14ac:dyDescent="0.25">
      <c r="A149" s="661"/>
      <c r="B149" s="615"/>
      <c r="C149" s="660"/>
      <c r="D149" s="660"/>
      <c r="E149" s="662"/>
      <c r="G149" s="201"/>
      <c r="H149" s="201"/>
      <c r="I149" s="201"/>
      <c r="J149" s="201"/>
      <c r="K149" s="201"/>
      <c r="L149" s="201"/>
      <c r="M149" s="201"/>
      <c r="N149" s="201"/>
      <c r="O149" s="201"/>
      <c r="P149" s="201"/>
      <c r="Q149" s="201"/>
    </row>
    <row r="150" spans="1:17" hidden="1" x14ac:dyDescent="0.25">
      <c r="A150" s="661"/>
      <c r="B150" s="615"/>
      <c r="C150" s="660"/>
      <c r="D150" s="660"/>
      <c r="E150" s="662"/>
      <c r="G150" s="201"/>
      <c r="H150" s="201"/>
      <c r="I150" s="201"/>
      <c r="J150" s="201"/>
      <c r="K150" s="201"/>
      <c r="L150" s="201"/>
      <c r="M150" s="201"/>
      <c r="N150" s="201"/>
      <c r="O150" s="201"/>
      <c r="P150" s="201"/>
      <c r="Q150" s="201"/>
    </row>
    <row r="151" spans="1:17" hidden="1" x14ac:dyDescent="0.25">
      <c r="A151" s="661"/>
      <c r="B151" s="615"/>
      <c r="C151" s="660"/>
      <c r="D151" s="660"/>
      <c r="E151" s="662"/>
      <c r="G151" s="201"/>
      <c r="H151" s="201"/>
      <c r="I151" s="201"/>
      <c r="J151" s="201"/>
      <c r="K151" s="201"/>
      <c r="L151" s="201"/>
      <c r="M151" s="201"/>
      <c r="N151" s="201"/>
      <c r="O151" s="201"/>
      <c r="P151" s="201"/>
      <c r="Q151" s="201"/>
    </row>
    <row r="152" spans="1:17" hidden="1" x14ac:dyDescent="0.25">
      <c r="A152" s="661"/>
      <c r="B152" s="615"/>
      <c r="C152" s="660"/>
      <c r="D152" s="660"/>
      <c r="E152" s="662"/>
      <c r="G152" s="201"/>
      <c r="H152" s="201"/>
      <c r="I152" s="201"/>
      <c r="J152" s="201"/>
      <c r="K152" s="201"/>
      <c r="L152" s="201"/>
      <c r="M152" s="201"/>
      <c r="N152" s="201"/>
      <c r="O152" s="201"/>
      <c r="P152" s="201"/>
      <c r="Q152" s="201"/>
    </row>
    <row r="153" spans="1:17" hidden="1" x14ac:dyDescent="0.25">
      <c r="A153" s="661"/>
      <c r="B153" s="615"/>
      <c r="C153" s="660"/>
      <c r="D153" s="660"/>
      <c r="E153" s="662"/>
      <c r="G153" s="201"/>
      <c r="H153" s="201"/>
      <c r="I153" s="201"/>
      <c r="J153" s="201"/>
      <c r="K153" s="201"/>
      <c r="L153" s="201"/>
      <c r="M153" s="201"/>
      <c r="N153" s="201"/>
      <c r="O153" s="201"/>
      <c r="P153" s="201"/>
      <c r="Q153" s="201"/>
    </row>
    <row r="154" spans="1:17" hidden="1" x14ac:dyDescent="0.25">
      <c r="A154" s="661"/>
      <c r="B154" s="615"/>
      <c r="C154" s="660"/>
      <c r="D154" s="660"/>
      <c r="E154" s="662"/>
      <c r="G154" s="201"/>
      <c r="H154" s="201"/>
      <c r="I154" s="201"/>
      <c r="J154" s="201"/>
      <c r="K154" s="201"/>
      <c r="L154" s="201"/>
      <c r="M154" s="201"/>
      <c r="N154" s="201"/>
      <c r="O154" s="201"/>
      <c r="P154" s="201"/>
      <c r="Q154" s="201"/>
    </row>
    <row r="155" spans="1:17" hidden="1" x14ac:dyDescent="0.25">
      <c r="A155" s="661"/>
      <c r="B155" s="615"/>
      <c r="C155" s="660"/>
      <c r="D155" s="660"/>
      <c r="E155" s="662"/>
      <c r="G155" s="201"/>
      <c r="H155" s="201"/>
      <c r="I155" s="201"/>
      <c r="J155" s="201"/>
      <c r="K155" s="201"/>
      <c r="L155" s="201"/>
      <c r="M155" s="201"/>
      <c r="N155" s="201"/>
      <c r="O155" s="201"/>
      <c r="P155" s="201"/>
      <c r="Q155" s="201"/>
    </row>
    <row r="156" spans="1:17" hidden="1" x14ac:dyDescent="0.25">
      <c r="A156" s="661"/>
      <c r="B156" s="615"/>
      <c r="C156" s="660"/>
      <c r="D156" s="660"/>
      <c r="E156" s="662"/>
      <c r="G156" s="201"/>
      <c r="H156" s="201"/>
      <c r="I156" s="201"/>
      <c r="J156" s="201"/>
      <c r="K156" s="201"/>
      <c r="L156" s="201"/>
      <c r="M156" s="201"/>
      <c r="N156" s="201"/>
      <c r="O156" s="201"/>
      <c r="P156" s="201"/>
      <c r="Q156" s="201"/>
    </row>
    <row r="157" spans="1:17" hidden="1" x14ac:dyDescent="0.25">
      <c r="A157" s="661"/>
      <c r="B157" s="615"/>
      <c r="C157" s="660"/>
      <c r="D157" s="660"/>
      <c r="E157" s="662"/>
      <c r="G157" s="201"/>
      <c r="H157" s="201"/>
      <c r="I157" s="201"/>
      <c r="J157" s="201"/>
      <c r="K157" s="201"/>
      <c r="L157" s="201"/>
      <c r="M157" s="201"/>
      <c r="N157" s="201"/>
      <c r="O157" s="201"/>
      <c r="P157" s="201"/>
      <c r="Q157" s="201"/>
    </row>
    <row r="158" spans="1:17" hidden="1" x14ac:dyDescent="0.25">
      <c r="A158" s="661"/>
      <c r="B158" s="615"/>
      <c r="C158" s="660"/>
      <c r="D158" s="660"/>
      <c r="E158" s="662"/>
      <c r="G158" s="201"/>
      <c r="H158" s="201"/>
      <c r="I158" s="201"/>
      <c r="J158" s="201"/>
      <c r="K158" s="201"/>
      <c r="L158" s="201"/>
      <c r="M158" s="201"/>
      <c r="N158" s="201"/>
      <c r="O158" s="201"/>
      <c r="P158" s="201"/>
      <c r="Q158" s="201"/>
    </row>
    <row r="159" spans="1:17" hidden="1" x14ac:dyDescent="0.25">
      <c r="A159" s="661"/>
      <c r="B159" s="615"/>
      <c r="C159" s="660"/>
      <c r="D159" s="660"/>
      <c r="E159" s="662"/>
      <c r="G159" s="201"/>
      <c r="H159" s="201"/>
      <c r="I159" s="201"/>
      <c r="J159" s="201"/>
      <c r="K159" s="201"/>
      <c r="L159" s="201"/>
      <c r="M159" s="201"/>
      <c r="N159" s="201"/>
      <c r="O159" s="201"/>
      <c r="P159" s="201"/>
      <c r="Q159" s="201"/>
    </row>
    <row r="160" spans="1:17" hidden="1" x14ac:dyDescent="0.25">
      <c r="A160" s="661"/>
      <c r="B160" s="615"/>
      <c r="C160" s="660"/>
      <c r="D160" s="660"/>
      <c r="E160" s="662"/>
      <c r="G160" s="201"/>
      <c r="H160" s="201"/>
      <c r="I160" s="201"/>
      <c r="J160" s="201"/>
      <c r="K160" s="201"/>
      <c r="L160" s="201"/>
      <c r="M160" s="201"/>
      <c r="N160" s="201"/>
      <c r="O160" s="201"/>
      <c r="P160" s="201"/>
      <c r="Q160" s="201"/>
    </row>
    <row r="161" spans="1:17" hidden="1" x14ac:dyDescent="0.25">
      <c r="A161" s="661"/>
      <c r="B161" s="615"/>
      <c r="C161" s="660"/>
      <c r="D161" s="660"/>
      <c r="E161" s="662"/>
      <c r="G161" s="201"/>
      <c r="H161" s="201"/>
      <c r="I161" s="201"/>
      <c r="J161" s="201"/>
      <c r="K161" s="201"/>
      <c r="L161" s="201"/>
      <c r="M161" s="201"/>
      <c r="N161" s="201"/>
      <c r="O161" s="201"/>
      <c r="P161" s="201"/>
      <c r="Q161" s="201"/>
    </row>
    <row r="162" spans="1:17" hidden="1" x14ac:dyDescent="0.25">
      <c r="A162" s="661"/>
      <c r="B162" s="615"/>
      <c r="C162" s="660"/>
      <c r="D162" s="660"/>
      <c r="E162" s="662"/>
      <c r="G162" s="201"/>
      <c r="H162" s="201"/>
      <c r="I162" s="201"/>
      <c r="J162" s="201"/>
      <c r="K162" s="201"/>
      <c r="L162" s="201"/>
      <c r="M162" s="201"/>
      <c r="N162" s="201"/>
      <c r="O162" s="201"/>
      <c r="P162" s="201"/>
      <c r="Q162" s="201"/>
    </row>
    <row r="163" spans="1:17" hidden="1" x14ac:dyDescent="0.25">
      <c r="A163" s="661"/>
      <c r="B163" s="615"/>
      <c r="C163" s="660"/>
      <c r="D163" s="660"/>
      <c r="E163" s="662"/>
      <c r="G163" s="201"/>
      <c r="H163" s="201"/>
      <c r="I163" s="201"/>
      <c r="J163" s="201"/>
      <c r="K163" s="201"/>
      <c r="L163" s="201"/>
      <c r="M163" s="201"/>
      <c r="N163" s="201"/>
      <c r="O163" s="201"/>
      <c r="P163" s="201"/>
      <c r="Q163" s="201"/>
    </row>
    <row r="164" spans="1:17" hidden="1" x14ac:dyDescent="0.25">
      <c r="A164" s="661"/>
      <c r="B164" s="615"/>
      <c r="C164" s="660"/>
      <c r="D164" s="660"/>
      <c r="E164" s="662"/>
      <c r="G164" s="201"/>
      <c r="H164" s="201"/>
      <c r="I164" s="201"/>
      <c r="J164" s="201"/>
      <c r="K164" s="201"/>
      <c r="L164" s="201"/>
      <c r="M164" s="201"/>
      <c r="N164" s="201"/>
      <c r="O164" s="201"/>
      <c r="P164" s="201"/>
      <c r="Q164" s="201"/>
    </row>
    <row r="165" spans="1:17" hidden="1" x14ac:dyDescent="0.25">
      <c r="A165" s="661"/>
      <c r="B165" s="615"/>
      <c r="C165" s="660"/>
      <c r="D165" s="660"/>
      <c r="E165" s="662"/>
      <c r="G165" s="201"/>
      <c r="H165" s="201"/>
      <c r="I165" s="201"/>
      <c r="J165" s="201"/>
      <c r="K165" s="201"/>
      <c r="L165" s="201"/>
      <c r="M165" s="201"/>
      <c r="N165" s="201"/>
      <c r="O165" s="201"/>
      <c r="P165" s="201"/>
      <c r="Q165" s="201"/>
    </row>
    <row r="166" spans="1:17" hidden="1" x14ac:dyDescent="0.25">
      <c r="A166" s="661"/>
      <c r="B166" s="615"/>
      <c r="C166" s="660"/>
      <c r="D166" s="660"/>
      <c r="E166" s="662"/>
      <c r="G166" s="201"/>
      <c r="H166" s="201"/>
      <c r="I166" s="201"/>
      <c r="J166" s="201"/>
      <c r="K166" s="201"/>
      <c r="L166" s="201"/>
      <c r="M166" s="201"/>
      <c r="N166" s="201"/>
      <c r="O166" s="201"/>
      <c r="P166" s="201"/>
      <c r="Q166" s="201"/>
    </row>
    <row r="167" spans="1:17" hidden="1" x14ac:dyDescent="0.25">
      <c r="A167" s="661"/>
      <c r="B167" s="615"/>
      <c r="C167" s="660"/>
      <c r="D167" s="660"/>
      <c r="E167" s="662"/>
      <c r="G167" s="201"/>
      <c r="H167" s="201"/>
      <c r="I167" s="201"/>
      <c r="J167" s="201"/>
      <c r="K167" s="201"/>
      <c r="L167" s="201"/>
      <c r="M167" s="201"/>
      <c r="N167" s="201"/>
      <c r="O167" s="201"/>
      <c r="P167" s="201"/>
      <c r="Q167" s="201"/>
    </row>
    <row r="168" spans="1:17" hidden="1" x14ac:dyDescent="0.25">
      <c r="A168" s="661"/>
      <c r="B168" s="615"/>
      <c r="C168" s="660"/>
      <c r="D168" s="660"/>
      <c r="E168" s="662"/>
      <c r="G168" s="201"/>
      <c r="H168" s="201"/>
      <c r="I168" s="201"/>
      <c r="J168" s="201"/>
      <c r="K168" s="201"/>
      <c r="L168" s="201"/>
      <c r="M168" s="201"/>
      <c r="N168" s="201"/>
      <c r="O168" s="201"/>
      <c r="P168" s="201"/>
      <c r="Q168" s="201"/>
    </row>
    <row r="169" spans="1:17" hidden="1" x14ac:dyDescent="0.25">
      <c r="A169" s="661"/>
      <c r="B169" s="615"/>
      <c r="C169" s="660"/>
      <c r="D169" s="660"/>
      <c r="E169" s="662"/>
      <c r="G169" s="201"/>
      <c r="H169" s="201"/>
      <c r="I169" s="201"/>
      <c r="J169" s="201"/>
      <c r="K169" s="201"/>
      <c r="L169" s="201"/>
      <c r="M169" s="201"/>
      <c r="N169" s="201"/>
      <c r="O169" s="201"/>
      <c r="P169" s="201"/>
      <c r="Q169" s="201"/>
    </row>
    <row r="170" spans="1:17" hidden="1" x14ac:dyDescent="0.25">
      <c r="A170" s="661"/>
      <c r="B170" s="615"/>
      <c r="C170" s="660"/>
      <c r="D170" s="660"/>
      <c r="E170" s="662"/>
      <c r="G170" s="201"/>
      <c r="H170" s="201"/>
      <c r="I170" s="201"/>
      <c r="J170" s="201"/>
      <c r="K170" s="201"/>
      <c r="L170" s="201"/>
      <c r="M170" s="201"/>
      <c r="N170" s="201"/>
      <c r="O170" s="201"/>
      <c r="P170" s="201"/>
      <c r="Q170" s="201"/>
    </row>
    <row r="171" spans="1:17" hidden="1" x14ac:dyDescent="0.25">
      <c r="A171" s="661"/>
      <c r="B171" s="615"/>
      <c r="C171" s="660"/>
      <c r="D171" s="660"/>
      <c r="E171" s="662"/>
      <c r="G171" s="201"/>
      <c r="H171" s="201"/>
      <c r="I171" s="201"/>
      <c r="J171" s="201"/>
      <c r="K171" s="201"/>
      <c r="L171" s="201"/>
      <c r="M171" s="201"/>
      <c r="N171" s="201"/>
      <c r="O171" s="201"/>
      <c r="P171" s="201"/>
      <c r="Q171" s="201"/>
    </row>
    <row r="172" spans="1:17" hidden="1" x14ac:dyDescent="0.25">
      <c r="A172" s="661"/>
      <c r="B172" s="615"/>
      <c r="C172" s="660"/>
      <c r="D172" s="660"/>
      <c r="E172" s="662"/>
      <c r="G172" s="201"/>
      <c r="H172" s="201"/>
      <c r="I172" s="201"/>
      <c r="J172" s="201"/>
      <c r="K172" s="201"/>
      <c r="L172" s="201"/>
      <c r="M172" s="201"/>
      <c r="N172" s="201"/>
      <c r="O172" s="201"/>
      <c r="P172" s="201"/>
      <c r="Q172" s="201"/>
    </row>
    <row r="173" spans="1:17" hidden="1" x14ac:dyDescent="0.25">
      <c r="A173" s="661"/>
      <c r="B173" s="615"/>
      <c r="C173" s="660"/>
      <c r="D173" s="660"/>
      <c r="E173" s="662"/>
      <c r="G173" s="201"/>
      <c r="H173" s="201"/>
      <c r="I173" s="201"/>
      <c r="J173" s="201"/>
      <c r="K173" s="201"/>
      <c r="L173" s="201"/>
      <c r="M173" s="201"/>
      <c r="N173" s="201"/>
      <c r="O173" s="201"/>
      <c r="P173" s="201"/>
      <c r="Q173" s="201"/>
    </row>
    <row r="174" spans="1:17" hidden="1" x14ac:dyDescent="0.25">
      <c r="A174" s="661"/>
      <c r="B174" s="615"/>
      <c r="C174" s="660"/>
      <c r="D174" s="660"/>
      <c r="E174" s="662"/>
      <c r="G174" s="201"/>
      <c r="H174" s="201"/>
      <c r="I174" s="201"/>
      <c r="J174" s="201"/>
      <c r="K174" s="201"/>
      <c r="L174" s="201"/>
      <c r="M174" s="201"/>
      <c r="N174" s="201"/>
      <c r="O174" s="201"/>
      <c r="P174" s="201"/>
      <c r="Q174" s="201"/>
    </row>
    <row r="175" spans="1:17" hidden="1" x14ac:dyDescent="0.25">
      <c r="A175" s="661"/>
      <c r="B175" s="615"/>
      <c r="C175" s="660"/>
      <c r="D175" s="660"/>
      <c r="E175" s="662"/>
      <c r="G175" s="201"/>
      <c r="H175" s="201"/>
      <c r="I175" s="201"/>
      <c r="J175" s="201"/>
      <c r="K175" s="201"/>
      <c r="L175" s="201"/>
      <c r="M175" s="201"/>
      <c r="N175" s="201"/>
      <c r="O175" s="201"/>
      <c r="P175" s="201"/>
      <c r="Q175" s="201"/>
    </row>
    <row r="176" spans="1:17" hidden="1" x14ac:dyDescent="0.25">
      <c r="A176" s="661"/>
      <c r="B176" s="615"/>
      <c r="C176" s="660"/>
      <c r="D176" s="660"/>
      <c r="E176" s="662"/>
      <c r="G176" s="201"/>
      <c r="H176" s="201"/>
      <c r="I176" s="201"/>
      <c r="J176" s="201"/>
      <c r="K176" s="201"/>
      <c r="L176" s="201"/>
      <c r="M176" s="201"/>
      <c r="N176" s="201"/>
      <c r="O176" s="201"/>
      <c r="P176" s="201"/>
      <c r="Q176" s="201"/>
    </row>
    <row r="177" spans="1:17" hidden="1" x14ac:dyDescent="0.25">
      <c r="A177" s="661"/>
      <c r="B177" s="615"/>
      <c r="C177" s="660"/>
      <c r="D177" s="660"/>
      <c r="E177" s="662"/>
      <c r="G177" s="201"/>
      <c r="H177" s="201"/>
      <c r="I177" s="201"/>
      <c r="J177" s="201"/>
      <c r="K177" s="201"/>
      <c r="L177" s="201"/>
      <c r="M177" s="201"/>
      <c r="N177" s="201"/>
      <c r="O177" s="201"/>
      <c r="P177" s="201"/>
      <c r="Q177" s="201"/>
    </row>
    <row r="178" spans="1:17" hidden="1" x14ac:dyDescent="0.25">
      <c r="A178" s="661"/>
      <c r="B178" s="615"/>
      <c r="C178" s="660"/>
      <c r="D178" s="660"/>
      <c r="E178" s="662"/>
      <c r="G178" s="201"/>
      <c r="H178" s="201"/>
      <c r="I178" s="201"/>
      <c r="J178" s="201"/>
      <c r="K178" s="201"/>
      <c r="L178" s="201"/>
      <c r="M178" s="201"/>
      <c r="N178" s="201"/>
      <c r="O178" s="201"/>
      <c r="P178" s="201"/>
      <c r="Q178" s="201"/>
    </row>
    <row r="179" spans="1:17" hidden="1" x14ac:dyDescent="0.25">
      <c r="A179" s="661"/>
      <c r="B179" s="615"/>
      <c r="C179" s="660"/>
      <c r="D179" s="660"/>
      <c r="E179" s="662"/>
      <c r="G179" s="201"/>
      <c r="H179" s="201"/>
      <c r="I179" s="201"/>
      <c r="J179" s="201"/>
      <c r="K179" s="201"/>
      <c r="L179" s="201"/>
      <c r="M179" s="201"/>
      <c r="N179" s="201"/>
      <c r="O179" s="201"/>
      <c r="P179" s="201"/>
      <c r="Q179" s="201"/>
    </row>
    <row r="180" spans="1:17" hidden="1" x14ac:dyDescent="0.25">
      <c r="A180" s="661"/>
      <c r="B180" s="615"/>
      <c r="C180" s="660"/>
      <c r="D180" s="660"/>
      <c r="E180" s="662"/>
      <c r="G180" s="201"/>
      <c r="H180" s="201"/>
      <c r="I180" s="201"/>
      <c r="J180" s="201"/>
      <c r="K180" s="201"/>
      <c r="L180" s="201"/>
      <c r="M180" s="201"/>
      <c r="N180" s="201"/>
      <c r="O180" s="201"/>
      <c r="P180" s="201"/>
      <c r="Q180" s="201"/>
    </row>
    <row r="181" spans="1:17" hidden="1" x14ac:dyDescent="0.25">
      <c r="A181" s="661"/>
      <c r="B181" s="615"/>
      <c r="C181" s="660"/>
      <c r="D181" s="660"/>
      <c r="E181" s="662"/>
      <c r="G181" s="201"/>
      <c r="H181" s="201"/>
      <c r="I181" s="201"/>
      <c r="J181" s="201"/>
      <c r="K181" s="201"/>
      <c r="L181" s="201"/>
      <c r="M181" s="201"/>
      <c r="N181" s="201"/>
      <c r="O181" s="201"/>
      <c r="P181" s="201"/>
      <c r="Q181" s="201"/>
    </row>
    <row r="182" spans="1:17" hidden="1" x14ac:dyDescent="0.25">
      <c r="A182" s="661"/>
      <c r="B182" s="615"/>
      <c r="C182" s="660"/>
      <c r="D182" s="660"/>
      <c r="E182" s="662"/>
      <c r="G182" s="201"/>
      <c r="H182" s="201"/>
      <c r="I182" s="201"/>
      <c r="J182" s="201"/>
      <c r="K182" s="201"/>
      <c r="L182" s="201"/>
      <c r="M182" s="201"/>
      <c r="N182" s="201"/>
      <c r="O182" s="201"/>
      <c r="P182" s="201"/>
      <c r="Q182" s="201"/>
    </row>
    <row r="183" spans="1:17" hidden="1" x14ac:dyDescent="0.25">
      <c r="A183" s="661"/>
      <c r="B183" s="615"/>
      <c r="C183" s="660"/>
      <c r="D183" s="660"/>
      <c r="E183" s="662"/>
      <c r="G183" s="201"/>
      <c r="H183" s="201"/>
      <c r="I183" s="201"/>
      <c r="J183" s="201"/>
      <c r="K183" s="201"/>
      <c r="L183" s="201"/>
      <c r="M183" s="201"/>
      <c r="N183" s="201"/>
      <c r="O183" s="201"/>
      <c r="P183" s="201"/>
      <c r="Q183" s="201"/>
    </row>
    <row r="184" spans="1:17" hidden="1" x14ac:dyDescent="0.25">
      <c r="A184" s="661"/>
      <c r="B184" s="615"/>
      <c r="C184" s="660"/>
      <c r="D184" s="660"/>
      <c r="E184" s="662"/>
      <c r="G184" s="201"/>
      <c r="H184" s="201"/>
      <c r="I184" s="201"/>
      <c r="J184" s="201"/>
      <c r="K184" s="201"/>
      <c r="L184" s="201"/>
      <c r="M184" s="201"/>
      <c r="N184" s="201"/>
      <c r="O184" s="201"/>
      <c r="P184" s="201"/>
      <c r="Q184" s="201"/>
    </row>
    <row r="185" spans="1:17" hidden="1" x14ac:dyDescent="0.25">
      <c r="A185" s="661"/>
      <c r="B185" s="615"/>
      <c r="C185" s="660"/>
      <c r="D185" s="660"/>
      <c r="E185" s="662"/>
      <c r="G185" s="201"/>
      <c r="H185" s="201"/>
      <c r="I185" s="201"/>
      <c r="J185" s="201"/>
      <c r="K185" s="201"/>
      <c r="L185" s="201"/>
      <c r="M185" s="201"/>
      <c r="N185" s="201"/>
      <c r="O185" s="201"/>
      <c r="P185" s="201"/>
      <c r="Q185" s="201"/>
    </row>
    <row r="186" spans="1:17" hidden="1" x14ac:dyDescent="0.25">
      <c r="A186" s="661"/>
      <c r="B186" s="615"/>
      <c r="C186" s="660"/>
      <c r="D186" s="660"/>
      <c r="E186" s="662"/>
      <c r="G186" s="201"/>
      <c r="H186" s="201"/>
      <c r="I186" s="201"/>
      <c r="J186" s="201"/>
      <c r="K186" s="201"/>
      <c r="L186" s="201"/>
      <c r="M186" s="201"/>
      <c r="N186" s="201"/>
      <c r="O186" s="201"/>
      <c r="P186" s="201"/>
      <c r="Q186" s="201"/>
    </row>
    <row r="187" spans="1:17" hidden="1" x14ac:dyDescent="0.25">
      <c r="A187" s="661"/>
      <c r="B187" s="615"/>
      <c r="C187" s="660"/>
      <c r="D187" s="660"/>
      <c r="E187" s="662"/>
      <c r="G187" s="201"/>
      <c r="H187" s="201"/>
      <c r="I187" s="201"/>
      <c r="J187" s="201"/>
      <c r="K187" s="201"/>
      <c r="L187" s="201"/>
      <c r="M187" s="201"/>
      <c r="N187" s="201"/>
      <c r="O187" s="201"/>
      <c r="P187" s="201"/>
      <c r="Q187" s="201"/>
    </row>
    <row r="188" spans="1:17" hidden="1" x14ac:dyDescent="0.25">
      <c r="A188" s="661"/>
      <c r="B188" s="615"/>
      <c r="C188" s="660"/>
      <c r="D188" s="660"/>
      <c r="E188" s="662"/>
      <c r="G188" s="201"/>
      <c r="H188" s="201"/>
      <c r="I188" s="201"/>
      <c r="J188" s="201"/>
      <c r="K188" s="201"/>
      <c r="L188" s="201"/>
      <c r="M188" s="201"/>
      <c r="N188" s="201"/>
      <c r="O188" s="201"/>
      <c r="P188" s="201"/>
      <c r="Q188" s="201"/>
    </row>
    <row r="189" spans="1:17" hidden="1" x14ac:dyDescent="0.25">
      <c r="A189" s="661"/>
      <c r="B189" s="615"/>
      <c r="C189" s="660"/>
      <c r="D189" s="660"/>
      <c r="E189" s="662"/>
      <c r="G189" s="201"/>
      <c r="H189" s="201"/>
      <c r="I189" s="201"/>
      <c r="J189" s="201"/>
      <c r="K189" s="201"/>
      <c r="L189" s="201"/>
      <c r="M189" s="201"/>
      <c r="N189" s="201"/>
      <c r="O189" s="201"/>
      <c r="P189" s="201"/>
      <c r="Q189" s="201"/>
    </row>
    <row r="190" spans="1:17" hidden="1" x14ac:dyDescent="0.25">
      <c r="A190" s="661"/>
      <c r="B190" s="615"/>
      <c r="C190" s="660"/>
      <c r="D190" s="660"/>
      <c r="E190" s="662"/>
      <c r="G190" s="201"/>
      <c r="H190" s="201"/>
      <c r="I190" s="201"/>
      <c r="J190" s="201"/>
      <c r="K190" s="201"/>
      <c r="L190" s="201"/>
      <c r="M190" s="201"/>
      <c r="N190" s="201"/>
      <c r="O190" s="201"/>
      <c r="P190" s="201"/>
      <c r="Q190" s="201"/>
    </row>
    <row r="191" spans="1:17" hidden="1" x14ac:dyDescent="0.25">
      <c r="A191" s="661"/>
      <c r="B191" s="615"/>
      <c r="C191" s="660"/>
      <c r="D191" s="660"/>
      <c r="E191" s="662"/>
      <c r="G191" s="201"/>
      <c r="H191" s="201"/>
      <c r="I191" s="201"/>
      <c r="J191" s="201"/>
      <c r="K191" s="201"/>
      <c r="L191" s="201"/>
      <c r="M191" s="201"/>
      <c r="N191" s="201"/>
      <c r="O191" s="201"/>
      <c r="P191" s="201"/>
      <c r="Q191" s="201"/>
    </row>
    <row r="192" spans="1:17" hidden="1" x14ac:dyDescent="0.25">
      <c r="A192" s="661"/>
      <c r="B192" s="615"/>
      <c r="C192" s="660"/>
      <c r="D192" s="660"/>
      <c r="E192" s="662"/>
      <c r="G192" s="201"/>
      <c r="H192" s="201"/>
      <c r="I192" s="201"/>
      <c r="J192" s="201"/>
      <c r="K192" s="201"/>
      <c r="L192" s="201"/>
      <c r="M192" s="201"/>
      <c r="N192" s="201"/>
      <c r="O192" s="201"/>
      <c r="P192" s="201"/>
      <c r="Q192" s="201"/>
    </row>
    <row r="193" spans="1:17" hidden="1" x14ac:dyDescent="0.25">
      <c r="A193" s="661"/>
      <c r="B193" s="615"/>
      <c r="C193" s="660"/>
      <c r="D193" s="660"/>
      <c r="E193" s="662"/>
      <c r="G193" s="201"/>
      <c r="H193" s="201"/>
      <c r="I193" s="201"/>
      <c r="J193" s="201"/>
      <c r="K193" s="201"/>
      <c r="L193" s="201"/>
      <c r="M193" s="201"/>
      <c r="N193" s="201"/>
      <c r="O193" s="201"/>
      <c r="P193" s="201"/>
      <c r="Q193" s="201"/>
    </row>
    <row r="194" spans="1:17" hidden="1" x14ac:dyDescent="0.25">
      <c r="A194" s="661"/>
      <c r="B194" s="615"/>
      <c r="C194" s="660"/>
      <c r="D194" s="660"/>
      <c r="E194" s="662"/>
      <c r="G194" s="201"/>
      <c r="H194" s="201"/>
      <c r="I194" s="201"/>
      <c r="J194" s="201"/>
      <c r="K194" s="201"/>
      <c r="L194" s="201"/>
      <c r="M194" s="201"/>
      <c r="N194" s="201"/>
      <c r="O194" s="201"/>
      <c r="P194" s="201"/>
      <c r="Q194" s="201"/>
    </row>
    <row r="195" spans="1:17" hidden="1" x14ac:dyDescent="0.25">
      <c r="A195" s="661"/>
      <c r="B195" s="615"/>
      <c r="C195" s="660"/>
      <c r="D195" s="660"/>
      <c r="E195" s="662"/>
      <c r="G195" s="201"/>
      <c r="H195" s="201"/>
      <c r="I195" s="201"/>
      <c r="J195" s="201"/>
      <c r="K195" s="201"/>
      <c r="L195" s="201"/>
      <c r="M195" s="201"/>
      <c r="N195" s="201"/>
      <c r="O195" s="201"/>
      <c r="P195" s="201"/>
      <c r="Q195" s="201"/>
    </row>
    <row r="196" spans="1:17" hidden="1" x14ac:dyDescent="0.25">
      <c r="A196" s="661"/>
      <c r="B196" s="615"/>
      <c r="C196" s="660"/>
      <c r="D196" s="660"/>
      <c r="E196" s="662"/>
      <c r="G196" s="201"/>
      <c r="H196" s="201"/>
      <c r="I196" s="201"/>
      <c r="J196" s="201"/>
      <c r="K196" s="201"/>
      <c r="L196" s="201"/>
      <c r="M196" s="201"/>
      <c r="N196" s="201"/>
      <c r="O196" s="201"/>
      <c r="P196" s="201"/>
      <c r="Q196" s="201"/>
    </row>
    <row r="197" spans="1:17" hidden="1" x14ac:dyDescent="0.25">
      <c r="A197" s="661"/>
      <c r="B197" s="615"/>
      <c r="C197" s="660"/>
      <c r="D197" s="660"/>
      <c r="E197" s="662"/>
      <c r="G197" s="201"/>
      <c r="H197" s="201"/>
      <c r="I197" s="201"/>
      <c r="J197" s="201"/>
      <c r="K197" s="201"/>
      <c r="L197" s="201"/>
      <c r="M197" s="201"/>
      <c r="N197" s="201"/>
      <c r="O197" s="201"/>
      <c r="P197" s="201"/>
      <c r="Q197" s="201"/>
    </row>
    <row r="198" spans="1:17" hidden="1" x14ac:dyDescent="0.25">
      <c r="A198" s="661"/>
      <c r="B198" s="615"/>
      <c r="C198" s="660"/>
      <c r="D198" s="660"/>
      <c r="E198" s="662"/>
      <c r="G198" s="201"/>
      <c r="H198" s="201"/>
      <c r="I198" s="201"/>
      <c r="J198" s="201"/>
      <c r="K198" s="201"/>
      <c r="L198" s="201"/>
      <c r="M198" s="201"/>
      <c r="N198" s="201"/>
      <c r="O198" s="201"/>
      <c r="P198" s="201"/>
      <c r="Q198" s="201"/>
    </row>
    <row r="199" spans="1:17" hidden="1" x14ac:dyDescent="0.25">
      <c r="A199" s="661"/>
      <c r="B199" s="615"/>
      <c r="C199" s="660"/>
      <c r="D199" s="660"/>
      <c r="E199" s="662"/>
      <c r="G199" s="201"/>
      <c r="H199" s="201"/>
      <c r="I199" s="201"/>
      <c r="J199" s="201"/>
      <c r="K199" s="201"/>
      <c r="L199" s="201"/>
      <c r="M199" s="201"/>
      <c r="N199" s="201"/>
      <c r="O199" s="201"/>
      <c r="P199" s="201"/>
      <c r="Q199" s="201"/>
    </row>
    <row r="200" spans="1:17" hidden="1" x14ac:dyDescent="0.25">
      <c r="A200" s="661"/>
      <c r="B200" s="615"/>
      <c r="C200" s="660"/>
      <c r="D200" s="660"/>
      <c r="E200" s="662"/>
      <c r="G200" s="201"/>
      <c r="H200" s="201"/>
      <c r="I200" s="201"/>
      <c r="J200" s="201"/>
      <c r="K200" s="201"/>
      <c r="L200" s="201"/>
      <c r="M200" s="201"/>
      <c r="N200" s="201"/>
      <c r="O200" s="201"/>
      <c r="P200" s="201"/>
      <c r="Q200" s="201"/>
    </row>
    <row r="201" spans="1:17" hidden="1" x14ac:dyDescent="0.25">
      <c r="A201" s="661"/>
      <c r="B201" s="615"/>
      <c r="C201" s="660"/>
      <c r="D201" s="660"/>
      <c r="E201" s="662"/>
      <c r="G201" s="201"/>
      <c r="H201" s="201"/>
      <c r="I201" s="201"/>
      <c r="J201" s="201"/>
      <c r="K201" s="201"/>
      <c r="L201" s="201"/>
      <c r="M201" s="201"/>
      <c r="N201" s="201"/>
      <c r="O201" s="201"/>
      <c r="P201" s="201"/>
      <c r="Q201" s="201"/>
    </row>
    <row r="202" spans="1:17" hidden="1" x14ac:dyDescent="0.25">
      <c r="A202" s="661"/>
      <c r="B202" s="615"/>
      <c r="C202" s="660"/>
      <c r="D202" s="660"/>
      <c r="E202" s="662"/>
      <c r="G202" s="201"/>
      <c r="H202" s="201"/>
      <c r="I202" s="201"/>
      <c r="J202" s="201"/>
      <c r="K202" s="201"/>
      <c r="L202" s="201"/>
      <c r="M202" s="201"/>
      <c r="N202" s="201"/>
      <c r="O202" s="201"/>
      <c r="P202" s="201"/>
      <c r="Q202" s="201"/>
    </row>
    <row r="203" spans="1:17" hidden="1" x14ac:dyDescent="0.25">
      <c r="A203" s="661"/>
      <c r="B203" s="615"/>
      <c r="C203" s="660"/>
      <c r="D203" s="660"/>
      <c r="E203" s="662"/>
      <c r="G203" s="201"/>
      <c r="H203" s="201"/>
      <c r="I203" s="201"/>
      <c r="J203" s="201"/>
      <c r="K203" s="201"/>
      <c r="L203" s="201"/>
      <c r="M203" s="201"/>
      <c r="N203" s="201"/>
      <c r="O203" s="201"/>
      <c r="P203" s="201"/>
      <c r="Q203" s="201"/>
    </row>
    <row r="204" spans="1:17" hidden="1" x14ac:dyDescent="0.25">
      <c r="A204" s="661"/>
      <c r="B204" s="615"/>
      <c r="C204" s="660"/>
      <c r="D204" s="660"/>
      <c r="E204" s="662"/>
      <c r="G204" s="201"/>
      <c r="H204" s="201"/>
      <c r="I204" s="201"/>
      <c r="J204" s="201"/>
      <c r="K204" s="201"/>
      <c r="L204" s="201"/>
      <c r="M204" s="201"/>
      <c r="N204" s="201"/>
      <c r="O204" s="201"/>
      <c r="P204" s="201"/>
      <c r="Q204" s="201"/>
    </row>
    <row r="205" spans="1:17" hidden="1" x14ac:dyDescent="0.25">
      <c r="A205" s="661"/>
      <c r="B205" s="615"/>
      <c r="C205" s="660"/>
      <c r="D205" s="660"/>
      <c r="E205" s="662"/>
      <c r="G205" s="201"/>
      <c r="H205" s="201"/>
      <c r="I205" s="201"/>
      <c r="J205" s="201"/>
      <c r="K205" s="201"/>
      <c r="L205" s="201"/>
      <c r="M205" s="201"/>
      <c r="N205" s="201"/>
      <c r="O205" s="201"/>
      <c r="P205" s="201"/>
      <c r="Q205" s="201"/>
    </row>
    <row r="206" spans="1:17" hidden="1" x14ac:dyDescent="0.25">
      <c r="A206" s="661"/>
      <c r="B206" s="615"/>
      <c r="C206" s="660"/>
      <c r="D206" s="660"/>
      <c r="E206" s="662"/>
      <c r="G206" s="201"/>
      <c r="H206" s="201"/>
      <c r="I206" s="201"/>
      <c r="J206" s="201"/>
      <c r="K206" s="201"/>
      <c r="L206" s="201"/>
      <c r="M206" s="201"/>
      <c r="N206" s="201"/>
      <c r="O206" s="201"/>
      <c r="P206" s="201"/>
      <c r="Q206" s="201"/>
    </row>
    <row r="207" spans="1:17" hidden="1" x14ac:dyDescent="0.25">
      <c r="A207" s="661"/>
      <c r="B207" s="615"/>
      <c r="C207" s="660"/>
      <c r="D207" s="660"/>
      <c r="E207" s="662"/>
      <c r="G207" s="201"/>
      <c r="H207" s="201"/>
      <c r="I207" s="201"/>
      <c r="J207" s="201"/>
      <c r="K207" s="201"/>
      <c r="L207" s="201"/>
      <c r="M207" s="201"/>
      <c r="N207" s="201"/>
      <c r="O207" s="201"/>
      <c r="P207" s="201"/>
      <c r="Q207" s="201"/>
    </row>
    <row r="208" spans="1:17" hidden="1" x14ac:dyDescent="0.25">
      <c r="A208" s="661"/>
      <c r="B208" s="615"/>
      <c r="C208" s="660"/>
      <c r="D208" s="660"/>
      <c r="E208" s="662"/>
      <c r="G208" s="201"/>
      <c r="H208" s="201"/>
      <c r="I208" s="201"/>
      <c r="J208" s="201"/>
      <c r="K208" s="201"/>
      <c r="L208" s="201"/>
      <c r="M208" s="201"/>
      <c r="N208" s="201"/>
      <c r="O208" s="201"/>
      <c r="P208" s="201"/>
      <c r="Q208" s="201"/>
    </row>
    <row r="209" spans="1:17" hidden="1" x14ac:dyDescent="0.25">
      <c r="A209" s="661"/>
      <c r="B209" s="615"/>
      <c r="C209" s="660"/>
      <c r="D209" s="660"/>
      <c r="E209" s="662"/>
      <c r="G209" s="201"/>
      <c r="H209" s="201"/>
      <c r="I209" s="201"/>
      <c r="J209" s="201"/>
      <c r="K209" s="201"/>
      <c r="L209" s="201"/>
      <c r="M209" s="201"/>
      <c r="N209" s="201"/>
      <c r="O209" s="201"/>
      <c r="P209" s="201"/>
      <c r="Q209" s="201"/>
    </row>
    <row r="210" spans="1:17" hidden="1" x14ac:dyDescent="0.25">
      <c r="A210" s="661"/>
      <c r="B210" s="615"/>
      <c r="C210" s="660"/>
      <c r="D210" s="660"/>
      <c r="E210" s="662"/>
      <c r="G210" s="201"/>
      <c r="H210" s="201"/>
      <c r="I210" s="201"/>
      <c r="J210" s="201"/>
      <c r="K210" s="201"/>
      <c r="L210" s="201"/>
      <c r="M210" s="201"/>
      <c r="N210" s="201"/>
      <c r="O210" s="201"/>
      <c r="P210" s="201"/>
      <c r="Q210" s="201"/>
    </row>
    <row r="211" spans="1:17" hidden="1" x14ac:dyDescent="0.25">
      <c r="A211" s="661"/>
      <c r="B211" s="615"/>
      <c r="C211" s="660"/>
      <c r="D211" s="660"/>
      <c r="E211" s="662"/>
      <c r="G211" s="201"/>
      <c r="H211" s="201"/>
      <c r="I211" s="201"/>
      <c r="J211" s="201"/>
      <c r="K211" s="201"/>
      <c r="L211" s="201"/>
      <c r="M211" s="201"/>
      <c r="N211" s="201"/>
      <c r="O211" s="201"/>
      <c r="P211" s="201"/>
      <c r="Q211" s="201"/>
    </row>
    <row r="212" spans="1:17" hidden="1" x14ac:dyDescent="0.25">
      <c r="A212" s="661"/>
      <c r="B212" s="615"/>
      <c r="C212" s="660"/>
      <c r="D212" s="660"/>
      <c r="E212" s="662"/>
      <c r="G212" s="201"/>
      <c r="H212" s="201"/>
      <c r="I212" s="201"/>
      <c r="J212" s="201"/>
      <c r="K212" s="201"/>
      <c r="L212" s="201"/>
      <c r="M212" s="201"/>
      <c r="N212" s="201"/>
      <c r="O212" s="201"/>
      <c r="P212" s="201"/>
      <c r="Q212" s="201"/>
    </row>
    <row r="213" spans="1:17" hidden="1" x14ac:dyDescent="0.25">
      <c r="A213" s="661"/>
      <c r="B213" s="615"/>
      <c r="C213" s="660"/>
      <c r="D213" s="660"/>
      <c r="E213" s="662"/>
      <c r="G213" s="201"/>
      <c r="H213" s="201"/>
      <c r="I213" s="201"/>
      <c r="J213" s="201"/>
      <c r="K213" s="201"/>
      <c r="L213" s="201"/>
      <c r="M213" s="201"/>
      <c r="N213" s="201"/>
      <c r="O213" s="201"/>
      <c r="P213" s="201"/>
      <c r="Q213" s="201"/>
    </row>
    <row r="214" spans="1:17" hidden="1" x14ac:dyDescent="0.25">
      <c r="A214" s="661"/>
      <c r="B214" s="615"/>
      <c r="C214" s="660"/>
      <c r="D214" s="660"/>
      <c r="E214" s="662"/>
      <c r="G214" s="201"/>
      <c r="H214" s="201"/>
      <c r="I214" s="201"/>
      <c r="J214" s="201"/>
      <c r="K214" s="201"/>
      <c r="L214" s="201"/>
      <c r="M214" s="201"/>
      <c r="N214" s="201"/>
      <c r="O214" s="201"/>
      <c r="P214" s="201"/>
      <c r="Q214" s="201"/>
    </row>
    <row r="215" spans="1:17" hidden="1" x14ac:dyDescent="0.25">
      <c r="A215" s="661"/>
      <c r="B215" s="615"/>
      <c r="C215" s="660"/>
      <c r="D215" s="660"/>
      <c r="E215" s="662"/>
      <c r="G215" s="201"/>
      <c r="H215" s="201"/>
      <c r="I215" s="201"/>
      <c r="J215" s="201"/>
      <c r="K215" s="201"/>
      <c r="L215" s="201"/>
      <c r="M215" s="201"/>
      <c r="N215" s="201"/>
      <c r="O215" s="201"/>
      <c r="P215" s="201"/>
      <c r="Q215" s="201"/>
    </row>
    <row r="216" spans="1:17" hidden="1" x14ac:dyDescent="0.25">
      <c r="A216" s="661"/>
      <c r="B216" s="615"/>
      <c r="C216" s="660"/>
      <c r="D216" s="660"/>
      <c r="E216" s="662"/>
      <c r="G216" s="201"/>
      <c r="H216" s="201"/>
      <c r="I216" s="201"/>
      <c r="J216" s="201"/>
      <c r="K216" s="201"/>
      <c r="L216" s="201"/>
      <c r="M216" s="201"/>
      <c r="N216" s="201"/>
      <c r="O216" s="201"/>
      <c r="P216" s="201"/>
      <c r="Q216" s="201"/>
    </row>
    <row r="217" spans="1:17" hidden="1" x14ac:dyDescent="0.25">
      <c r="A217" s="661"/>
      <c r="B217" s="615"/>
      <c r="C217" s="660"/>
      <c r="D217" s="660"/>
      <c r="E217" s="662"/>
      <c r="G217" s="201"/>
      <c r="H217" s="201"/>
      <c r="I217" s="201"/>
      <c r="J217" s="201"/>
      <c r="K217" s="201"/>
      <c r="L217" s="201"/>
      <c r="M217" s="201"/>
      <c r="N217" s="201"/>
      <c r="O217" s="201"/>
      <c r="P217" s="201"/>
      <c r="Q217" s="201"/>
    </row>
    <row r="218" spans="1:17" hidden="1" x14ac:dyDescent="0.25">
      <c r="A218" s="661"/>
      <c r="B218" s="615"/>
      <c r="C218" s="660"/>
      <c r="D218" s="660"/>
      <c r="E218" s="662"/>
      <c r="G218" s="201"/>
      <c r="H218" s="201"/>
      <c r="I218" s="201"/>
      <c r="J218" s="201"/>
      <c r="K218" s="201"/>
      <c r="L218" s="201"/>
      <c r="M218" s="201"/>
      <c r="N218" s="201"/>
      <c r="O218" s="201"/>
      <c r="P218" s="201"/>
      <c r="Q218" s="201"/>
    </row>
    <row r="219" spans="1:17" hidden="1" x14ac:dyDescent="0.25">
      <c r="A219" s="661"/>
      <c r="B219" s="615"/>
      <c r="C219" s="660"/>
      <c r="D219" s="660"/>
      <c r="E219" s="662"/>
      <c r="G219" s="201"/>
      <c r="H219" s="201"/>
      <c r="I219" s="201"/>
      <c r="J219" s="201"/>
      <c r="K219" s="201"/>
      <c r="L219" s="201"/>
      <c r="M219" s="201"/>
      <c r="N219" s="201"/>
      <c r="O219" s="201"/>
      <c r="P219" s="201"/>
      <c r="Q219" s="201"/>
    </row>
    <row r="220" spans="1:17" hidden="1" x14ac:dyDescent="0.25">
      <c r="A220" s="661"/>
      <c r="B220" s="615"/>
      <c r="C220" s="660"/>
      <c r="D220" s="660"/>
      <c r="E220" s="662"/>
      <c r="G220" s="201"/>
      <c r="H220" s="201"/>
      <c r="I220" s="201"/>
      <c r="J220" s="201"/>
      <c r="K220" s="201"/>
      <c r="L220" s="201"/>
      <c r="M220" s="201"/>
      <c r="N220" s="201"/>
      <c r="O220" s="201"/>
      <c r="P220" s="201"/>
      <c r="Q220" s="201"/>
    </row>
    <row r="221" spans="1:17" hidden="1" x14ac:dyDescent="0.25">
      <c r="A221" s="661"/>
      <c r="B221" s="615"/>
      <c r="C221" s="660"/>
      <c r="D221" s="660"/>
      <c r="E221" s="662"/>
      <c r="G221" s="201"/>
      <c r="H221" s="201"/>
      <c r="I221" s="201"/>
      <c r="J221" s="201"/>
      <c r="K221" s="201"/>
      <c r="L221" s="201"/>
      <c r="M221" s="201"/>
      <c r="N221" s="201"/>
      <c r="O221" s="201"/>
      <c r="P221" s="201"/>
      <c r="Q221" s="201"/>
    </row>
    <row r="222" spans="1:17" hidden="1" x14ac:dyDescent="0.25">
      <c r="A222" s="661"/>
      <c r="B222" s="615"/>
      <c r="C222" s="660"/>
      <c r="D222" s="660"/>
      <c r="E222" s="662"/>
      <c r="G222" s="201"/>
      <c r="H222" s="201"/>
      <c r="I222" s="201"/>
      <c r="J222" s="201"/>
      <c r="K222" s="201"/>
      <c r="L222" s="201"/>
      <c r="M222" s="201"/>
      <c r="N222" s="201"/>
      <c r="O222" s="201"/>
      <c r="P222" s="201"/>
      <c r="Q222" s="201"/>
    </row>
    <row r="223" spans="1:17" hidden="1" x14ac:dyDescent="0.25">
      <c r="A223" s="661"/>
      <c r="B223" s="615"/>
      <c r="C223" s="660"/>
      <c r="D223" s="660"/>
      <c r="E223" s="662"/>
      <c r="G223" s="201"/>
      <c r="H223" s="201"/>
      <c r="I223" s="201"/>
      <c r="J223" s="201"/>
      <c r="K223" s="201"/>
      <c r="L223" s="201"/>
      <c r="M223" s="201"/>
      <c r="N223" s="201"/>
      <c r="O223" s="201"/>
      <c r="P223" s="201"/>
      <c r="Q223" s="201"/>
    </row>
    <row r="224" spans="1:17" hidden="1" x14ac:dyDescent="0.25">
      <c r="A224" s="661"/>
      <c r="B224" s="615"/>
      <c r="C224" s="660"/>
      <c r="D224" s="660"/>
      <c r="E224" s="662"/>
      <c r="G224" s="201"/>
      <c r="H224" s="201"/>
      <c r="I224" s="201"/>
      <c r="J224" s="201"/>
      <c r="K224" s="201"/>
      <c r="L224" s="201"/>
      <c r="M224" s="201"/>
      <c r="N224" s="201"/>
      <c r="O224" s="201"/>
      <c r="P224" s="201"/>
      <c r="Q224" s="201"/>
    </row>
    <row r="225" spans="1:17" hidden="1" x14ac:dyDescent="0.25">
      <c r="A225" s="661"/>
      <c r="B225" s="615"/>
      <c r="C225" s="660"/>
      <c r="D225" s="660"/>
      <c r="E225" s="662"/>
      <c r="G225" s="201"/>
      <c r="H225" s="201"/>
      <c r="I225" s="201"/>
      <c r="J225" s="201"/>
      <c r="K225" s="201"/>
      <c r="L225" s="201"/>
      <c r="M225" s="201"/>
      <c r="N225" s="201"/>
      <c r="O225" s="201"/>
      <c r="P225" s="201"/>
      <c r="Q225" s="201"/>
    </row>
    <row r="226" spans="1:17" hidden="1" x14ac:dyDescent="0.25">
      <c r="A226" s="661"/>
      <c r="B226" s="615"/>
      <c r="C226" s="660"/>
      <c r="D226" s="660"/>
      <c r="E226" s="662"/>
      <c r="G226" s="201"/>
      <c r="H226" s="201"/>
      <c r="I226" s="201"/>
      <c r="J226" s="201"/>
      <c r="K226" s="201"/>
      <c r="L226" s="201"/>
      <c r="M226" s="201"/>
      <c r="N226" s="201"/>
      <c r="O226" s="201"/>
      <c r="P226" s="201"/>
      <c r="Q226" s="201"/>
    </row>
    <row r="227" spans="1:17" hidden="1" x14ac:dyDescent="0.25">
      <c r="A227" s="661"/>
      <c r="B227" s="615"/>
      <c r="C227" s="660"/>
      <c r="D227" s="660"/>
      <c r="E227" s="662"/>
      <c r="G227" s="201"/>
      <c r="H227" s="201"/>
      <c r="I227" s="201"/>
      <c r="J227" s="201"/>
      <c r="K227" s="201"/>
      <c r="L227" s="201"/>
      <c r="M227" s="201"/>
      <c r="N227" s="201"/>
      <c r="O227" s="201"/>
      <c r="P227" s="201"/>
      <c r="Q227" s="201"/>
    </row>
    <row r="228" spans="1:17" hidden="1" x14ac:dyDescent="0.25">
      <c r="A228" s="661"/>
      <c r="B228" s="615"/>
      <c r="C228" s="660"/>
      <c r="D228" s="660"/>
      <c r="E228" s="662"/>
      <c r="G228" s="201"/>
      <c r="H228" s="201"/>
      <c r="I228" s="201"/>
      <c r="J228" s="201"/>
      <c r="K228" s="201"/>
      <c r="L228" s="201"/>
      <c r="M228" s="201"/>
      <c r="N228" s="201"/>
      <c r="O228" s="201"/>
      <c r="P228" s="201"/>
      <c r="Q228" s="201"/>
    </row>
    <row r="229" spans="1:17" hidden="1" x14ac:dyDescent="0.25">
      <c r="A229" s="661"/>
      <c r="B229" s="615"/>
      <c r="C229" s="660"/>
      <c r="D229" s="660"/>
      <c r="E229" s="662"/>
      <c r="G229" s="201"/>
      <c r="H229" s="201"/>
      <c r="I229" s="201"/>
      <c r="J229" s="201"/>
      <c r="K229" s="201"/>
      <c r="L229" s="201"/>
      <c r="M229" s="201"/>
      <c r="N229" s="201"/>
      <c r="O229" s="201"/>
      <c r="P229" s="201"/>
      <c r="Q229" s="201"/>
    </row>
    <row r="230" spans="1:17" hidden="1" x14ac:dyDescent="0.25">
      <c r="A230" s="661"/>
      <c r="B230" s="615"/>
      <c r="C230" s="660"/>
      <c r="D230" s="660"/>
      <c r="E230" s="662"/>
      <c r="G230" s="201"/>
      <c r="H230" s="201"/>
      <c r="I230" s="201"/>
      <c r="J230" s="201"/>
      <c r="K230" s="201"/>
      <c r="L230" s="201"/>
      <c r="M230" s="201"/>
      <c r="N230" s="201"/>
      <c r="O230" s="201"/>
      <c r="P230" s="201"/>
      <c r="Q230" s="201"/>
    </row>
    <row r="231" spans="1:17" hidden="1" x14ac:dyDescent="0.25">
      <c r="A231" s="661"/>
      <c r="B231" s="615"/>
      <c r="C231" s="660"/>
      <c r="D231" s="660"/>
      <c r="E231" s="662"/>
      <c r="G231" s="201"/>
      <c r="H231" s="201"/>
      <c r="I231" s="201"/>
      <c r="J231" s="201"/>
      <c r="K231" s="201"/>
      <c r="L231" s="201"/>
      <c r="M231" s="201"/>
      <c r="N231" s="201"/>
      <c r="O231" s="201"/>
      <c r="P231" s="201"/>
      <c r="Q231" s="201"/>
    </row>
    <row r="232" spans="1:17" hidden="1" x14ac:dyDescent="0.25">
      <c r="A232" s="661"/>
      <c r="B232" s="615"/>
      <c r="C232" s="660"/>
      <c r="D232" s="660"/>
      <c r="E232" s="662"/>
      <c r="G232" s="201"/>
      <c r="H232" s="201"/>
      <c r="I232" s="201"/>
      <c r="J232" s="201"/>
      <c r="K232" s="201"/>
      <c r="L232" s="201"/>
      <c r="M232" s="201"/>
      <c r="N232" s="201"/>
      <c r="O232" s="201"/>
      <c r="P232" s="201"/>
      <c r="Q232" s="201"/>
    </row>
    <row r="233" spans="1:17" hidden="1" x14ac:dyDescent="0.25">
      <c r="A233" s="661"/>
      <c r="B233" s="615"/>
      <c r="C233" s="660"/>
      <c r="D233" s="660"/>
      <c r="E233" s="662"/>
      <c r="G233" s="201"/>
      <c r="H233" s="201"/>
      <c r="I233" s="201"/>
      <c r="J233" s="201"/>
      <c r="K233" s="201"/>
      <c r="L233" s="201"/>
      <c r="M233" s="201"/>
      <c r="N233" s="201"/>
      <c r="O233" s="201"/>
      <c r="P233" s="201"/>
      <c r="Q233" s="201"/>
    </row>
    <row r="234" spans="1:17" hidden="1" x14ac:dyDescent="0.25">
      <c r="A234" s="661"/>
      <c r="B234" s="615"/>
      <c r="C234" s="660"/>
      <c r="D234" s="660"/>
      <c r="E234" s="662"/>
      <c r="G234" s="201"/>
      <c r="H234" s="201"/>
      <c r="I234" s="201"/>
      <c r="J234" s="201"/>
      <c r="K234" s="201"/>
      <c r="L234" s="201"/>
      <c r="M234" s="201"/>
      <c r="N234" s="201"/>
      <c r="O234" s="201"/>
      <c r="P234" s="201"/>
      <c r="Q234" s="201"/>
    </row>
    <row r="235" spans="1:17" hidden="1" x14ac:dyDescent="0.25">
      <c r="A235" s="661"/>
      <c r="B235" s="615"/>
      <c r="C235" s="660"/>
      <c r="D235" s="660"/>
      <c r="E235" s="662"/>
      <c r="G235" s="201"/>
      <c r="H235" s="201"/>
      <c r="I235" s="201"/>
      <c r="J235" s="201"/>
      <c r="K235" s="201"/>
      <c r="L235" s="201"/>
      <c r="M235" s="201"/>
      <c r="N235" s="201"/>
      <c r="O235" s="201"/>
      <c r="P235" s="201"/>
      <c r="Q235" s="201"/>
    </row>
    <row r="236" spans="1:17" hidden="1" x14ac:dyDescent="0.25">
      <c r="A236" s="661"/>
      <c r="B236" s="615"/>
      <c r="C236" s="660"/>
      <c r="D236" s="660"/>
      <c r="E236" s="662"/>
      <c r="G236" s="201"/>
      <c r="H236" s="201"/>
      <c r="I236" s="201"/>
      <c r="J236" s="201"/>
      <c r="K236" s="201"/>
      <c r="L236" s="201"/>
      <c r="M236" s="201"/>
      <c r="N236" s="201"/>
      <c r="O236" s="201"/>
      <c r="P236" s="201"/>
      <c r="Q236" s="201"/>
    </row>
    <row r="237" spans="1:17" hidden="1" x14ac:dyDescent="0.25">
      <c r="A237" s="661"/>
      <c r="B237" s="615"/>
      <c r="C237" s="660"/>
      <c r="D237" s="660"/>
      <c r="E237" s="662"/>
      <c r="G237" s="201"/>
      <c r="H237" s="201"/>
      <c r="I237" s="201"/>
      <c r="J237" s="201"/>
      <c r="K237" s="201"/>
      <c r="L237" s="201"/>
      <c r="M237" s="201"/>
      <c r="N237" s="201"/>
      <c r="O237" s="201"/>
      <c r="P237" s="201"/>
      <c r="Q237" s="201"/>
    </row>
    <row r="238" spans="1:17" hidden="1" x14ac:dyDescent="0.25">
      <c r="A238" s="661"/>
      <c r="B238" s="615"/>
      <c r="C238" s="660"/>
      <c r="D238" s="660"/>
      <c r="E238" s="662"/>
      <c r="G238" s="201"/>
      <c r="H238" s="201"/>
      <c r="I238" s="201"/>
      <c r="J238" s="201"/>
      <c r="K238" s="201"/>
      <c r="L238" s="201"/>
      <c r="M238" s="201"/>
      <c r="N238" s="201"/>
      <c r="O238" s="201"/>
      <c r="P238" s="201"/>
      <c r="Q238" s="201"/>
    </row>
    <row r="239" spans="1:17" hidden="1" x14ac:dyDescent="0.25">
      <c r="A239" s="661"/>
      <c r="B239" s="615"/>
      <c r="C239" s="660"/>
      <c r="D239" s="660"/>
      <c r="E239" s="662"/>
      <c r="G239" s="201"/>
      <c r="H239" s="201"/>
      <c r="I239" s="201"/>
      <c r="J239" s="201"/>
      <c r="K239" s="201"/>
      <c r="L239" s="201"/>
      <c r="M239" s="201"/>
      <c r="N239" s="201"/>
      <c r="O239" s="201"/>
      <c r="P239" s="201"/>
      <c r="Q239" s="201"/>
    </row>
    <row r="240" spans="1:17" hidden="1" x14ac:dyDescent="0.25">
      <c r="A240" s="661"/>
      <c r="B240" s="615"/>
      <c r="C240" s="660"/>
      <c r="D240" s="660"/>
      <c r="E240" s="662"/>
      <c r="G240" s="201"/>
      <c r="H240" s="201"/>
      <c r="I240" s="201"/>
      <c r="J240" s="201"/>
      <c r="K240" s="201"/>
      <c r="L240" s="201"/>
      <c r="M240" s="201"/>
      <c r="N240" s="201"/>
      <c r="O240" s="201"/>
      <c r="P240" s="201"/>
      <c r="Q240" s="201"/>
    </row>
    <row r="241" spans="1:17" hidden="1" x14ac:dyDescent="0.25">
      <c r="A241" s="661"/>
      <c r="B241" s="615"/>
      <c r="C241" s="660"/>
      <c r="D241" s="660"/>
      <c r="E241" s="662"/>
      <c r="G241" s="201"/>
      <c r="H241" s="201"/>
      <c r="I241" s="201"/>
      <c r="J241" s="201"/>
      <c r="K241" s="201"/>
      <c r="L241" s="201"/>
      <c r="M241" s="201"/>
      <c r="N241" s="201"/>
      <c r="O241" s="201"/>
      <c r="P241" s="201"/>
      <c r="Q241" s="201"/>
    </row>
    <row r="242" spans="1:17" hidden="1" x14ac:dyDescent="0.25">
      <c r="A242" s="661"/>
      <c r="B242" s="615"/>
      <c r="C242" s="660"/>
      <c r="D242" s="660"/>
      <c r="E242" s="662"/>
      <c r="G242" s="201"/>
      <c r="H242" s="201"/>
      <c r="I242" s="201"/>
      <c r="J242" s="201"/>
      <c r="K242" s="201"/>
      <c r="L242" s="201"/>
      <c r="M242" s="201"/>
      <c r="N242" s="201"/>
      <c r="O242" s="201"/>
      <c r="P242" s="201"/>
      <c r="Q242" s="201"/>
    </row>
    <row r="243" spans="1:17" hidden="1" x14ac:dyDescent="0.25">
      <c r="A243" s="661"/>
      <c r="B243" s="615"/>
      <c r="C243" s="660"/>
      <c r="D243" s="660"/>
      <c r="E243" s="662"/>
      <c r="G243" s="201"/>
      <c r="H243" s="201"/>
      <c r="I243" s="201"/>
      <c r="J243" s="201"/>
      <c r="K243" s="201"/>
      <c r="L243" s="201"/>
      <c r="M243" s="201"/>
      <c r="N243" s="201"/>
      <c r="O243" s="201"/>
      <c r="P243" s="201"/>
      <c r="Q243" s="201"/>
    </row>
    <row r="244" spans="1:17" hidden="1" x14ac:dyDescent="0.25">
      <c r="A244" s="661"/>
      <c r="B244" s="615"/>
      <c r="C244" s="660"/>
      <c r="D244" s="660"/>
      <c r="E244" s="662"/>
      <c r="G244" s="201"/>
      <c r="H244" s="201"/>
      <c r="I244" s="201"/>
      <c r="J244" s="201"/>
      <c r="K244" s="201"/>
      <c r="L244" s="201"/>
      <c r="M244" s="201"/>
      <c r="N244" s="201"/>
      <c r="O244" s="201"/>
      <c r="P244" s="201"/>
      <c r="Q244" s="201"/>
    </row>
    <row r="245" spans="1:17" hidden="1" x14ac:dyDescent="0.25">
      <c r="A245" s="661"/>
      <c r="B245" s="615"/>
      <c r="C245" s="660"/>
      <c r="D245" s="660"/>
      <c r="E245" s="662"/>
      <c r="G245" s="201"/>
      <c r="H245" s="201"/>
      <c r="I245" s="201"/>
      <c r="J245" s="201"/>
      <c r="K245" s="201"/>
      <c r="L245" s="201"/>
      <c r="M245" s="201"/>
      <c r="N245" s="201"/>
      <c r="O245" s="201"/>
      <c r="P245" s="201"/>
      <c r="Q245" s="201"/>
    </row>
    <row r="246" spans="1:17" hidden="1" x14ac:dyDescent="0.25">
      <c r="A246" s="661"/>
      <c r="B246" s="615"/>
      <c r="C246" s="660"/>
      <c r="D246" s="660"/>
      <c r="E246" s="662"/>
      <c r="G246" s="201"/>
      <c r="H246" s="201"/>
      <c r="I246" s="201"/>
      <c r="J246" s="201"/>
      <c r="K246" s="201"/>
      <c r="L246" s="201"/>
      <c r="M246" s="201"/>
      <c r="N246" s="201"/>
      <c r="O246" s="201"/>
      <c r="P246" s="201"/>
      <c r="Q246" s="201"/>
    </row>
    <row r="247" spans="1:17" hidden="1" x14ac:dyDescent="0.25">
      <c r="A247" s="661"/>
      <c r="B247" s="615"/>
      <c r="C247" s="660"/>
      <c r="D247" s="660"/>
      <c r="E247" s="662"/>
      <c r="G247" s="201"/>
      <c r="H247" s="201"/>
      <c r="I247" s="201"/>
      <c r="J247" s="201"/>
      <c r="K247" s="201"/>
      <c r="L247" s="201"/>
      <c r="M247" s="201"/>
      <c r="N247" s="201"/>
      <c r="O247" s="201"/>
      <c r="P247" s="201"/>
      <c r="Q247" s="201"/>
    </row>
    <row r="248" spans="1:17" hidden="1" x14ac:dyDescent="0.25">
      <c r="A248" s="661"/>
      <c r="B248" s="615"/>
      <c r="C248" s="660"/>
      <c r="D248" s="660"/>
      <c r="E248" s="662"/>
      <c r="G248" s="201"/>
      <c r="H248" s="201"/>
      <c r="I248" s="201"/>
      <c r="J248" s="201"/>
      <c r="K248" s="201"/>
      <c r="L248" s="201"/>
      <c r="M248" s="201"/>
      <c r="N248" s="201"/>
      <c r="O248" s="201"/>
      <c r="P248" s="201"/>
      <c r="Q248" s="201"/>
    </row>
    <row r="249" spans="1:17" hidden="1" x14ac:dyDescent="0.25">
      <c r="A249" s="661"/>
      <c r="B249" s="615"/>
      <c r="C249" s="660"/>
      <c r="D249" s="660"/>
      <c r="E249" s="662"/>
      <c r="G249" s="201"/>
      <c r="H249" s="201"/>
      <c r="I249" s="201"/>
      <c r="J249" s="201"/>
      <c r="K249" s="201"/>
      <c r="L249" s="201"/>
      <c r="M249" s="201"/>
      <c r="N249" s="201"/>
      <c r="O249" s="201"/>
      <c r="P249" s="201"/>
      <c r="Q249" s="201"/>
    </row>
    <row r="250" spans="1:17" hidden="1" x14ac:dyDescent="0.25">
      <c r="A250" s="661"/>
      <c r="B250" s="615"/>
      <c r="C250" s="660"/>
      <c r="D250" s="660"/>
      <c r="E250" s="662"/>
      <c r="G250" s="201"/>
      <c r="H250" s="201"/>
      <c r="I250" s="201"/>
      <c r="J250" s="201"/>
      <c r="K250" s="201"/>
      <c r="L250" s="201"/>
      <c r="M250" s="201"/>
      <c r="N250" s="201"/>
      <c r="O250" s="201"/>
      <c r="P250" s="201"/>
      <c r="Q250" s="201"/>
    </row>
    <row r="251" spans="1:17" hidden="1" x14ac:dyDescent="0.25">
      <c r="A251" s="661"/>
      <c r="B251" s="615"/>
      <c r="C251" s="660"/>
      <c r="D251" s="660"/>
      <c r="E251" s="662"/>
      <c r="G251" s="201"/>
      <c r="H251" s="201"/>
      <c r="I251" s="201"/>
      <c r="J251" s="201"/>
      <c r="K251" s="201"/>
      <c r="L251" s="201"/>
      <c r="M251" s="201"/>
      <c r="N251" s="201"/>
      <c r="O251" s="201"/>
      <c r="P251" s="201"/>
      <c r="Q251" s="201"/>
    </row>
    <row r="252" spans="1:17" hidden="1" x14ac:dyDescent="0.25">
      <c r="A252" s="661"/>
      <c r="B252" s="615"/>
      <c r="C252" s="660"/>
      <c r="D252" s="660"/>
      <c r="E252" s="662"/>
      <c r="G252" s="201"/>
      <c r="H252" s="201"/>
      <c r="I252" s="201"/>
      <c r="J252" s="201"/>
      <c r="K252" s="201"/>
      <c r="L252" s="201"/>
      <c r="M252" s="201"/>
      <c r="N252" s="201"/>
      <c r="O252" s="201"/>
      <c r="P252" s="201"/>
      <c r="Q252" s="201"/>
    </row>
    <row r="253" spans="1:17" hidden="1" x14ac:dyDescent="0.25">
      <c r="A253" s="661"/>
      <c r="B253" s="615"/>
      <c r="C253" s="660"/>
      <c r="D253" s="660"/>
      <c r="E253" s="662"/>
      <c r="G253" s="201"/>
      <c r="H253" s="201"/>
      <c r="I253" s="201"/>
      <c r="J253" s="201"/>
      <c r="K253" s="201"/>
      <c r="L253" s="201"/>
      <c r="M253" s="201"/>
      <c r="N253" s="201"/>
      <c r="O253" s="201"/>
      <c r="P253" s="201"/>
      <c r="Q253" s="201"/>
    </row>
    <row r="254" spans="1:17" hidden="1" x14ac:dyDescent="0.25">
      <c r="A254" s="661"/>
      <c r="B254" s="615"/>
      <c r="C254" s="660"/>
      <c r="D254" s="660"/>
      <c r="E254" s="662"/>
      <c r="G254" s="201"/>
      <c r="H254" s="201"/>
      <c r="I254" s="201"/>
      <c r="J254" s="201"/>
      <c r="K254" s="201"/>
      <c r="L254" s="201"/>
      <c r="M254" s="201"/>
      <c r="N254" s="201"/>
      <c r="O254" s="201"/>
      <c r="P254" s="201"/>
      <c r="Q254" s="201"/>
    </row>
    <row r="255" spans="1:17" hidden="1" x14ac:dyDescent="0.25">
      <c r="A255" s="661"/>
      <c r="B255" s="615"/>
      <c r="C255" s="660"/>
      <c r="D255" s="660"/>
      <c r="E255" s="662"/>
      <c r="G255" s="201"/>
      <c r="H255" s="201"/>
      <c r="I255" s="201"/>
      <c r="J255" s="201"/>
      <c r="K255" s="201"/>
      <c r="L255" s="201"/>
      <c r="M255" s="201"/>
      <c r="N255" s="201"/>
      <c r="O255" s="201"/>
      <c r="P255" s="201"/>
      <c r="Q255" s="201"/>
    </row>
    <row r="256" spans="1:17" hidden="1" x14ac:dyDescent="0.25">
      <c r="A256" s="661"/>
      <c r="B256" s="615"/>
      <c r="C256" s="660"/>
      <c r="D256" s="660"/>
      <c r="E256" s="662"/>
      <c r="G256" s="201"/>
      <c r="H256" s="201"/>
      <c r="I256" s="201"/>
      <c r="J256" s="201"/>
      <c r="K256" s="201"/>
      <c r="L256" s="201"/>
      <c r="M256" s="201"/>
      <c r="N256" s="201"/>
      <c r="O256" s="201"/>
      <c r="P256" s="201"/>
      <c r="Q256" s="201"/>
    </row>
    <row r="257" spans="1:17" hidden="1" x14ac:dyDescent="0.25">
      <c r="A257" s="661"/>
      <c r="B257" s="615"/>
      <c r="C257" s="660"/>
      <c r="D257" s="660"/>
      <c r="E257" s="662"/>
      <c r="G257" s="201"/>
      <c r="H257" s="201"/>
      <c r="I257" s="201"/>
      <c r="J257" s="201"/>
      <c r="K257" s="201"/>
      <c r="L257" s="201"/>
      <c r="M257" s="201"/>
      <c r="N257" s="201"/>
      <c r="O257" s="201"/>
      <c r="P257" s="201"/>
      <c r="Q257" s="201"/>
    </row>
    <row r="258" spans="1:17" hidden="1" x14ac:dyDescent="0.25">
      <c r="A258" s="661"/>
      <c r="B258" s="615"/>
      <c r="C258" s="660"/>
      <c r="D258" s="660"/>
      <c r="E258" s="662"/>
      <c r="G258" s="201"/>
      <c r="H258" s="201"/>
      <c r="I258" s="201"/>
      <c r="J258" s="201"/>
      <c r="K258" s="201"/>
      <c r="L258" s="201"/>
      <c r="M258" s="201"/>
      <c r="N258" s="201"/>
      <c r="O258" s="201"/>
      <c r="P258" s="201"/>
      <c r="Q258" s="201"/>
    </row>
    <row r="259" spans="1:17" hidden="1" x14ac:dyDescent="0.25">
      <c r="A259" s="661"/>
      <c r="B259" s="615"/>
      <c r="C259" s="660"/>
      <c r="D259" s="660"/>
      <c r="E259" s="662"/>
      <c r="G259" s="201"/>
      <c r="H259" s="201"/>
      <c r="I259" s="201"/>
      <c r="J259" s="201"/>
      <c r="K259" s="201"/>
      <c r="L259" s="201"/>
      <c r="M259" s="201"/>
      <c r="N259" s="201"/>
      <c r="O259" s="201"/>
      <c r="P259" s="201"/>
      <c r="Q259" s="201"/>
    </row>
    <row r="260" spans="1:17" hidden="1" x14ac:dyDescent="0.25">
      <c r="A260" s="661"/>
      <c r="B260" s="615"/>
      <c r="C260" s="660"/>
      <c r="D260" s="660"/>
      <c r="E260" s="662"/>
      <c r="G260" s="201"/>
      <c r="H260" s="201"/>
      <c r="I260" s="201"/>
      <c r="J260" s="201"/>
      <c r="K260" s="201"/>
      <c r="L260" s="201"/>
      <c r="M260" s="201"/>
      <c r="N260" s="201"/>
      <c r="O260" s="201"/>
      <c r="P260" s="201"/>
      <c r="Q260" s="201"/>
    </row>
    <row r="261" spans="1:17" hidden="1" x14ac:dyDescent="0.25">
      <c r="A261" s="661"/>
      <c r="B261" s="615"/>
      <c r="C261" s="660"/>
      <c r="D261" s="660"/>
      <c r="E261" s="662"/>
      <c r="G261" s="201"/>
      <c r="H261" s="201"/>
      <c r="I261" s="201"/>
      <c r="J261" s="201"/>
      <c r="K261" s="201"/>
      <c r="L261" s="201"/>
      <c r="M261" s="201"/>
      <c r="N261" s="201"/>
      <c r="O261" s="201"/>
      <c r="P261" s="201"/>
      <c r="Q261" s="201"/>
    </row>
    <row r="262" spans="1:17" hidden="1" x14ac:dyDescent="0.25">
      <c r="A262" s="661"/>
      <c r="B262" s="615"/>
      <c r="C262" s="660"/>
      <c r="D262" s="660"/>
      <c r="E262" s="662"/>
      <c r="G262" s="201"/>
      <c r="H262" s="201"/>
      <c r="I262" s="201"/>
      <c r="J262" s="201"/>
      <c r="K262" s="201"/>
      <c r="L262" s="201"/>
      <c r="M262" s="201"/>
      <c r="N262" s="201"/>
      <c r="O262" s="201"/>
      <c r="P262" s="201"/>
      <c r="Q262" s="201"/>
    </row>
    <row r="263" spans="1:17" hidden="1" x14ac:dyDescent="0.25">
      <c r="A263" s="661"/>
      <c r="B263" s="615"/>
      <c r="C263" s="660"/>
      <c r="D263" s="660"/>
      <c r="E263" s="662"/>
      <c r="G263" s="201"/>
      <c r="H263" s="201"/>
      <c r="I263" s="201"/>
      <c r="J263" s="201"/>
      <c r="K263" s="201"/>
      <c r="L263" s="201"/>
      <c r="M263" s="201"/>
      <c r="N263" s="201"/>
      <c r="O263" s="201"/>
      <c r="P263" s="201"/>
      <c r="Q263" s="201"/>
    </row>
    <row r="264" spans="1:17" hidden="1" x14ac:dyDescent="0.25">
      <c r="A264" s="661"/>
      <c r="B264" s="615"/>
      <c r="C264" s="660"/>
      <c r="D264" s="660"/>
      <c r="E264" s="662"/>
      <c r="G264" s="201"/>
      <c r="H264" s="201"/>
      <c r="I264" s="201"/>
      <c r="J264" s="201"/>
      <c r="K264" s="201"/>
      <c r="L264" s="201"/>
      <c r="M264" s="201"/>
      <c r="N264" s="201"/>
      <c r="O264" s="201"/>
      <c r="P264" s="201"/>
      <c r="Q264" s="201"/>
    </row>
    <row r="265" spans="1:17" hidden="1" x14ac:dyDescent="0.25">
      <c r="A265" s="661"/>
      <c r="B265" s="615"/>
      <c r="C265" s="660"/>
      <c r="D265" s="660"/>
      <c r="E265" s="662"/>
      <c r="G265" s="201"/>
      <c r="H265" s="201"/>
      <c r="I265" s="201"/>
      <c r="J265" s="201"/>
      <c r="K265" s="201"/>
      <c r="L265" s="201"/>
      <c r="M265" s="201"/>
      <c r="N265" s="201"/>
      <c r="O265" s="201"/>
      <c r="P265" s="201"/>
      <c r="Q265" s="201"/>
    </row>
    <row r="266" spans="1:17" hidden="1" x14ac:dyDescent="0.25">
      <c r="A266" s="661"/>
      <c r="B266" s="615"/>
      <c r="C266" s="660"/>
      <c r="D266" s="660"/>
      <c r="E266" s="662"/>
      <c r="G266" s="201"/>
      <c r="H266" s="201"/>
      <c r="I266" s="201"/>
      <c r="J266" s="201"/>
      <c r="K266" s="201"/>
      <c r="L266" s="201"/>
      <c r="M266" s="201"/>
      <c r="N266" s="201"/>
      <c r="O266" s="201"/>
      <c r="P266" s="201"/>
      <c r="Q266" s="201"/>
    </row>
    <row r="267" spans="1:17" hidden="1" x14ac:dyDescent="0.25">
      <c r="A267" s="661"/>
      <c r="B267" s="615"/>
      <c r="C267" s="660"/>
      <c r="D267" s="660"/>
      <c r="E267" s="662"/>
      <c r="G267" s="201"/>
      <c r="H267" s="201"/>
      <c r="I267" s="201"/>
      <c r="J267" s="201"/>
      <c r="K267" s="201"/>
      <c r="L267" s="201"/>
      <c r="M267" s="201"/>
      <c r="N267" s="201"/>
      <c r="O267" s="201"/>
      <c r="P267" s="201"/>
      <c r="Q267" s="201"/>
    </row>
    <row r="268" spans="1:17" hidden="1" x14ac:dyDescent="0.25">
      <c r="A268" s="661"/>
      <c r="B268" s="615"/>
      <c r="C268" s="660"/>
      <c r="D268" s="660"/>
      <c r="E268" s="662"/>
      <c r="G268" s="201"/>
      <c r="H268" s="201"/>
      <c r="I268" s="201"/>
      <c r="J268" s="201"/>
      <c r="K268" s="201"/>
      <c r="L268" s="201"/>
      <c r="M268" s="201"/>
      <c r="N268" s="201"/>
      <c r="O268" s="201"/>
      <c r="P268" s="201"/>
      <c r="Q268" s="201"/>
    </row>
    <row r="269" spans="1:17" hidden="1" x14ac:dyDescent="0.25">
      <c r="A269" s="661"/>
      <c r="B269" s="615"/>
      <c r="C269" s="660"/>
      <c r="D269" s="660"/>
      <c r="E269" s="662"/>
      <c r="G269" s="201"/>
      <c r="H269" s="201"/>
      <c r="I269" s="201"/>
      <c r="J269" s="201"/>
      <c r="K269" s="201"/>
      <c r="L269" s="201"/>
      <c r="M269" s="201"/>
      <c r="N269" s="201"/>
      <c r="O269" s="201"/>
      <c r="P269" s="201"/>
      <c r="Q269" s="201"/>
    </row>
    <row r="270" spans="1:17" hidden="1" x14ac:dyDescent="0.25">
      <c r="A270" s="661"/>
      <c r="B270" s="615"/>
      <c r="C270" s="660"/>
      <c r="D270" s="660"/>
      <c r="E270" s="662"/>
      <c r="G270" s="201"/>
      <c r="H270" s="201"/>
      <c r="I270" s="201"/>
      <c r="J270" s="201"/>
      <c r="K270" s="201"/>
      <c r="L270" s="201"/>
      <c r="M270" s="201"/>
      <c r="N270" s="201"/>
      <c r="O270" s="201"/>
      <c r="P270" s="201"/>
      <c r="Q270" s="201"/>
    </row>
    <row r="271" spans="1:17" hidden="1" x14ac:dyDescent="0.25">
      <c r="A271" s="661"/>
      <c r="B271" s="615"/>
      <c r="C271" s="660"/>
      <c r="D271" s="660"/>
      <c r="E271" s="662"/>
      <c r="G271" s="201"/>
      <c r="H271" s="201"/>
      <c r="I271" s="201"/>
      <c r="J271" s="201"/>
      <c r="K271" s="201"/>
      <c r="L271" s="201"/>
      <c r="M271" s="201"/>
      <c r="N271" s="201"/>
      <c r="O271" s="201"/>
      <c r="P271" s="201"/>
      <c r="Q271" s="201"/>
    </row>
    <row r="272" spans="1:17" hidden="1" x14ac:dyDescent="0.25">
      <c r="A272" s="661"/>
      <c r="B272" s="615"/>
      <c r="C272" s="660"/>
      <c r="D272" s="660"/>
      <c r="E272" s="662"/>
      <c r="G272" s="201"/>
      <c r="H272" s="201"/>
      <c r="I272" s="201"/>
      <c r="J272" s="201"/>
      <c r="K272" s="201"/>
      <c r="L272" s="201"/>
      <c r="M272" s="201"/>
      <c r="N272" s="201"/>
      <c r="O272" s="201"/>
      <c r="P272" s="201"/>
      <c r="Q272" s="201"/>
    </row>
    <row r="273" spans="1:17" hidden="1" x14ac:dyDescent="0.25">
      <c r="A273" s="661"/>
      <c r="B273" s="615"/>
      <c r="C273" s="660"/>
      <c r="D273" s="660"/>
      <c r="E273" s="662"/>
      <c r="G273" s="201"/>
      <c r="H273" s="201"/>
      <c r="I273" s="201"/>
      <c r="J273" s="201"/>
      <c r="K273" s="201"/>
      <c r="L273" s="201"/>
      <c r="M273" s="201"/>
      <c r="N273" s="201"/>
      <c r="O273" s="201"/>
      <c r="P273" s="201"/>
      <c r="Q273" s="201"/>
    </row>
    <row r="274" spans="1:17" hidden="1" x14ac:dyDescent="0.25">
      <c r="A274" s="661"/>
      <c r="B274" s="615"/>
      <c r="C274" s="660"/>
      <c r="D274" s="660"/>
      <c r="E274" s="662"/>
      <c r="G274" s="201"/>
      <c r="H274" s="201"/>
      <c r="I274" s="201"/>
      <c r="J274" s="201"/>
      <c r="K274" s="201"/>
      <c r="L274" s="201"/>
      <c r="M274" s="201"/>
      <c r="N274" s="201"/>
      <c r="O274" s="201"/>
      <c r="P274" s="201"/>
      <c r="Q274" s="201"/>
    </row>
    <row r="275" spans="1:17" hidden="1" x14ac:dyDescent="0.25">
      <c r="A275" s="661"/>
      <c r="B275" s="615"/>
      <c r="C275" s="660"/>
      <c r="D275" s="660"/>
      <c r="E275" s="662"/>
      <c r="G275" s="201"/>
      <c r="H275" s="201"/>
      <c r="I275" s="201"/>
      <c r="J275" s="201"/>
      <c r="K275" s="201"/>
      <c r="L275" s="201"/>
      <c r="M275" s="201"/>
      <c r="N275" s="201"/>
      <c r="O275" s="201"/>
      <c r="P275" s="201"/>
      <c r="Q275" s="201"/>
    </row>
    <row r="276" spans="1:17" hidden="1" x14ac:dyDescent="0.25">
      <c r="A276" s="661"/>
      <c r="B276" s="615"/>
      <c r="C276" s="660"/>
      <c r="D276" s="660"/>
      <c r="E276" s="662"/>
      <c r="G276" s="201"/>
      <c r="H276" s="201"/>
      <c r="I276" s="201"/>
      <c r="J276" s="201"/>
      <c r="K276" s="201"/>
      <c r="L276" s="201"/>
      <c r="M276" s="201"/>
      <c r="N276" s="201"/>
      <c r="O276" s="201"/>
      <c r="P276" s="201"/>
      <c r="Q276" s="201"/>
    </row>
    <row r="277" spans="1:17" hidden="1" x14ac:dyDescent="0.25">
      <c r="A277" s="661"/>
      <c r="B277" s="615"/>
      <c r="C277" s="660"/>
      <c r="D277" s="660"/>
      <c r="E277" s="662"/>
      <c r="G277" s="201"/>
      <c r="H277" s="201"/>
      <c r="I277" s="201"/>
      <c r="J277" s="201"/>
      <c r="K277" s="201"/>
      <c r="L277" s="201"/>
      <c r="M277" s="201"/>
      <c r="N277" s="201"/>
      <c r="O277" s="201"/>
      <c r="P277" s="201"/>
      <c r="Q277" s="201"/>
    </row>
    <row r="278" spans="1:17" hidden="1" x14ac:dyDescent="0.25">
      <c r="A278" s="661"/>
      <c r="B278" s="615"/>
      <c r="C278" s="660"/>
      <c r="D278" s="660"/>
      <c r="E278" s="662"/>
      <c r="G278" s="201"/>
      <c r="H278" s="201"/>
      <c r="I278" s="201"/>
      <c r="J278" s="201"/>
      <c r="K278" s="201"/>
      <c r="L278" s="201"/>
      <c r="M278" s="201"/>
      <c r="N278" s="201"/>
      <c r="O278" s="201"/>
      <c r="P278" s="201"/>
      <c r="Q278" s="201"/>
    </row>
    <row r="279" spans="1:17" hidden="1" x14ac:dyDescent="0.25">
      <c r="A279" s="661"/>
      <c r="B279" s="615"/>
      <c r="C279" s="660"/>
      <c r="D279" s="660"/>
      <c r="E279" s="662"/>
      <c r="G279" s="201"/>
      <c r="H279" s="201"/>
      <c r="I279" s="201"/>
      <c r="J279" s="201"/>
      <c r="K279" s="201"/>
      <c r="L279" s="201"/>
      <c r="M279" s="201"/>
      <c r="N279" s="201"/>
      <c r="O279" s="201"/>
      <c r="P279" s="201"/>
      <c r="Q279" s="201"/>
    </row>
    <row r="280" spans="1:17" hidden="1" x14ac:dyDescent="0.25">
      <c r="A280" s="661"/>
      <c r="B280" s="615"/>
      <c r="C280" s="660"/>
      <c r="D280" s="660"/>
      <c r="E280" s="662"/>
      <c r="G280" s="201"/>
      <c r="H280" s="201"/>
      <c r="I280" s="201"/>
      <c r="J280" s="201"/>
      <c r="K280" s="201"/>
      <c r="L280" s="201"/>
      <c r="M280" s="201"/>
      <c r="N280" s="201"/>
      <c r="O280" s="201"/>
      <c r="P280" s="201"/>
      <c r="Q280" s="201"/>
    </row>
    <row r="281" spans="1:17" hidden="1" x14ac:dyDescent="0.25">
      <c r="A281" s="661"/>
      <c r="B281" s="615"/>
      <c r="C281" s="660"/>
      <c r="D281" s="660"/>
      <c r="E281" s="662"/>
      <c r="G281" s="201"/>
      <c r="H281" s="201"/>
      <c r="I281" s="201"/>
      <c r="J281" s="201"/>
      <c r="K281" s="201"/>
      <c r="L281" s="201"/>
      <c r="M281" s="201"/>
      <c r="N281" s="201"/>
      <c r="O281" s="201"/>
      <c r="P281" s="201"/>
      <c r="Q281" s="201"/>
    </row>
    <row r="282" spans="1:17" hidden="1" x14ac:dyDescent="0.25">
      <c r="A282" s="661"/>
      <c r="B282" s="615"/>
      <c r="C282" s="660"/>
      <c r="D282" s="660"/>
      <c r="E282" s="662"/>
      <c r="G282" s="201"/>
      <c r="H282" s="201"/>
      <c r="I282" s="201"/>
      <c r="J282" s="201"/>
      <c r="K282" s="201"/>
      <c r="L282" s="201"/>
      <c r="M282" s="201"/>
      <c r="N282" s="201"/>
      <c r="O282" s="201"/>
      <c r="P282" s="201"/>
      <c r="Q282" s="201"/>
    </row>
    <row r="283" spans="1:17" hidden="1" x14ac:dyDescent="0.25">
      <c r="A283" s="661"/>
      <c r="B283" s="615"/>
      <c r="C283" s="660"/>
      <c r="D283" s="660"/>
      <c r="E283" s="662"/>
      <c r="G283" s="201"/>
      <c r="H283" s="201"/>
      <c r="I283" s="201"/>
      <c r="J283" s="201"/>
      <c r="K283" s="201"/>
      <c r="L283" s="201"/>
      <c r="M283" s="201"/>
      <c r="N283" s="201"/>
      <c r="O283" s="201"/>
      <c r="P283" s="201"/>
      <c r="Q283" s="201"/>
    </row>
    <row r="284" spans="1:17" hidden="1" x14ac:dyDescent="0.25">
      <c r="A284" s="661"/>
      <c r="B284" s="615"/>
      <c r="C284" s="660"/>
      <c r="D284" s="660"/>
      <c r="E284" s="662"/>
      <c r="G284" s="201"/>
      <c r="H284" s="201"/>
      <c r="I284" s="201"/>
      <c r="J284" s="201"/>
      <c r="K284" s="201"/>
      <c r="L284" s="201"/>
      <c r="M284" s="201"/>
      <c r="N284" s="201"/>
      <c r="O284" s="201"/>
      <c r="P284" s="201"/>
      <c r="Q284" s="201"/>
    </row>
    <row r="285" spans="1:17" hidden="1" x14ac:dyDescent="0.25">
      <c r="A285" s="661"/>
      <c r="B285" s="615"/>
      <c r="C285" s="660"/>
      <c r="D285" s="660"/>
      <c r="E285" s="662"/>
      <c r="G285" s="201"/>
      <c r="H285" s="201"/>
      <c r="I285" s="201"/>
      <c r="J285" s="201"/>
      <c r="K285" s="201"/>
      <c r="L285" s="201"/>
      <c r="M285" s="201"/>
      <c r="N285" s="201"/>
      <c r="O285" s="201"/>
      <c r="P285" s="201"/>
      <c r="Q285" s="201"/>
    </row>
    <row r="286" spans="1:17" hidden="1" x14ac:dyDescent="0.25">
      <c r="A286" s="661"/>
      <c r="B286" s="615"/>
      <c r="C286" s="660"/>
      <c r="D286" s="660"/>
      <c r="E286" s="662"/>
      <c r="G286" s="201"/>
      <c r="H286" s="201"/>
      <c r="I286" s="201"/>
      <c r="J286" s="201"/>
      <c r="K286" s="201"/>
      <c r="L286" s="201"/>
      <c r="M286" s="201"/>
      <c r="N286" s="201"/>
      <c r="O286" s="201"/>
      <c r="P286" s="201"/>
      <c r="Q286" s="201"/>
    </row>
    <row r="287" spans="1:17" hidden="1" x14ac:dyDescent="0.25">
      <c r="A287" s="661"/>
      <c r="B287" s="615"/>
      <c r="C287" s="660"/>
      <c r="D287" s="660"/>
      <c r="E287" s="662"/>
      <c r="G287" s="201"/>
      <c r="H287" s="201"/>
      <c r="I287" s="201"/>
      <c r="J287" s="201"/>
      <c r="K287" s="201"/>
      <c r="L287" s="201"/>
      <c r="M287" s="201"/>
      <c r="N287" s="201"/>
      <c r="O287" s="201"/>
      <c r="P287" s="201"/>
      <c r="Q287" s="201"/>
    </row>
    <row r="288" spans="1:17" hidden="1" x14ac:dyDescent="0.25">
      <c r="A288" s="661"/>
      <c r="B288" s="615"/>
      <c r="C288" s="660"/>
      <c r="D288" s="660"/>
      <c r="E288" s="662"/>
      <c r="G288" s="201"/>
      <c r="H288" s="201"/>
      <c r="I288" s="201"/>
      <c r="J288" s="201"/>
      <c r="K288" s="201"/>
      <c r="L288" s="201"/>
      <c r="M288" s="201"/>
      <c r="N288" s="201"/>
      <c r="O288" s="201"/>
      <c r="P288" s="201"/>
      <c r="Q288" s="201"/>
    </row>
    <row r="289" spans="1:17" hidden="1" x14ac:dyDescent="0.25">
      <c r="A289" s="661"/>
      <c r="B289" s="615"/>
      <c r="C289" s="660"/>
      <c r="D289" s="660"/>
      <c r="E289" s="662"/>
      <c r="G289" s="201"/>
      <c r="H289" s="201"/>
      <c r="I289" s="201"/>
      <c r="J289" s="201"/>
      <c r="K289" s="201"/>
      <c r="L289" s="201"/>
      <c r="M289" s="201"/>
      <c r="N289" s="201"/>
      <c r="O289" s="201"/>
      <c r="P289" s="201"/>
      <c r="Q289" s="201"/>
    </row>
    <row r="290" spans="1:17" hidden="1" x14ac:dyDescent="0.25">
      <c r="A290" s="661"/>
      <c r="B290" s="615"/>
      <c r="C290" s="660"/>
      <c r="D290" s="660"/>
      <c r="E290" s="662"/>
      <c r="G290" s="201"/>
      <c r="H290" s="201"/>
      <c r="I290" s="201"/>
      <c r="J290" s="201"/>
      <c r="K290" s="201"/>
      <c r="L290" s="201"/>
      <c r="M290" s="201"/>
      <c r="N290" s="201"/>
      <c r="O290" s="201"/>
      <c r="P290" s="201"/>
      <c r="Q290" s="201"/>
    </row>
    <row r="291" spans="1:17" hidden="1" x14ac:dyDescent="0.25">
      <c r="A291" s="661"/>
      <c r="B291" s="615"/>
      <c r="C291" s="660"/>
      <c r="D291" s="660"/>
      <c r="E291" s="662"/>
      <c r="G291" s="201"/>
      <c r="H291" s="201"/>
      <c r="I291" s="201"/>
      <c r="J291" s="201"/>
      <c r="K291" s="201"/>
      <c r="L291" s="201"/>
      <c r="M291" s="201"/>
      <c r="N291" s="201"/>
      <c r="O291" s="201"/>
      <c r="P291" s="201"/>
      <c r="Q291" s="201"/>
    </row>
    <row r="292" spans="1:17" hidden="1" x14ac:dyDescent="0.25">
      <c r="A292" s="661"/>
      <c r="B292" s="615"/>
      <c r="C292" s="660"/>
      <c r="D292" s="660"/>
      <c r="E292" s="662"/>
      <c r="G292" s="201"/>
      <c r="H292" s="201"/>
      <c r="I292" s="201"/>
      <c r="J292" s="201"/>
      <c r="K292" s="201"/>
      <c r="L292" s="201"/>
      <c r="M292" s="201"/>
      <c r="N292" s="201"/>
      <c r="O292" s="201"/>
      <c r="P292" s="201"/>
      <c r="Q292" s="201"/>
    </row>
    <row r="293" spans="1:17" hidden="1" x14ac:dyDescent="0.25">
      <c r="A293" s="661"/>
      <c r="B293" s="615"/>
      <c r="C293" s="660"/>
      <c r="D293" s="660"/>
      <c r="E293" s="662"/>
      <c r="G293" s="201"/>
      <c r="H293" s="201"/>
      <c r="I293" s="201"/>
      <c r="J293" s="201"/>
      <c r="K293" s="201"/>
      <c r="L293" s="201"/>
      <c r="M293" s="201"/>
      <c r="N293" s="201"/>
      <c r="O293" s="201"/>
      <c r="P293" s="201"/>
      <c r="Q293" s="201"/>
    </row>
    <row r="294" spans="1:17" hidden="1" x14ac:dyDescent="0.25">
      <c r="A294" s="661"/>
      <c r="B294" s="615"/>
      <c r="C294" s="660"/>
      <c r="D294" s="660"/>
      <c r="E294" s="662"/>
      <c r="G294" s="201"/>
      <c r="H294" s="201"/>
      <c r="I294" s="201"/>
      <c r="J294" s="201"/>
      <c r="K294" s="201"/>
      <c r="L294" s="201"/>
      <c r="M294" s="201"/>
      <c r="N294" s="201"/>
      <c r="O294" s="201"/>
      <c r="P294" s="201"/>
      <c r="Q294" s="201"/>
    </row>
    <row r="295" spans="1:17" hidden="1" x14ac:dyDescent="0.25">
      <c r="A295" s="661"/>
      <c r="B295" s="615"/>
      <c r="C295" s="660"/>
      <c r="D295" s="660"/>
      <c r="E295" s="662"/>
      <c r="G295" s="201"/>
      <c r="H295" s="201"/>
      <c r="I295" s="201"/>
      <c r="J295" s="201"/>
      <c r="K295" s="201"/>
      <c r="L295" s="201"/>
      <c r="M295" s="201"/>
      <c r="N295" s="201"/>
      <c r="O295" s="201"/>
      <c r="P295" s="201"/>
      <c r="Q295" s="201"/>
    </row>
    <row r="296" spans="1:17" hidden="1" x14ac:dyDescent="0.25">
      <c r="A296" s="661"/>
      <c r="B296" s="615"/>
      <c r="C296" s="660"/>
      <c r="D296" s="660"/>
      <c r="E296" s="662"/>
      <c r="G296" s="201"/>
      <c r="H296" s="201"/>
      <c r="I296" s="201"/>
      <c r="J296" s="201"/>
      <c r="K296" s="201"/>
      <c r="L296" s="201"/>
      <c r="M296" s="201"/>
      <c r="N296" s="201"/>
      <c r="O296" s="201"/>
      <c r="P296" s="201"/>
      <c r="Q296" s="201"/>
    </row>
    <row r="297" spans="1:17" hidden="1" x14ac:dyDescent="0.25">
      <c r="A297" s="661"/>
      <c r="B297" s="615"/>
      <c r="C297" s="660"/>
      <c r="D297" s="660"/>
      <c r="E297" s="662"/>
      <c r="G297" s="201"/>
      <c r="H297" s="201"/>
      <c r="I297" s="201"/>
      <c r="J297" s="201"/>
      <c r="K297" s="201"/>
      <c r="L297" s="201"/>
      <c r="M297" s="201"/>
      <c r="N297" s="201"/>
      <c r="O297" s="201"/>
      <c r="P297" s="201"/>
      <c r="Q297" s="201"/>
    </row>
    <row r="298" spans="1:17" hidden="1" x14ac:dyDescent="0.25">
      <c r="A298" s="661"/>
      <c r="B298" s="615"/>
      <c r="C298" s="660"/>
      <c r="D298" s="660"/>
      <c r="E298" s="662"/>
      <c r="G298" s="201"/>
      <c r="H298" s="201"/>
      <c r="I298" s="201"/>
      <c r="J298" s="201"/>
      <c r="K298" s="201"/>
      <c r="L298" s="201"/>
      <c r="M298" s="201"/>
      <c r="N298" s="201"/>
      <c r="O298" s="201"/>
      <c r="P298" s="201"/>
      <c r="Q298" s="201"/>
    </row>
    <row r="299" spans="1:17" hidden="1" x14ac:dyDescent="0.25">
      <c r="A299" s="661"/>
      <c r="B299" s="615"/>
      <c r="C299" s="660"/>
      <c r="D299" s="660"/>
      <c r="E299" s="662"/>
      <c r="G299" s="201"/>
      <c r="H299" s="201"/>
      <c r="I299" s="201"/>
      <c r="J299" s="201"/>
      <c r="K299" s="201"/>
      <c r="L299" s="201"/>
      <c r="M299" s="201"/>
      <c r="N299" s="201"/>
      <c r="O299" s="201"/>
      <c r="P299" s="201"/>
      <c r="Q299" s="201"/>
    </row>
    <row r="300" spans="1:17" hidden="1" x14ac:dyDescent="0.25">
      <c r="A300" s="661"/>
      <c r="B300" s="615"/>
      <c r="C300" s="660"/>
      <c r="D300" s="660"/>
      <c r="E300" s="662"/>
      <c r="G300" s="201"/>
      <c r="H300" s="201"/>
      <c r="I300" s="201"/>
      <c r="J300" s="201"/>
      <c r="K300" s="201"/>
      <c r="L300" s="201"/>
      <c r="M300" s="201"/>
      <c r="N300" s="201"/>
      <c r="O300" s="201"/>
      <c r="P300" s="201"/>
      <c r="Q300" s="201"/>
    </row>
    <row r="301" spans="1:17" hidden="1" x14ac:dyDescent="0.25">
      <c r="A301" s="661"/>
      <c r="B301" s="615"/>
      <c r="C301" s="660"/>
      <c r="D301" s="660"/>
      <c r="E301" s="662"/>
      <c r="G301" s="201"/>
      <c r="H301" s="201"/>
      <c r="I301" s="201"/>
      <c r="J301" s="201"/>
      <c r="K301" s="201"/>
      <c r="L301" s="201"/>
      <c r="M301" s="201"/>
      <c r="N301" s="201"/>
      <c r="O301" s="201"/>
      <c r="P301" s="201"/>
      <c r="Q301" s="201"/>
    </row>
    <row r="302" spans="1:17" hidden="1" x14ac:dyDescent="0.25">
      <c r="A302" s="661"/>
      <c r="B302" s="615"/>
      <c r="C302" s="660"/>
      <c r="D302" s="660"/>
      <c r="E302" s="662"/>
      <c r="G302" s="201"/>
      <c r="H302" s="201"/>
      <c r="I302" s="201"/>
      <c r="J302" s="201"/>
      <c r="K302" s="201"/>
      <c r="L302" s="201"/>
      <c r="M302" s="201"/>
      <c r="N302" s="201"/>
      <c r="O302" s="201"/>
      <c r="P302" s="201"/>
      <c r="Q302" s="201"/>
    </row>
    <row r="303" spans="1:17" hidden="1" x14ac:dyDescent="0.25">
      <c r="A303" s="661"/>
      <c r="B303" s="615"/>
      <c r="C303" s="660"/>
      <c r="D303" s="660"/>
      <c r="E303" s="662"/>
      <c r="G303" s="201"/>
      <c r="H303" s="201"/>
      <c r="I303" s="201"/>
      <c r="J303" s="201"/>
      <c r="K303" s="201"/>
      <c r="L303" s="201"/>
      <c r="M303" s="201"/>
      <c r="N303" s="201"/>
      <c r="O303" s="201"/>
      <c r="P303" s="201"/>
      <c r="Q303" s="201"/>
    </row>
    <row r="304" spans="1:17" hidden="1" x14ac:dyDescent="0.25">
      <c r="A304" s="661"/>
      <c r="B304" s="615"/>
      <c r="C304" s="660"/>
      <c r="D304" s="660"/>
      <c r="E304" s="662"/>
      <c r="G304" s="201"/>
      <c r="H304" s="201"/>
      <c r="I304" s="201"/>
      <c r="J304" s="201"/>
      <c r="K304" s="201"/>
      <c r="L304" s="201"/>
      <c r="M304" s="201"/>
      <c r="N304" s="201"/>
      <c r="O304" s="201"/>
      <c r="P304" s="201"/>
      <c r="Q304" s="201"/>
    </row>
    <row r="305" spans="1:17" hidden="1" x14ac:dyDescent="0.25">
      <c r="A305" s="661"/>
      <c r="B305" s="615"/>
      <c r="C305" s="660"/>
      <c r="D305" s="660"/>
      <c r="E305" s="662"/>
      <c r="G305" s="201"/>
      <c r="H305" s="201"/>
      <c r="I305" s="201"/>
      <c r="J305" s="201"/>
      <c r="K305" s="201"/>
      <c r="L305" s="201"/>
      <c r="M305" s="201"/>
      <c r="N305" s="201"/>
      <c r="O305" s="201"/>
      <c r="P305" s="201"/>
      <c r="Q305" s="201"/>
    </row>
    <row r="306" spans="1:17" hidden="1" x14ac:dyDescent="0.25">
      <c r="A306" s="661"/>
      <c r="B306" s="615"/>
      <c r="C306" s="660"/>
      <c r="D306" s="660"/>
      <c r="E306" s="662"/>
      <c r="G306" s="201"/>
      <c r="H306" s="201"/>
      <c r="I306" s="201"/>
      <c r="J306" s="201"/>
      <c r="K306" s="201"/>
      <c r="L306" s="201"/>
      <c r="M306" s="201"/>
      <c r="N306" s="201"/>
      <c r="O306" s="201"/>
      <c r="P306" s="201"/>
      <c r="Q306" s="201"/>
    </row>
    <row r="307" spans="1:17" hidden="1" x14ac:dyDescent="0.25">
      <c r="A307" s="661"/>
      <c r="B307" s="615"/>
      <c r="C307" s="660"/>
      <c r="D307" s="660"/>
      <c r="E307" s="662"/>
      <c r="G307" s="201"/>
      <c r="H307" s="201"/>
      <c r="I307" s="201"/>
      <c r="J307" s="201"/>
      <c r="K307" s="201"/>
      <c r="L307" s="201"/>
      <c r="M307" s="201"/>
      <c r="N307" s="201"/>
      <c r="O307" s="201"/>
      <c r="P307" s="201"/>
      <c r="Q307" s="201"/>
    </row>
    <row r="308" spans="1:17" hidden="1" x14ac:dyDescent="0.25">
      <c r="A308" s="661"/>
      <c r="B308" s="615"/>
      <c r="C308" s="660"/>
      <c r="D308" s="660"/>
      <c r="E308" s="662"/>
      <c r="G308" s="201"/>
      <c r="H308" s="201"/>
      <c r="I308" s="201"/>
      <c r="J308" s="201"/>
      <c r="K308" s="201"/>
      <c r="L308" s="201"/>
      <c r="M308" s="201"/>
      <c r="N308" s="201"/>
      <c r="O308" s="201"/>
      <c r="P308" s="201"/>
      <c r="Q308" s="201"/>
    </row>
    <row r="309" spans="1:17" hidden="1" x14ac:dyDescent="0.25">
      <c r="A309" s="661"/>
      <c r="B309" s="615"/>
      <c r="C309" s="660"/>
      <c r="D309" s="660"/>
      <c r="E309" s="662"/>
      <c r="G309" s="201"/>
      <c r="H309" s="201"/>
      <c r="I309" s="201"/>
      <c r="J309" s="201"/>
      <c r="K309" s="201"/>
      <c r="L309" s="201"/>
      <c r="M309" s="201"/>
      <c r="N309" s="201"/>
      <c r="O309" s="201"/>
      <c r="P309" s="201"/>
      <c r="Q309" s="201"/>
    </row>
    <row r="310" spans="1:17" hidden="1" x14ac:dyDescent="0.25">
      <c r="A310" s="661"/>
      <c r="B310" s="615"/>
      <c r="C310" s="660"/>
      <c r="D310" s="660"/>
      <c r="E310" s="662"/>
      <c r="G310" s="201"/>
      <c r="H310" s="201"/>
      <c r="I310" s="201"/>
      <c r="J310" s="201"/>
      <c r="K310" s="201"/>
      <c r="L310" s="201"/>
      <c r="M310" s="201"/>
      <c r="N310" s="201"/>
      <c r="O310" s="201"/>
      <c r="P310" s="201"/>
      <c r="Q310" s="201"/>
    </row>
    <row r="311" spans="1:17" hidden="1" x14ac:dyDescent="0.25">
      <c r="A311" s="661"/>
      <c r="B311" s="615"/>
      <c r="C311" s="660"/>
      <c r="D311" s="660"/>
      <c r="E311" s="662"/>
      <c r="G311" s="201"/>
      <c r="H311" s="201"/>
      <c r="I311" s="201"/>
      <c r="J311" s="201"/>
      <c r="K311" s="201"/>
      <c r="L311" s="201"/>
      <c r="M311" s="201"/>
      <c r="N311" s="201"/>
      <c r="O311" s="201"/>
      <c r="P311" s="201"/>
      <c r="Q311" s="201"/>
    </row>
    <row r="312" spans="1:17" hidden="1" x14ac:dyDescent="0.25">
      <c r="A312" s="661"/>
      <c r="B312" s="615"/>
      <c r="C312" s="660"/>
      <c r="D312" s="660"/>
      <c r="E312" s="662"/>
      <c r="G312" s="201"/>
      <c r="H312" s="201"/>
      <c r="I312" s="201"/>
      <c r="J312" s="201"/>
      <c r="K312" s="201"/>
      <c r="L312" s="201"/>
      <c r="M312" s="201"/>
      <c r="N312" s="201"/>
      <c r="O312" s="201"/>
      <c r="P312" s="201"/>
      <c r="Q312" s="201"/>
    </row>
    <row r="313" spans="1:17" hidden="1" x14ac:dyDescent="0.25">
      <c r="A313" s="661"/>
      <c r="B313" s="615"/>
      <c r="C313" s="660"/>
      <c r="D313" s="660"/>
      <c r="E313" s="662"/>
      <c r="G313" s="201"/>
      <c r="H313" s="201"/>
      <c r="I313" s="201"/>
      <c r="J313" s="201"/>
      <c r="K313" s="201"/>
      <c r="L313" s="201"/>
      <c r="M313" s="201"/>
      <c r="N313" s="201"/>
      <c r="O313" s="201"/>
      <c r="P313" s="201"/>
      <c r="Q313" s="201"/>
    </row>
    <row r="314" spans="1:17" hidden="1" x14ac:dyDescent="0.25">
      <c r="A314" s="661"/>
      <c r="B314" s="615"/>
      <c r="C314" s="660"/>
      <c r="D314" s="660"/>
      <c r="E314" s="662"/>
      <c r="G314" s="201"/>
      <c r="H314" s="201"/>
      <c r="I314" s="201"/>
      <c r="J314" s="201"/>
      <c r="K314" s="201"/>
      <c r="L314" s="201"/>
      <c r="M314" s="201"/>
      <c r="N314" s="201"/>
      <c r="O314" s="201"/>
      <c r="P314" s="201"/>
      <c r="Q314" s="201"/>
    </row>
    <row r="315" spans="1:17" hidden="1" x14ac:dyDescent="0.25">
      <c r="A315" s="661"/>
      <c r="B315" s="615"/>
      <c r="C315" s="660"/>
      <c r="D315" s="660"/>
      <c r="E315" s="662"/>
      <c r="G315" s="201"/>
      <c r="H315" s="201"/>
      <c r="I315" s="201"/>
      <c r="J315" s="201"/>
      <c r="K315" s="201"/>
      <c r="L315" s="201"/>
      <c r="M315" s="201"/>
      <c r="N315" s="201"/>
      <c r="O315" s="201"/>
      <c r="P315" s="201"/>
      <c r="Q315" s="201"/>
    </row>
    <row r="316" spans="1:17" hidden="1" x14ac:dyDescent="0.25">
      <c r="A316" s="661"/>
      <c r="B316" s="615"/>
      <c r="C316" s="660"/>
      <c r="D316" s="660"/>
      <c r="E316" s="662"/>
      <c r="G316" s="201"/>
      <c r="H316" s="201"/>
      <c r="I316" s="201"/>
      <c r="J316" s="201"/>
      <c r="K316" s="201"/>
      <c r="L316" s="201"/>
      <c r="M316" s="201"/>
      <c r="N316" s="201"/>
      <c r="O316" s="201"/>
      <c r="P316" s="201"/>
      <c r="Q316" s="201"/>
    </row>
    <row r="317" spans="1:17" hidden="1" x14ac:dyDescent="0.25">
      <c r="A317" s="661"/>
      <c r="B317" s="615"/>
      <c r="C317" s="660"/>
      <c r="D317" s="660"/>
      <c r="E317" s="662"/>
      <c r="G317" s="201"/>
      <c r="H317" s="201"/>
      <c r="I317" s="201"/>
      <c r="J317" s="201"/>
      <c r="K317" s="201"/>
      <c r="L317" s="201"/>
      <c r="M317" s="201"/>
      <c r="N317" s="201"/>
      <c r="O317" s="201"/>
      <c r="P317" s="201"/>
      <c r="Q317" s="201"/>
    </row>
    <row r="318" spans="1:17" hidden="1" x14ac:dyDescent="0.25">
      <c r="A318" s="661"/>
      <c r="B318" s="615"/>
      <c r="C318" s="660"/>
      <c r="D318" s="660"/>
      <c r="E318" s="662"/>
      <c r="G318" s="201"/>
      <c r="H318" s="201"/>
      <c r="I318" s="201"/>
      <c r="J318" s="201"/>
      <c r="K318" s="201"/>
      <c r="L318" s="201"/>
      <c r="M318" s="201"/>
      <c r="N318" s="201"/>
      <c r="O318" s="201"/>
      <c r="P318" s="201"/>
      <c r="Q318" s="201"/>
    </row>
    <row r="319" spans="1:17" hidden="1" x14ac:dyDescent="0.25">
      <c r="A319" s="661"/>
      <c r="B319" s="615"/>
      <c r="C319" s="660"/>
      <c r="D319" s="660"/>
      <c r="E319" s="662"/>
      <c r="G319" s="201"/>
      <c r="H319" s="201"/>
      <c r="I319" s="201"/>
      <c r="J319" s="201"/>
      <c r="K319" s="201"/>
      <c r="L319" s="201"/>
      <c r="M319" s="201"/>
      <c r="N319" s="201"/>
      <c r="O319" s="201"/>
      <c r="P319" s="201"/>
      <c r="Q319" s="201"/>
    </row>
    <row r="320" spans="1:17" hidden="1" x14ac:dyDescent="0.25">
      <c r="A320" s="661"/>
      <c r="B320" s="615"/>
      <c r="C320" s="660"/>
      <c r="D320" s="660"/>
      <c r="E320" s="662"/>
      <c r="G320" s="201"/>
      <c r="H320" s="201"/>
      <c r="I320" s="201"/>
      <c r="J320" s="201"/>
      <c r="K320" s="201"/>
      <c r="L320" s="201"/>
      <c r="M320" s="201"/>
      <c r="N320" s="201"/>
      <c r="O320" s="201"/>
      <c r="P320" s="201"/>
      <c r="Q320" s="201"/>
    </row>
    <row r="321" spans="1:17" hidden="1" x14ac:dyDescent="0.25">
      <c r="A321" s="661"/>
      <c r="B321" s="615"/>
      <c r="C321" s="660"/>
      <c r="D321" s="660"/>
      <c r="E321" s="662"/>
      <c r="G321" s="201"/>
      <c r="H321" s="201"/>
      <c r="I321" s="201"/>
      <c r="J321" s="201"/>
      <c r="K321" s="201"/>
      <c r="L321" s="201"/>
      <c r="M321" s="201"/>
      <c r="N321" s="201"/>
      <c r="O321" s="201"/>
      <c r="P321" s="201"/>
      <c r="Q321" s="201"/>
    </row>
    <row r="322" spans="1:17" hidden="1" x14ac:dyDescent="0.25">
      <c r="A322" s="661"/>
      <c r="B322" s="615"/>
      <c r="C322" s="660"/>
      <c r="D322" s="660"/>
      <c r="E322" s="662"/>
      <c r="G322" s="201"/>
      <c r="H322" s="201"/>
      <c r="I322" s="201"/>
      <c r="J322" s="201"/>
      <c r="K322" s="201"/>
      <c r="L322" s="201"/>
      <c r="M322" s="201"/>
      <c r="N322" s="201"/>
      <c r="O322" s="201"/>
      <c r="P322" s="201"/>
      <c r="Q322" s="201"/>
    </row>
    <row r="323" spans="1:17" hidden="1" x14ac:dyDescent="0.25">
      <c r="A323" s="661"/>
      <c r="B323" s="615"/>
      <c r="C323" s="660"/>
      <c r="D323" s="660"/>
      <c r="E323" s="662"/>
      <c r="G323" s="201"/>
      <c r="H323" s="201"/>
      <c r="I323" s="201"/>
      <c r="J323" s="201"/>
      <c r="K323" s="201"/>
      <c r="L323" s="201"/>
      <c r="M323" s="201"/>
      <c r="N323" s="201"/>
      <c r="O323" s="201"/>
      <c r="P323" s="201"/>
      <c r="Q323" s="201"/>
    </row>
    <row r="324" spans="1:17" hidden="1" x14ac:dyDescent="0.25">
      <c r="A324" s="661"/>
      <c r="B324" s="615"/>
      <c r="C324" s="660"/>
      <c r="D324" s="660"/>
      <c r="E324" s="662"/>
      <c r="G324" s="201"/>
      <c r="H324" s="201"/>
      <c r="I324" s="201"/>
      <c r="J324" s="201"/>
      <c r="K324" s="201"/>
      <c r="L324" s="201"/>
      <c r="M324" s="201"/>
      <c r="N324" s="201"/>
      <c r="O324" s="201"/>
      <c r="P324" s="201"/>
      <c r="Q324" s="201"/>
    </row>
    <row r="325" spans="1:17" hidden="1" x14ac:dyDescent="0.25">
      <c r="A325" s="661"/>
      <c r="B325" s="615"/>
      <c r="C325" s="660"/>
      <c r="D325" s="660"/>
      <c r="E325" s="662"/>
      <c r="G325" s="201"/>
      <c r="H325" s="201"/>
      <c r="I325" s="201"/>
      <c r="J325" s="201"/>
      <c r="K325" s="201"/>
      <c r="L325" s="201"/>
      <c r="M325" s="201"/>
      <c r="N325" s="201"/>
      <c r="O325" s="201"/>
      <c r="P325" s="201"/>
      <c r="Q325" s="201"/>
    </row>
    <row r="326" spans="1:17" hidden="1" x14ac:dyDescent="0.25">
      <c r="A326" s="661"/>
      <c r="B326" s="615"/>
      <c r="C326" s="660"/>
      <c r="D326" s="660"/>
      <c r="E326" s="662"/>
      <c r="G326" s="201"/>
      <c r="H326" s="201"/>
      <c r="I326" s="201"/>
      <c r="J326" s="201"/>
      <c r="K326" s="201"/>
      <c r="L326" s="201"/>
      <c r="M326" s="201"/>
      <c r="N326" s="201"/>
      <c r="O326" s="201"/>
      <c r="P326" s="201"/>
      <c r="Q326" s="201"/>
    </row>
    <row r="327" spans="1:17" hidden="1" x14ac:dyDescent="0.25">
      <c r="A327" s="661"/>
      <c r="B327" s="615"/>
      <c r="C327" s="660"/>
      <c r="D327" s="660"/>
      <c r="E327" s="662"/>
      <c r="G327" s="201"/>
      <c r="H327" s="201"/>
      <c r="I327" s="201"/>
      <c r="J327" s="201"/>
      <c r="K327" s="201"/>
      <c r="L327" s="201"/>
      <c r="M327" s="201"/>
      <c r="N327" s="201"/>
      <c r="O327" s="201"/>
      <c r="P327" s="201"/>
      <c r="Q327" s="201"/>
    </row>
    <row r="328" spans="1:17" hidden="1" x14ac:dyDescent="0.25">
      <c r="A328" s="661"/>
      <c r="B328" s="615"/>
      <c r="C328" s="660"/>
      <c r="D328" s="660"/>
      <c r="E328" s="662"/>
      <c r="G328" s="201"/>
      <c r="H328" s="201"/>
      <c r="I328" s="201"/>
      <c r="J328" s="201"/>
      <c r="K328" s="201"/>
      <c r="L328" s="201"/>
      <c r="M328" s="201"/>
      <c r="N328" s="201"/>
      <c r="O328" s="201"/>
      <c r="P328" s="201"/>
      <c r="Q328" s="201"/>
    </row>
    <row r="329" spans="1:17" hidden="1" x14ac:dyDescent="0.25">
      <c r="A329" s="661"/>
      <c r="B329" s="615"/>
      <c r="C329" s="660"/>
      <c r="D329" s="660"/>
      <c r="E329" s="662"/>
      <c r="G329" s="201"/>
      <c r="H329" s="201"/>
      <c r="I329" s="201"/>
      <c r="J329" s="201"/>
      <c r="K329" s="201"/>
      <c r="L329" s="201"/>
      <c r="M329" s="201"/>
      <c r="N329" s="201"/>
      <c r="O329" s="201"/>
      <c r="P329" s="201"/>
      <c r="Q329" s="201"/>
    </row>
    <row r="330" spans="1:17" hidden="1" x14ac:dyDescent="0.25">
      <c r="A330" s="661"/>
      <c r="B330" s="615"/>
      <c r="C330" s="660"/>
      <c r="D330" s="660"/>
      <c r="E330" s="662"/>
      <c r="G330" s="201"/>
      <c r="H330" s="201"/>
      <c r="I330" s="201"/>
      <c r="J330" s="201"/>
      <c r="K330" s="201"/>
      <c r="L330" s="201"/>
      <c r="M330" s="201"/>
      <c r="N330" s="201"/>
      <c r="O330" s="201"/>
      <c r="P330" s="201"/>
      <c r="Q330" s="201"/>
    </row>
    <row r="331" spans="1:17" hidden="1" x14ac:dyDescent="0.25">
      <c r="A331" s="661"/>
      <c r="B331" s="615"/>
      <c r="C331" s="660"/>
      <c r="D331" s="660"/>
      <c r="E331" s="662"/>
      <c r="G331" s="201"/>
      <c r="H331" s="201"/>
      <c r="I331" s="201"/>
      <c r="J331" s="201"/>
      <c r="K331" s="201"/>
      <c r="L331" s="201"/>
      <c r="M331" s="201"/>
      <c r="N331" s="201"/>
      <c r="O331" s="201"/>
      <c r="P331" s="201"/>
      <c r="Q331" s="201"/>
    </row>
    <row r="332" spans="1:17" hidden="1" x14ac:dyDescent="0.25">
      <c r="A332" s="661"/>
      <c r="B332" s="615"/>
      <c r="C332" s="660"/>
      <c r="D332" s="660"/>
      <c r="E332" s="662"/>
      <c r="G332" s="201"/>
      <c r="H332" s="201"/>
      <c r="I332" s="201"/>
      <c r="J332" s="201"/>
      <c r="K332" s="201"/>
      <c r="L332" s="201"/>
      <c r="M332" s="201"/>
      <c r="N332" s="201"/>
      <c r="O332" s="201"/>
      <c r="P332" s="201"/>
      <c r="Q332" s="201"/>
    </row>
    <row r="333" spans="1:17" hidden="1" x14ac:dyDescent="0.25">
      <c r="A333" s="661"/>
      <c r="B333" s="615"/>
      <c r="C333" s="660"/>
      <c r="D333" s="660"/>
      <c r="E333" s="662"/>
      <c r="G333" s="201"/>
      <c r="H333" s="201"/>
      <c r="I333" s="201"/>
      <c r="J333" s="201"/>
      <c r="K333" s="201"/>
      <c r="L333" s="201"/>
      <c r="M333" s="201"/>
      <c r="N333" s="201"/>
      <c r="O333" s="201"/>
      <c r="P333" s="201"/>
      <c r="Q333" s="201"/>
    </row>
    <row r="334" spans="1:17" hidden="1" x14ac:dyDescent="0.25">
      <c r="A334" s="661"/>
      <c r="B334" s="615"/>
      <c r="C334" s="660"/>
      <c r="D334" s="660"/>
      <c r="E334" s="662"/>
      <c r="G334" s="201"/>
      <c r="H334" s="201"/>
      <c r="I334" s="201"/>
      <c r="J334" s="201"/>
      <c r="K334" s="201"/>
      <c r="L334" s="201"/>
      <c r="M334" s="201"/>
      <c r="N334" s="201"/>
      <c r="O334" s="201"/>
      <c r="P334" s="201"/>
      <c r="Q334" s="201"/>
    </row>
    <row r="335" spans="1:17" hidden="1" x14ac:dyDescent="0.25">
      <c r="A335" s="661"/>
      <c r="B335" s="615"/>
      <c r="C335" s="660"/>
      <c r="D335" s="660"/>
      <c r="E335" s="662"/>
      <c r="G335" s="201"/>
      <c r="H335" s="201"/>
      <c r="I335" s="201"/>
      <c r="J335" s="201"/>
      <c r="K335" s="201"/>
      <c r="L335" s="201"/>
      <c r="M335" s="201"/>
      <c r="N335" s="201"/>
      <c r="O335" s="201"/>
      <c r="P335" s="201"/>
      <c r="Q335" s="201"/>
    </row>
    <row r="336" spans="1:17" hidden="1" x14ac:dyDescent="0.25">
      <c r="A336" s="661"/>
      <c r="B336" s="615"/>
      <c r="C336" s="660"/>
      <c r="D336" s="660"/>
      <c r="E336" s="662"/>
      <c r="G336" s="201"/>
      <c r="H336" s="201"/>
      <c r="I336" s="201"/>
      <c r="J336" s="201"/>
      <c r="K336" s="201"/>
      <c r="L336" s="201"/>
      <c r="M336" s="201"/>
      <c r="N336" s="201"/>
      <c r="O336" s="201"/>
      <c r="P336" s="201"/>
      <c r="Q336" s="201"/>
    </row>
    <row r="337" spans="1:17" hidden="1" x14ac:dyDescent="0.25">
      <c r="A337" s="661"/>
      <c r="B337" s="615"/>
      <c r="C337" s="660"/>
      <c r="D337" s="660"/>
      <c r="E337" s="662"/>
      <c r="G337" s="201"/>
      <c r="H337" s="201"/>
      <c r="I337" s="201"/>
      <c r="J337" s="201"/>
      <c r="K337" s="201"/>
      <c r="L337" s="201"/>
      <c r="M337" s="201"/>
      <c r="N337" s="201"/>
      <c r="O337" s="201"/>
      <c r="P337" s="201"/>
      <c r="Q337" s="201"/>
    </row>
    <row r="338" spans="1:17" hidden="1" x14ac:dyDescent="0.25">
      <c r="A338" s="661"/>
      <c r="B338" s="615"/>
      <c r="C338" s="660"/>
      <c r="D338" s="660"/>
      <c r="E338" s="662"/>
      <c r="G338" s="201"/>
      <c r="H338" s="201"/>
      <c r="I338" s="201"/>
      <c r="J338" s="201"/>
      <c r="K338" s="201"/>
      <c r="L338" s="201"/>
      <c r="M338" s="201"/>
      <c r="N338" s="201"/>
      <c r="O338" s="201"/>
      <c r="P338" s="201"/>
      <c r="Q338" s="201"/>
    </row>
    <row r="339" spans="1:17" hidden="1" x14ac:dyDescent="0.25">
      <c r="A339" s="661"/>
      <c r="B339" s="615"/>
      <c r="C339" s="660"/>
      <c r="D339" s="660"/>
      <c r="E339" s="662"/>
      <c r="G339" s="201"/>
      <c r="H339" s="201"/>
      <c r="I339" s="201"/>
      <c r="J339" s="201"/>
      <c r="K339" s="201"/>
      <c r="L339" s="201"/>
      <c r="M339" s="201"/>
      <c r="N339" s="201"/>
      <c r="O339" s="201"/>
      <c r="P339" s="201"/>
      <c r="Q339" s="201"/>
    </row>
    <row r="340" spans="1:17" hidden="1" x14ac:dyDescent="0.25">
      <c r="A340" s="661"/>
      <c r="B340" s="615"/>
      <c r="C340" s="660"/>
      <c r="D340" s="660"/>
      <c r="E340" s="662"/>
      <c r="G340" s="201"/>
      <c r="H340" s="201"/>
      <c r="I340" s="201"/>
      <c r="J340" s="201"/>
      <c r="K340" s="201"/>
      <c r="L340" s="201"/>
      <c r="M340" s="201"/>
      <c r="N340" s="201"/>
      <c r="O340" s="201"/>
      <c r="P340" s="201"/>
      <c r="Q340" s="201"/>
    </row>
    <row r="341" spans="1:17" hidden="1" x14ac:dyDescent="0.25">
      <c r="A341" s="661"/>
      <c r="B341" s="615"/>
      <c r="C341" s="660"/>
      <c r="D341" s="660"/>
      <c r="E341" s="662"/>
      <c r="G341" s="201"/>
      <c r="H341" s="201"/>
      <c r="I341" s="201"/>
      <c r="J341" s="201"/>
      <c r="K341" s="201"/>
      <c r="L341" s="201"/>
      <c r="M341" s="201"/>
      <c r="N341" s="201"/>
      <c r="O341" s="201"/>
      <c r="P341" s="201"/>
      <c r="Q341" s="201"/>
    </row>
    <row r="342" spans="1:17" hidden="1" x14ac:dyDescent="0.25">
      <c r="A342" s="661"/>
      <c r="B342" s="615"/>
      <c r="C342" s="660"/>
      <c r="D342" s="660"/>
      <c r="E342" s="662"/>
      <c r="G342" s="201"/>
      <c r="H342" s="201"/>
      <c r="I342" s="201"/>
      <c r="J342" s="201"/>
      <c r="K342" s="201"/>
      <c r="L342" s="201"/>
      <c r="M342" s="201"/>
      <c r="N342" s="201"/>
      <c r="O342" s="201"/>
      <c r="P342" s="201"/>
      <c r="Q342" s="201"/>
    </row>
    <row r="343" spans="1:17" hidden="1" x14ac:dyDescent="0.25">
      <c r="A343" s="661"/>
      <c r="B343" s="615"/>
      <c r="C343" s="660"/>
      <c r="D343" s="660"/>
      <c r="E343" s="662"/>
      <c r="G343" s="201"/>
      <c r="H343" s="201"/>
      <c r="I343" s="201"/>
      <c r="J343" s="201"/>
      <c r="K343" s="201"/>
      <c r="L343" s="201"/>
      <c r="M343" s="201"/>
      <c r="N343" s="201"/>
      <c r="O343" s="201"/>
      <c r="P343" s="201"/>
      <c r="Q343" s="201"/>
    </row>
    <row r="344" spans="1:17" hidden="1" x14ac:dyDescent="0.25">
      <c r="A344" s="661"/>
      <c r="B344" s="615"/>
      <c r="C344" s="660"/>
      <c r="D344" s="660"/>
      <c r="E344" s="662"/>
      <c r="G344" s="201"/>
      <c r="H344" s="201"/>
      <c r="I344" s="201"/>
      <c r="J344" s="201"/>
      <c r="K344" s="201"/>
      <c r="L344" s="201"/>
      <c r="M344" s="201"/>
      <c r="N344" s="201"/>
      <c r="O344" s="201"/>
      <c r="P344" s="201"/>
      <c r="Q344" s="201"/>
    </row>
    <row r="345" spans="1:17" hidden="1" x14ac:dyDescent="0.25">
      <c r="A345" s="661"/>
      <c r="B345" s="615"/>
      <c r="C345" s="660"/>
      <c r="D345" s="660"/>
      <c r="E345" s="662"/>
      <c r="G345" s="201"/>
      <c r="H345" s="201"/>
      <c r="I345" s="201"/>
      <c r="J345" s="201"/>
      <c r="K345" s="201"/>
      <c r="L345" s="201"/>
      <c r="M345" s="201"/>
      <c r="N345" s="201"/>
      <c r="O345" s="201"/>
      <c r="P345" s="201"/>
      <c r="Q345" s="201"/>
    </row>
    <row r="346" spans="1:17" hidden="1" x14ac:dyDescent="0.25">
      <c r="A346" s="661"/>
      <c r="B346" s="615"/>
      <c r="C346" s="660"/>
      <c r="D346" s="660"/>
      <c r="E346" s="662"/>
      <c r="G346" s="201"/>
      <c r="H346" s="201"/>
      <c r="I346" s="201"/>
      <c r="J346" s="201"/>
      <c r="K346" s="201"/>
      <c r="L346" s="201"/>
      <c r="M346" s="201"/>
      <c r="N346" s="201"/>
      <c r="O346" s="201"/>
      <c r="P346" s="201"/>
      <c r="Q346" s="201"/>
    </row>
    <row r="347" spans="1:17" hidden="1" x14ac:dyDescent="0.25">
      <c r="A347" s="661"/>
      <c r="B347" s="615"/>
      <c r="C347" s="660"/>
      <c r="D347" s="660"/>
      <c r="E347" s="662"/>
      <c r="G347" s="201"/>
      <c r="H347" s="201"/>
      <c r="I347" s="201"/>
      <c r="J347" s="201"/>
      <c r="K347" s="201"/>
      <c r="L347" s="201"/>
      <c r="M347" s="201"/>
      <c r="N347" s="201"/>
      <c r="O347" s="201"/>
      <c r="P347" s="201"/>
      <c r="Q347" s="201"/>
    </row>
    <row r="348" spans="1:17" hidden="1" x14ac:dyDescent="0.25">
      <c r="A348" s="661"/>
      <c r="B348" s="615"/>
      <c r="C348" s="660"/>
      <c r="D348" s="660"/>
      <c r="E348" s="662"/>
      <c r="G348" s="201"/>
      <c r="H348" s="201"/>
      <c r="I348" s="201"/>
      <c r="J348" s="201"/>
      <c r="K348" s="201"/>
      <c r="L348" s="201"/>
      <c r="M348" s="201"/>
      <c r="N348" s="201"/>
      <c r="O348" s="201"/>
      <c r="P348" s="201"/>
      <c r="Q348" s="201"/>
    </row>
    <row r="349" spans="1:17" hidden="1" x14ac:dyDescent="0.25">
      <c r="A349" s="661"/>
      <c r="B349" s="615"/>
      <c r="C349" s="660"/>
      <c r="D349" s="660"/>
      <c r="E349" s="662"/>
      <c r="G349" s="201"/>
      <c r="H349" s="201"/>
      <c r="I349" s="201"/>
      <c r="J349" s="201"/>
      <c r="K349" s="201"/>
      <c r="L349" s="201"/>
      <c r="M349" s="201"/>
      <c r="N349" s="201"/>
      <c r="O349" s="201"/>
      <c r="P349" s="201"/>
      <c r="Q349" s="201"/>
    </row>
    <row r="350" spans="1:17" hidden="1" x14ac:dyDescent="0.25">
      <c r="A350" s="661"/>
      <c r="B350" s="615"/>
      <c r="C350" s="660"/>
      <c r="D350" s="660"/>
      <c r="E350" s="662"/>
      <c r="G350" s="201"/>
      <c r="H350" s="201"/>
      <c r="I350" s="201"/>
      <c r="J350" s="201"/>
      <c r="K350" s="201"/>
      <c r="L350" s="201"/>
      <c r="M350" s="201"/>
      <c r="N350" s="201"/>
      <c r="O350" s="201"/>
      <c r="P350" s="201"/>
      <c r="Q350" s="201"/>
    </row>
    <row r="351" spans="1:17" hidden="1" x14ac:dyDescent="0.25">
      <c r="A351" s="661"/>
      <c r="B351" s="615"/>
      <c r="C351" s="660"/>
      <c r="D351" s="660"/>
      <c r="E351" s="662"/>
      <c r="G351" s="201"/>
      <c r="H351" s="201"/>
      <c r="I351" s="201"/>
      <c r="J351" s="201"/>
      <c r="K351" s="201"/>
      <c r="L351" s="201"/>
      <c r="M351" s="201"/>
      <c r="N351" s="201"/>
      <c r="O351" s="201"/>
      <c r="P351" s="201"/>
      <c r="Q351" s="201"/>
    </row>
    <row r="352" spans="1:17" hidden="1" x14ac:dyDescent="0.25">
      <c r="A352" s="661"/>
      <c r="B352" s="615"/>
      <c r="C352" s="660"/>
      <c r="D352" s="660"/>
      <c r="E352" s="662"/>
      <c r="G352" s="201"/>
      <c r="H352" s="201"/>
      <c r="I352" s="201"/>
      <c r="J352" s="201"/>
      <c r="K352" s="201"/>
      <c r="L352" s="201"/>
      <c r="M352" s="201"/>
      <c r="N352" s="201"/>
      <c r="O352" s="201"/>
      <c r="P352" s="201"/>
      <c r="Q352" s="201"/>
    </row>
    <row r="353" spans="1:17" hidden="1" x14ac:dyDescent="0.25">
      <c r="A353" s="661"/>
      <c r="B353" s="615"/>
      <c r="C353" s="660"/>
      <c r="D353" s="660"/>
      <c r="E353" s="662"/>
      <c r="G353" s="201"/>
      <c r="H353" s="201"/>
      <c r="I353" s="201"/>
      <c r="J353" s="201"/>
      <c r="K353" s="201"/>
      <c r="L353" s="201"/>
      <c r="M353" s="201"/>
      <c r="N353" s="201"/>
      <c r="O353" s="201"/>
      <c r="P353" s="201"/>
      <c r="Q353" s="201"/>
    </row>
    <row r="354" spans="1:17" hidden="1" x14ac:dyDescent="0.25">
      <c r="A354" s="661"/>
      <c r="B354" s="615"/>
      <c r="C354" s="660"/>
      <c r="D354" s="660"/>
      <c r="E354" s="662"/>
      <c r="G354" s="201"/>
      <c r="H354" s="201"/>
      <c r="I354" s="201"/>
      <c r="J354" s="201"/>
      <c r="K354" s="201"/>
      <c r="L354" s="201"/>
      <c r="M354" s="201"/>
      <c r="N354" s="201"/>
      <c r="O354" s="201"/>
      <c r="P354" s="201"/>
      <c r="Q354" s="201"/>
    </row>
    <row r="355" spans="1:17" hidden="1" x14ac:dyDescent="0.25">
      <c r="A355" s="661"/>
      <c r="B355" s="615"/>
      <c r="C355" s="660"/>
      <c r="D355" s="660"/>
      <c r="E355" s="662"/>
      <c r="G355" s="201"/>
      <c r="H355" s="201"/>
      <c r="I355" s="201"/>
      <c r="J355" s="201"/>
      <c r="K355" s="201"/>
      <c r="L355" s="201"/>
      <c r="M355" s="201"/>
      <c r="N355" s="201"/>
      <c r="O355" s="201"/>
      <c r="P355" s="201"/>
      <c r="Q355" s="201"/>
    </row>
    <row r="356" spans="1:17" hidden="1" x14ac:dyDescent="0.25">
      <c r="A356" s="661"/>
      <c r="B356" s="615"/>
      <c r="C356" s="660"/>
      <c r="D356" s="660"/>
      <c r="E356" s="662"/>
      <c r="G356" s="201"/>
      <c r="H356" s="201"/>
      <c r="I356" s="201"/>
      <c r="J356" s="201"/>
      <c r="K356" s="201"/>
      <c r="L356" s="201"/>
      <c r="M356" s="201"/>
      <c r="N356" s="201"/>
      <c r="O356" s="201"/>
      <c r="P356" s="201"/>
      <c r="Q356" s="201"/>
    </row>
    <row r="357" spans="1:17" hidden="1" x14ac:dyDescent="0.25">
      <c r="A357" s="661"/>
      <c r="B357" s="615"/>
      <c r="C357" s="660"/>
      <c r="D357" s="660"/>
      <c r="E357" s="662"/>
      <c r="G357" s="201"/>
      <c r="H357" s="201"/>
      <c r="I357" s="201"/>
      <c r="J357" s="201"/>
      <c r="K357" s="201"/>
      <c r="L357" s="201"/>
      <c r="M357" s="201"/>
      <c r="N357" s="201"/>
      <c r="O357" s="201"/>
      <c r="P357" s="201"/>
      <c r="Q357" s="201"/>
    </row>
    <row r="358" spans="1:17" hidden="1" x14ac:dyDescent="0.25">
      <c r="A358" s="661"/>
      <c r="B358" s="615"/>
      <c r="C358" s="660"/>
      <c r="D358" s="660"/>
      <c r="E358" s="662"/>
      <c r="G358" s="201"/>
      <c r="H358" s="201"/>
      <c r="I358" s="201"/>
      <c r="J358" s="201"/>
      <c r="K358" s="201"/>
      <c r="L358" s="201"/>
      <c r="M358" s="201"/>
      <c r="N358" s="201"/>
      <c r="O358" s="201"/>
      <c r="P358" s="201"/>
      <c r="Q358" s="201"/>
    </row>
    <row r="359" spans="1:17" hidden="1" x14ac:dyDescent="0.25">
      <c r="A359" s="661"/>
      <c r="B359" s="615"/>
      <c r="C359" s="660"/>
      <c r="D359" s="660"/>
      <c r="E359" s="662"/>
      <c r="G359" s="201"/>
      <c r="H359" s="201"/>
      <c r="I359" s="201"/>
      <c r="J359" s="201"/>
      <c r="K359" s="201"/>
      <c r="L359" s="201"/>
      <c r="M359" s="201"/>
      <c r="N359" s="201"/>
      <c r="O359" s="201"/>
      <c r="P359" s="201"/>
      <c r="Q359" s="201"/>
    </row>
    <row r="360" spans="1:17" hidden="1" x14ac:dyDescent="0.25">
      <c r="A360" s="661"/>
      <c r="B360" s="615"/>
      <c r="C360" s="660"/>
      <c r="D360" s="660"/>
      <c r="E360" s="662"/>
      <c r="G360" s="201"/>
      <c r="H360" s="201"/>
      <c r="I360" s="201"/>
      <c r="J360" s="201"/>
      <c r="K360" s="201"/>
      <c r="L360" s="201"/>
      <c r="M360" s="201"/>
      <c r="N360" s="201"/>
      <c r="O360" s="201"/>
      <c r="P360" s="201"/>
      <c r="Q360" s="201"/>
    </row>
    <row r="361" spans="1:17" hidden="1" x14ac:dyDescent="0.25">
      <c r="A361" s="661"/>
      <c r="B361" s="615"/>
      <c r="C361" s="660"/>
      <c r="D361" s="660"/>
      <c r="E361" s="662"/>
      <c r="G361" s="201"/>
      <c r="H361" s="201"/>
      <c r="I361" s="201"/>
      <c r="J361" s="201"/>
      <c r="K361" s="201"/>
      <c r="L361" s="201"/>
      <c r="M361" s="201"/>
      <c r="N361" s="201"/>
      <c r="O361" s="201"/>
      <c r="P361" s="201"/>
      <c r="Q361" s="201"/>
    </row>
    <row r="362" spans="1:17" hidden="1" x14ac:dyDescent="0.25">
      <c r="A362" s="661"/>
      <c r="B362" s="615"/>
      <c r="C362" s="660"/>
      <c r="D362" s="660"/>
      <c r="E362" s="662"/>
      <c r="G362" s="201"/>
      <c r="H362" s="201"/>
      <c r="I362" s="201"/>
      <c r="J362" s="201"/>
      <c r="K362" s="201"/>
      <c r="L362" s="201"/>
      <c r="M362" s="201"/>
      <c r="N362" s="201"/>
      <c r="O362" s="201"/>
      <c r="P362" s="201"/>
      <c r="Q362" s="201"/>
    </row>
    <row r="363" spans="1:17" hidden="1" x14ac:dyDescent="0.25">
      <c r="A363" s="661"/>
      <c r="B363" s="615"/>
      <c r="C363" s="660"/>
      <c r="D363" s="660"/>
      <c r="E363" s="662"/>
      <c r="G363" s="201"/>
      <c r="H363" s="201"/>
      <c r="I363" s="201"/>
      <c r="J363" s="201"/>
      <c r="K363" s="201"/>
      <c r="L363" s="201"/>
      <c r="M363" s="201"/>
      <c r="N363" s="201"/>
      <c r="O363" s="201"/>
      <c r="P363" s="201"/>
      <c r="Q363" s="201"/>
    </row>
    <row r="364" spans="1:17" hidden="1" x14ac:dyDescent="0.25">
      <c r="A364" s="661"/>
      <c r="B364" s="615"/>
      <c r="C364" s="660"/>
      <c r="D364" s="660"/>
      <c r="E364" s="662"/>
      <c r="G364" s="201"/>
      <c r="H364" s="201"/>
      <c r="I364" s="201"/>
      <c r="J364" s="201"/>
      <c r="K364" s="201"/>
      <c r="L364" s="201"/>
      <c r="M364" s="201"/>
      <c r="N364" s="201"/>
      <c r="O364" s="201"/>
      <c r="P364" s="201"/>
      <c r="Q364" s="201"/>
    </row>
    <row r="365" spans="1:17" hidden="1" x14ac:dyDescent="0.25">
      <c r="A365" s="661"/>
      <c r="B365" s="615"/>
      <c r="C365" s="660"/>
      <c r="D365" s="660"/>
      <c r="E365" s="662"/>
      <c r="G365" s="201"/>
      <c r="H365" s="201"/>
      <c r="I365" s="201"/>
      <c r="J365" s="201"/>
      <c r="K365" s="201"/>
      <c r="L365" s="201"/>
      <c r="M365" s="201"/>
      <c r="N365" s="201"/>
      <c r="O365" s="201"/>
      <c r="P365" s="201"/>
      <c r="Q365" s="201"/>
    </row>
    <row r="366" spans="1:17" hidden="1" x14ac:dyDescent="0.25">
      <c r="A366" s="661"/>
      <c r="B366" s="615"/>
      <c r="C366" s="660"/>
      <c r="D366" s="660"/>
      <c r="E366" s="662"/>
      <c r="G366" s="201"/>
      <c r="H366" s="201"/>
      <c r="I366" s="201"/>
      <c r="J366" s="201"/>
      <c r="K366" s="201"/>
      <c r="L366" s="201"/>
      <c r="M366" s="201"/>
      <c r="N366" s="201"/>
      <c r="O366" s="201"/>
      <c r="P366" s="201"/>
      <c r="Q366" s="201"/>
    </row>
    <row r="367" spans="1:17" hidden="1" x14ac:dyDescent="0.25">
      <c r="A367" s="661"/>
      <c r="B367" s="615"/>
      <c r="C367" s="660"/>
      <c r="D367" s="660"/>
      <c r="E367" s="662"/>
      <c r="G367" s="201"/>
      <c r="H367" s="201"/>
      <c r="I367" s="201"/>
      <c r="J367" s="201"/>
      <c r="K367" s="201"/>
      <c r="L367" s="201"/>
      <c r="M367" s="201"/>
      <c r="N367" s="201"/>
      <c r="O367" s="201"/>
      <c r="P367" s="201"/>
      <c r="Q367" s="201"/>
    </row>
    <row r="368" spans="1:17" hidden="1" x14ac:dyDescent="0.25">
      <c r="A368" s="661"/>
      <c r="B368" s="615"/>
      <c r="C368" s="660"/>
      <c r="D368" s="660"/>
      <c r="E368" s="662"/>
      <c r="G368" s="201"/>
      <c r="H368" s="201"/>
      <c r="I368" s="201"/>
      <c r="J368" s="201"/>
      <c r="K368" s="201"/>
      <c r="L368" s="201"/>
      <c r="M368" s="201"/>
      <c r="N368" s="201"/>
      <c r="O368" s="201"/>
      <c r="P368" s="201"/>
      <c r="Q368" s="201"/>
    </row>
    <row r="369" spans="1:17" hidden="1" x14ac:dyDescent="0.25">
      <c r="A369" s="661"/>
      <c r="B369" s="615"/>
      <c r="C369" s="660"/>
      <c r="D369" s="660"/>
      <c r="E369" s="662"/>
      <c r="G369" s="201"/>
      <c r="H369" s="201"/>
      <c r="I369" s="201"/>
      <c r="J369" s="201"/>
      <c r="K369" s="201"/>
      <c r="L369" s="201"/>
      <c r="M369" s="201"/>
      <c r="N369" s="201"/>
      <c r="O369" s="201"/>
      <c r="P369" s="201"/>
      <c r="Q369" s="201"/>
    </row>
    <row r="370" spans="1:17" hidden="1" x14ac:dyDescent="0.25">
      <c r="A370" s="661"/>
      <c r="B370" s="615"/>
      <c r="C370" s="660"/>
      <c r="D370" s="660"/>
      <c r="E370" s="662"/>
      <c r="G370" s="201"/>
      <c r="H370" s="201"/>
      <c r="I370" s="201"/>
      <c r="J370" s="201"/>
      <c r="K370" s="201"/>
      <c r="L370" s="201"/>
      <c r="M370" s="201"/>
      <c r="N370" s="201"/>
      <c r="O370" s="201"/>
      <c r="P370" s="201"/>
      <c r="Q370" s="201"/>
    </row>
    <row r="371" spans="1:17" hidden="1" x14ac:dyDescent="0.25">
      <c r="A371" s="661"/>
      <c r="B371" s="615"/>
      <c r="C371" s="660"/>
      <c r="D371" s="660"/>
      <c r="E371" s="662"/>
      <c r="G371" s="201"/>
      <c r="H371" s="201"/>
      <c r="I371" s="201"/>
      <c r="J371" s="201"/>
      <c r="K371" s="201"/>
      <c r="L371" s="201"/>
      <c r="M371" s="201"/>
      <c r="N371" s="201"/>
      <c r="O371" s="201"/>
      <c r="P371" s="201"/>
      <c r="Q371" s="201"/>
    </row>
    <row r="372" spans="1:17" hidden="1" x14ac:dyDescent="0.25">
      <c r="A372" s="661"/>
      <c r="B372" s="615"/>
      <c r="C372" s="660"/>
      <c r="D372" s="660"/>
      <c r="E372" s="662"/>
      <c r="G372" s="201"/>
      <c r="H372" s="201"/>
      <c r="I372" s="201"/>
      <c r="J372" s="201"/>
      <c r="K372" s="201"/>
      <c r="L372" s="201"/>
      <c r="M372" s="201"/>
      <c r="N372" s="201"/>
      <c r="O372" s="201"/>
      <c r="P372" s="201"/>
      <c r="Q372" s="201"/>
    </row>
    <row r="373" spans="1:17" hidden="1" x14ac:dyDescent="0.25">
      <c r="A373" s="661"/>
      <c r="B373" s="615"/>
      <c r="C373" s="660"/>
      <c r="D373" s="660"/>
      <c r="E373" s="662"/>
      <c r="G373" s="201"/>
      <c r="H373" s="201"/>
      <c r="I373" s="201"/>
      <c r="J373" s="201"/>
      <c r="K373" s="201"/>
      <c r="L373" s="201"/>
      <c r="M373" s="201"/>
      <c r="N373" s="201"/>
      <c r="O373" s="201"/>
      <c r="P373" s="201"/>
      <c r="Q373" s="201"/>
    </row>
    <row r="374" spans="1:17" hidden="1" x14ac:dyDescent="0.25">
      <c r="A374" s="661"/>
      <c r="B374" s="615"/>
      <c r="C374" s="660"/>
      <c r="D374" s="660"/>
      <c r="E374" s="662"/>
      <c r="G374" s="201"/>
      <c r="H374" s="201"/>
      <c r="I374" s="201"/>
      <c r="J374" s="201"/>
      <c r="K374" s="201"/>
      <c r="L374" s="201"/>
      <c r="M374" s="201"/>
      <c r="N374" s="201"/>
      <c r="O374" s="201"/>
      <c r="P374" s="201"/>
      <c r="Q374" s="201"/>
    </row>
    <row r="375" spans="1:17" hidden="1" x14ac:dyDescent="0.25">
      <c r="A375" s="661"/>
      <c r="B375" s="615"/>
      <c r="C375" s="660"/>
      <c r="D375" s="660"/>
      <c r="E375" s="662"/>
      <c r="G375" s="201"/>
      <c r="H375" s="201"/>
      <c r="I375" s="201"/>
      <c r="J375" s="201"/>
      <c r="K375" s="201"/>
      <c r="L375" s="201"/>
      <c r="M375" s="201"/>
      <c r="N375" s="201"/>
      <c r="O375" s="201"/>
      <c r="P375" s="201"/>
      <c r="Q375" s="201"/>
    </row>
    <row r="376" spans="1:17" hidden="1" x14ac:dyDescent="0.25">
      <c r="A376" s="661"/>
      <c r="B376" s="615"/>
      <c r="C376" s="660"/>
      <c r="D376" s="660"/>
      <c r="E376" s="662"/>
      <c r="G376" s="201"/>
      <c r="H376" s="201"/>
      <c r="I376" s="201"/>
      <c r="J376" s="201"/>
      <c r="K376" s="201"/>
      <c r="L376" s="201"/>
      <c r="M376" s="201"/>
      <c r="N376" s="201"/>
      <c r="O376" s="201"/>
      <c r="P376" s="201"/>
      <c r="Q376" s="201"/>
    </row>
    <row r="377" spans="1:17" hidden="1" x14ac:dyDescent="0.25">
      <c r="A377" s="661"/>
      <c r="B377" s="615"/>
      <c r="C377" s="660"/>
      <c r="D377" s="660"/>
      <c r="E377" s="662"/>
      <c r="G377" s="201"/>
      <c r="H377" s="201"/>
      <c r="I377" s="201"/>
      <c r="J377" s="201"/>
      <c r="K377" s="201"/>
      <c r="L377" s="201"/>
      <c r="M377" s="201"/>
      <c r="N377" s="201"/>
      <c r="O377" s="201"/>
      <c r="P377" s="201"/>
      <c r="Q377" s="201"/>
    </row>
    <row r="378" spans="1:17" hidden="1" x14ac:dyDescent="0.25">
      <c r="A378" s="661"/>
      <c r="B378" s="615"/>
      <c r="C378" s="660"/>
      <c r="D378" s="660"/>
      <c r="E378" s="662"/>
      <c r="G378" s="201"/>
      <c r="H378" s="201"/>
      <c r="I378" s="201"/>
      <c r="J378" s="201"/>
      <c r="K378" s="201"/>
      <c r="L378" s="201"/>
      <c r="M378" s="201"/>
      <c r="N378" s="201"/>
      <c r="O378" s="201"/>
      <c r="P378" s="201"/>
      <c r="Q378" s="201"/>
    </row>
    <row r="379" spans="1:17" hidden="1" x14ac:dyDescent="0.25">
      <c r="A379" s="661"/>
      <c r="B379" s="615"/>
      <c r="C379" s="660"/>
      <c r="D379" s="660"/>
      <c r="E379" s="662"/>
      <c r="G379" s="201"/>
      <c r="H379" s="201"/>
      <c r="I379" s="201"/>
      <c r="J379" s="201"/>
      <c r="K379" s="201"/>
      <c r="L379" s="201"/>
      <c r="M379" s="201"/>
      <c r="N379" s="201"/>
      <c r="O379" s="201"/>
      <c r="P379" s="201"/>
      <c r="Q379" s="201"/>
    </row>
    <row r="380" spans="1:17" hidden="1" x14ac:dyDescent="0.25">
      <c r="A380" s="661"/>
      <c r="B380" s="615"/>
      <c r="C380" s="660"/>
      <c r="D380" s="660"/>
      <c r="E380" s="662"/>
      <c r="G380" s="201"/>
      <c r="H380" s="201"/>
      <c r="I380" s="201"/>
      <c r="J380" s="201"/>
      <c r="K380" s="201"/>
      <c r="L380" s="201"/>
      <c r="M380" s="201"/>
      <c r="N380" s="201"/>
      <c r="O380" s="201"/>
      <c r="P380" s="201"/>
      <c r="Q380" s="201"/>
    </row>
    <row r="381" spans="1:17" hidden="1" x14ac:dyDescent="0.25">
      <c r="A381" s="661"/>
      <c r="B381" s="615"/>
      <c r="C381" s="660"/>
      <c r="D381" s="660"/>
      <c r="E381" s="662"/>
      <c r="G381" s="201"/>
      <c r="H381" s="201"/>
      <c r="I381" s="201"/>
      <c r="J381" s="201"/>
      <c r="K381" s="201"/>
      <c r="L381" s="201"/>
      <c r="M381" s="201"/>
      <c r="N381" s="201"/>
      <c r="O381" s="201"/>
      <c r="P381" s="201"/>
      <c r="Q381" s="201"/>
    </row>
    <row r="382" spans="1:17" hidden="1" x14ac:dyDescent="0.25">
      <c r="A382" s="661"/>
      <c r="B382" s="615"/>
      <c r="C382" s="660"/>
      <c r="D382" s="660"/>
      <c r="E382" s="662"/>
      <c r="G382" s="201"/>
      <c r="H382" s="201"/>
      <c r="I382" s="201"/>
      <c r="J382" s="201"/>
      <c r="K382" s="201"/>
      <c r="L382" s="201"/>
      <c r="M382" s="201"/>
      <c r="N382" s="201"/>
      <c r="O382" s="201"/>
      <c r="P382" s="201"/>
      <c r="Q382" s="201"/>
    </row>
    <row r="383" spans="1:17" hidden="1" x14ac:dyDescent="0.25">
      <c r="A383" s="661"/>
      <c r="B383" s="615"/>
      <c r="C383" s="660"/>
      <c r="D383" s="660"/>
      <c r="E383" s="662"/>
      <c r="G383" s="201"/>
      <c r="H383" s="201"/>
      <c r="I383" s="201"/>
      <c r="J383" s="201"/>
      <c r="K383" s="201"/>
      <c r="L383" s="201"/>
      <c r="M383" s="201"/>
      <c r="N383" s="201"/>
      <c r="O383" s="201"/>
      <c r="P383" s="201"/>
      <c r="Q383" s="201"/>
    </row>
    <row r="384" spans="1:17" hidden="1" x14ac:dyDescent="0.25">
      <c r="A384" s="661"/>
      <c r="B384" s="615"/>
      <c r="C384" s="660"/>
      <c r="D384" s="660"/>
      <c r="E384" s="662"/>
      <c r="G384" s="201"/>
      <c r="H384" s="201"/>
      <c r="I384" s="201"/>
      <c r="J384" s="201"/>
      <c r="K384" s="201"/>
      <c r="L384" s="201"/>
      <c r="M384" s="201"/>
      <c r="N384" s="201"/>
      <c r="O384" s="201"/>
      <c r="P384" s="201"/>
      <c r="Q384" s="201"/>
    </row>
    <row r="385" spans="1:17" hidden="1" x14ac:dyDescent="0.25">
      <c r="A385" s="661"/>
      <c r="B385" s="615"/>
      <c r="C385" s="660"/>
      <c r="D385" s="660"/>
      <c r="E385" s="662"/>
      <c r="G385" s="201"/>
      <c r="H385" s="201"/>
      <c r="I385" s="201"/>
      <c r="J385" s="201"/>
      <c r="K385" s="201"/>
      <c r="L385" s="201"/>
      <c r="M385" s="201"/>
      <c r="N385" s="201"/>
      <c r="O385" s="201"/>
      <c r="P385" s="201"/>
      <c r="Q385" s="201"/>
    </row>
    <row r="386" spans="1:17" hidden="1" x14ac:dyDescent="0.25">
      <c r="A386" s="661"/>
      <c r="B386" s="615"/>
      <c r="C386" s="660"/>
      <c r="D386" s="660"/>
      <c r="E386" s="662"/>
      <c r="G386" s="201"/>
      <c r="H386" s="201"/>
      <c r="I386" s="201"/>
      <c r="J386" s="201"/>
      <c r="K386" s="201"/>
      <c r="L386" s="201"/>
      <c r="M386" s="201"/>
      <c r="N386" s="201"/>
      <c r="O386" s="201"/>
      <c r="P386" s="201"/>
      <c r="Q386" s="201"/>
    </row>
    <row r="387" spans="1:17" hidden="1" x14ac:dyDescent="0.25">
      <c r="A387" s="661"/>
      <c r="B387" s="615"/>
      <c r="C387" s="660"/>
      <c r="D387" s="660"/>
      <c r="E387" s="662"/>
      <c r="G387" s="201"/>
      <c r="H387" s="201"/>
      <c r="I387" s="201"/>
      <c r="J387" s="201"/>
      <c r="K387" s="201"/>
      <c r="L387" s="201"/>
      <c r="M387" s="201"/>
      <c r="N387" s="201"/>
      <c r="O387" s="201"/>
      <c r="P387" s="201"/>
      <c r="Q387" s="201"/>
    </row>
    <row r="388" spans="1:17" hidden="1" x14ac:dyDescent="0.25">
      <c r="A388" s="661"/>
      <c r="B388" s="615"/>
      <c r="C388" s="660"/>
      <c r="D388" s="660"/>
      <c r="E388" s="662"/>
      <c r="G388" s="201"/>
      <c r="H388" s="201"/>
      <c r="I388" s="201"/>
      <c r="J388" s="201"/>
      <c r="K388" s="201"/>
      <c r="L388" s="201"/>
      <c r="M388" s="201"/>
      <c r="N388" s="201"/>
      <c r="O388" s="201"/>
      <c r="P388" s="201"/>
      <c r="Q388" s="201"/>
    </row>
    <row r="389" spans="1:17" hidden="1" x14ac:dyDescent="0.25">
      <c r="A389" s="661"/>
      <c r="B389" s="615"/>
      <c r="C389" s="660"/>
      <c r="D389" s="660"/>
      <c r="E389" s="662"/>
      <c r="G389" s="201"/>
      <c r="H389" s="201"/>
      <c r="I389" s="201"/>
      <c r="J389" s="201"/>
      <c r="K389" s="201"/>
      <c r="L389" s="201"/>
      <c r="M389" s="201"/>
      <c r="N389" s="201"/>
      <c r="O389" s="201"/>
      <c r="P389" s="201"/>
      <c r="Q389" s="201"/>
    </row>
    <row r="390" spans="1:17" hidden="1" x14ac:dyDescent="0.25">
      <c r="A390" s="661"/>
      <c r="B390" s="615"/>
      <c r="C390" s="660"/>
      <c r="D390" s="660"/>
      <c r="E390" s="662"/>
      <c r="G390" s="201"/>
      <c r="H390" s="201"/>
      <c r="I390" s="201"/>
      <c r="J390" s="201"/>
      <c r="K390" s="201"/>
      <c r="L390" s="201"/>
      <c r="M390" s="201"/>
      <c r="N390" s="201"/>
      <c r="O390" s="201"/>
      <c r="P390" s="201"/>
      <c r="Q390" s="201"/>
    </row>
    <row r="391" spans="1:17" hidden="1" x14ac:dyDescent="0.25">
      <c r="A391" s="661"/>
      <c r="B391" s="615"/>
      <c r="C391" s="660"/>
      <c r="D391" s="660"/>
      <c r="E391" s="662"/>
      <c r="G391" s="201"/>
      <c r="H391" s="201"/>
      <c r="I391" s="201"/>
      <c r="J391" s="201"/>
      <c r="K391" s="201"/>
      <c r="L391" s="201"/>
      <c r="M391" s="201"/>
      <c r="N391" s="201"/>
      <c r="O391" s="201"/>
      <c r="P391" s="201"/>
      <c r="Q391" s="201"/>
    </row>
    <row r="392" spans="1:17" hidden="1" x14ac:dyDescent="0.25">
      <c r="A392" s="661"/>
      <c r="B392" s="615"/>
      <c r="C392" s="660"/>
      <c r="D392" s="660"/>
      <c r="E392" s="662"/>
      <c r="G392" s="201"/>
      <c r="H392" s="201"/>
      <c r="I392" s="201"/>
      <c r="J392" s="201"/>
      <c r="K392" s="201"/>
      <c r="L392" s="201"/>
      <c r="M392" s="201"/>
      <c r="N392" s="201"/>
      <c r="O392" s="201"/>
      <c r="P392" s="201"/>
      <c r="Q392" s="201"/>
    </row>
    <row r="393" spans="1:17" hidden="1" x14ac:dyDescent="0.25">
      <c r="A393" s="661"/>
      <c r="B393" s="615"/>
      <c r="C393" s="660"/>
      <c r="D393" s="660"/>
      <c r="E393" s="662"/>
      <c r="G393" s="201"/>
      <c r="H393" s="201"/>
      <c r="I393" s="201"/>
      <c r="J393" s="201"/>
      <c r="K393" s="201"/>
      <c r="L393" s="201"/>
      <c r="M393" s="201"/>
      <c r="N393" s="201"/>
      <c r="O393" s="201"/>
      <c r="P393" s="201"/>
      <c r="Q393" s="201"/>
    </row>
    <row r="394" spans="1:17" hidden="1" x14ac:dyDescent="0.25">
      <c r="A394" s="661"/>
      <c r="B394" s="615"/>
      <c r="C394" s="660"/>
      <c r="D394" s="660"/>
      <c r="E394" s="662"/>
      <c r="G394" s="201"/>
      <c r="H394" s="201"/>
      <c r="I394" s="201"/>
      <c r="J394" s="201"/>
      <c r="K394" s="201"/>
      <c r="L394" s="201"/>
      <c r="M394" s="201"/>
      <c r="N394" s="201"/>
      <c r="O394" s="201"/>
      <c r="P394" s="201"/>
      <c r="Q394" s="201"/>
    </row>
    <row r="395" spans="1:17" hidden="1" x14ac:dyDescent="0.25">
      <c r="A395" s="661"/>
      <c r="B395" s="615"/>
      <c r="C395" s="660"/>
      <c r="D395" s="660"/>
      <c r="E395" s="662"/>
      <c r="G395" s="201"/>
      <c r="H395" s="201"/>
      <c r="I395" s="201"/>
      <c r="J395" s="201"/>
      <c r="K395" s="201"/>
      <c r="L395" s="201"/>
      <c r="M395" s="201"/>
      <c r="N395" s="201"/>
      <c r="O395" s="201"/>
      <c r="P395" s="201"/>
      <c r="Q395" s="201"/>
    </row>
    <row r="396" spans="1:17" hidden="1" x14ac:dyDescent="0.25">
      <c r="A396" s="661"/>
      <c r="B396" s="615"/>
      <c r="C396" s="660"/>
      <c r="D396" s="660"/>
      <c r="E396" s="662"/>
      <c r="G396" s="201"/>
      <c r="H396" s="201"/>
      <c r="I396" s="201"/>
      <c r="J396" s="201"/>
      <c r="K396" s="201"/>
      <c r="L396" s="201"/>
      <c r="M396" s="201"/>
      <c r="N396" s="201"/>
      <c r="O396" s="201"/>
      <c r="P396" s="201"/>
      <c r="Q396" s="201"/>
    </row>
    <row r="397" spans="1:17" hidden="1" x14ac:dyDescent="0.25">
      <c r="A397" s="661"/>
      <c r="B397" s="615"/>
      <c r="C397" s="660"/>
      <c r="D397" s="660"/>
      <c r="E397" s="662"/>
      <c r="G397" s="201"/>
      <c r="H397" s="201"/>
      <c r="I397" s="201"/>
      <c r="J397" s="201"/>
      <c r="K397" s="201"/>
      <c r="L397" s="201"/>
      <c r="M397" s="201"/>
      <c r="N397" s="201"/>
      <c r="O397" s="201"/>
      <c r="P397" s="201"/>
      <c r="Q397" s="201"/>
    </row>
    <row r="398" spans="1:17" hidden="1" x14ac:dyDescent="0.25">
      <c r="A398" s="661"/>
      <c r="B398" s="615"/>
      <c r="C398" s="660"/>
      <c r="D398" s="660"/>
      <c r="E398" s="662"/>
      <c r="G398" s="201"/>
      <c r="H398" s="201"/>
      <c r="I398" s="201"/>
      <c r="J398" s="201"/>
      <c r="K398" s="201"/>
      <c r="L398" s="201"/>
      <c r="M398" s="201"/>
      <c r="N398" s="201"/>
      <c r="O398" s="201"/>
      <c r="P398" s="201"/>
      <c r="Q398" s="201"/>
    </row>
    <row r="399" spans="1:17" hidden="1" x14ac:dyDescent="0.25">
      <c r="A399" s="661"/>
      <c r="B399" s="615"/>
      <c r="C399" s="660"/>
      <c r="D399" s="660"/>
      <c r="E399" s="662"/>
      <c r="G399" s="201"/>
      <c r="H399" s="201"/>
      <c r="I399" s="201"/>
      <c r="J399" s="201"/>
      <c r="K399" s="201"/>
      <c r="L399" s="201"/>
      <c r="M399" s="201"/>
      <c r="N399" s="201"/>
      <c r="O399" s="201"/>
      <c r="P399" s="201"/>
      <c r="Q399" s="201"/>
    </row>
    <row r="400" spans="1:17" hidden="1" x14ac:dyDescent="0.25">
      <c r="A400" s="661"/>
      <c r="B400" s="615"/>
      <c r="C400" s="660"/>
      <c r="D400" s="660"/>
      <c r="E400" s="662"/>
      <c r="G400" s="201"/>
      <c r="H400" s="201"/>
      <c r="I400" s="201"/>
      <c r="J400" s="201"/>
      <c r="K400" s="201"/>
      <c r="L400" s="201"/>
      <c r="M400" s="201"/>
      <c r="N400" s="201"/>
      <c r="O400" s="201"/>
      <c r="P400" s="201"/>
      <c r="Q400" s="201"/>
    </row>
    <row r="401" spans="1:17" hidden="1" x14ac:dyDescent="0.25">
      <c r="A401" s="661"/>
      <c r="B401" s="615"/>
      <c r="C401" s="660"/>
      <c r="D401" s="660"/>
      <c r="E401" s="662"/>
      <c r="G401" s="201"/>
      <c r="H401" s="201"/>
      <c r="I401" s="201"/>
      <c r="J401" s="201"/>
      <c r="K401" s="201"/>
      <c r="L401" s="201"/>
      <c r="M401" s="201"/>
      <c r="N401" s="201"/>
      <c r="O401" s="201"/>
      <c r="P401" s="201"/>
      <c r="Q401" s="201"/>
    </row>
    <row r="402" spans="1:17" hidden="1" x14ac:dyDescent="0.25">
      <c r="A402" s="661"/>
      <c r="B402" s="615"/>
      <c r="C402" s="660"/>
      <c r="D402" s="660"/>
      <c r="E402" s="662"/>
      <c r="G402" s="201"/>
      <c r="H402" s="201"/>
      <c r="I402" s="201"/>
      <c r="J402" s="201"/>
      <c r="K402" s="201"/>
      <c r="L402" s="201"/>
      <c r="M402" s="201"/>
      <c r="N402" s="201"/>
      <c r="O402" s="201"/>
      <c r="P402" s="201"/>
      <c r="Q402" s="201"/>
    </row>
    <row r="403" spans="1:17" hidden="1" x14ac:dyDescent="0.25">
      <c r="A403" s="661"/>
      <c r="B403" s="615"/>
      <c r="C403" s="660"/>
      <c r="D403" s="660"/>
      <c r="E403" s="662"/>
      <c r="G403" s="201"/>
      <c r="H403" s="201"/>
      <c r="I403" s="201"/>
      <c r="J403" s="201"/>
      <c r="K403" s="201"/>
      <c r="L403" s="201"/>
      <c r="M403" s="201"/>
      <c r="N403" s="201"/>
      <c r="O403" s="201"/>
      <c r="P403" s="201"/>
      <c r="Q403" s="201"/>
    </row>
    <row r="404" spans="1:17" hidden="1" x14ac:dyDescent="0.25">
      <c r="A404" s="661"/>
      <c r="B404" s="615"/>
      <c r="C404" s="660"/>
      <c r="D404" s="660"/>
      <c r="E404" s="662"/>
      <c r="G404" s="201"/>
      <c r="H404" s="201"/>
      <c r="I404" s="201"/>
      <c r="J404" s="201"/>
      <c r="K404" s="201"/>
      <c r="L404" s="201"/>
      <c r="M404" s="201"/>
      <c r="N404" s="201"/>
      <c r="O404" s="201"/>
      <c r="P404" s="201"/>
      <c r="Q404" s="201"/>
    </row>
    <row r="405" spans="1:17" hidden="1" x14ac:dyDescent="0.25">
      <c r="A405" s="661"/>
      <c r="B405" s="615"/>
      <c r="C405" s="660"/>
      <c r="D405" s="660"/>
      <c r="E405" s="662"/>
      <c r="G405" s="201"/>
      <c r="H405" s="201"/>
      <c r="I405" s="201"/>
      <c r="J405" s="201"/>
      <c r="K405" s="201"/>
      <c r="L405" s="201"/>
      <c r="M405" s="201"/>
      <c r="N405" s="201"/>
      <c r="O405" s="201"/>
      <c r="P405" s="201"/>
      <c r="Q405" s="201"/>
    </row>
    <row r="406" spans="1:17" hidden="1" x14ac:dyDescent="0.25">
      <c r="A406" s="661"/>
      <c r="B406" s="615"/>
      <c r="C406" s="660"/>
      <c r="D406" s="660"/>
      <c r="E406" s="662"/>
      <c r="G406" s="201"/>
      <c r="H406" s="201"/>
      <c r="I406" s="201"/>
      <c r="J406" s="201"/>
      <c r="K406" s="201"/>
      <c r="L406" s="201"/>
      <c r="M406" s="201"/>
      <c r="N406" s="201"/>
      <c r="O406" s="201"/>
      <c r="P406" s="201"/>
      <c r="Q406" s="201"/>
    </row>
    <row r="407" spans="1:17" hidden="1" x14ac:dyDescent="0.25">
      <c r="A407" s="661"/>
      <c r="B407" s="615"/>
      <c r="C407" s="660"/>
      <c r="D407" s="660"/>
      <c r="E407" s="662"/>
      <c r="G407" s="201"/>
      <c r="H407" s="201"/>
      <c r="I407" s="201"/>
      <c r="J407" s="201"/>
      <c r="K407" s="201"/>
      <c r="L407" s="201"/>
      <c r="M407" s="201"/>
      <c r="N407" s="201"/>
      <c r="O407" s="201"/>
      <c r="P407" s="201"/>
      <c r="Q407" s="201"/>
    </row>
    <row r="408" spans="1:17" hidden="1" x14ac:dyDescent="0.25">
      <c r="A408" s="661"/>
      <c r="B408" s="615"/>
      <c r="C408" s="660"/>
      <c r="D408" s="660"/>
      <c r="E408" s="662"/>
      <c r="G408" s="201"/>
      <c r="H408" s="201"/>
      <c r="I408" s="201"/>
      <c r="J408" s="201"/>
      <c r="K408" s="201"/>
      <c r="L408" s="201"/>
      <c r="M408" s="201"/>
      <c r="N408" s="201"/>
      <c r="O408" s="201"/>
      <c r="P408" s="201"/>
      <c r="Q408" s="201"/>
    </row>
    <row r="409" spans="1:17" hidden="1" x14ac:dyDescent="0.25">
      <c r="A409" s="661"/>
      <c r="B409" s="615"/>
      <c r="C409" s="660"/>
      <c r="D409" s="660"/>
      <c r="E409" s="662"/>
      <c r="G409" s="201"/>
      <c r="H409" s="201"/>
      <c r="I409" s="201"/>
      <c r="J409" s="201"/>
      <c r="K409" s="201"/>
      <c r="L409" s="201"/>
      <c r="M409" s="201"/>
      <c r="N409" s="201"/>
      <c r="O409" s="201"/>
      <c r="P409" s="201"/>
      <c r="Q409" s="201"/>
    </row>
    <row r="410" spans="1:17" hidden="1" x14ac:dyDescent="0.25">
      <c r="A410" s="661"/>
      <c r="B410" s="615"/>
      <c r="C410" s="660"/>
      <c r="D410" s="660"/>
      <c r="E410" s="662"/>
      <c r="G410" s="201"/>
      <c r="H410" s="201"/>
      <c r="I410" s="201"/>
      <c r="J410" s="201"/>
      <c r="K410" s="201"/>
      <c r="L410" s="201"/>
      <c r="M410" s="201"/>
      <c r="N410" s="201"/>
      <c r="O410" s="201"/>
      <c r="P410" s="201"/>
      <c r="Q410" s="201"/>
    </row>
    <row r="411" spans="1:17" hidden="1" x14ac:dyDescent="0.25">
      <c r="A411" s="661"/>
      <c r="B411" s="615"/>
      <c r="C411" s="660"/>
      <c r="D411" s="660"/>
      <c r="E411" s="662"/>
      <c r="G411" s="201"/>
      <c r="H411" s="201"/>
      <c r="I411" s="201"/>
      <c r="J411" s="201"/>
      <c r="K411" s="201"/>
      <c r="L411" s="201"/>
      <c r="M411" s="201"/>
      <c r="N411" s="201"/>
      <c r="O411" s="201"/>
      <c r="P411" s="201"/>
      <c r="Q411" s="201"/>
    </row>
    <row r="412" spans="1:17" hidden="1" x14ac:dyDescent="0.25">
      <c r="A412" s="661"/>
      <c r="B412" s="615"/>
      <c r="C412" s="660"/>
      <c r="D412" s="660"/>
      <c r="E412" s="662"/>
      <c r="G412" s="201"/>
      <c r="H412" s="201"/>
      <c r="I412" s="201"/>
      <c r="J412" s="201"/>
      <c r="K412" s="201"/>
      <c r="L412" s="201"/>
      <c r="M412" s="201"/>
      <c r="N412" s="201"/>
      <c r="O412" s="201"/>
      <c r="P412" s="201"/>
      <c r="Q412" s="201"/>
    </row>
    <row r="413" spans="1:17" hidden="1" x14ac:dyDescent="0.25">
      <c r="A413" s="661"/>
      <c r="B413" s="615"/>
      <c r="C413" s="660"/>
      <c r="D413" s="660"/>
      <c r="E413" s="662"/>
      <c r="G413" s="201"/>
      <c r="H413" s="201"/>
      <c r="I413" s="201"/>
      <c r="J413" s="201"/>
      <c r="K413" s="201"/>
      <c r="L413" s="201"/>
      <c r="M413" s="201"/>
      <c r="N413" s="201"/>
      <c r="O413" s="201"/>
      <c r="P413" s="201"/>
      <c r="Q413" s="201"/>
    </row>
    <row r="414" spans="1:17" hidden="1" x14ac:dyDescent="0.25">
      <c r="A414" s="661"/>
      <c r="B414" s="615"/>
      <c r="C414" s="660"/>
      <c r="D414" s="660"/>
      <c r="E414" s="662"/>
      <c r="G414" s="201"/>
      <c r="H414" s="201"/>
      <c r="I414" s="201"/>
      <c r="J414" s="201"/>
      <c r="K414" s="201"/>
      <c r="L414" s="201"/>
      <c r="M414" s="201"/>
      <c r="N414" s="201"/>
      <c r="O414" s="201"/>
      <c r="P414" s="201"/>
      <c r="Q414" s="201"/>
    </row>
    <row r="415" spans="1:17" hidden="1" x14ac:dyDescent="0.25">
      <c r="A415" s="661"/>
      <c r="B415" s="615"/>
      <c r="C415" s="660"/>
      <c r="D415" s="660"/>
      <c r="E415" s="662"/>
      <c r="G415" s="201"/>
      <c r="H415" s="201"/>
      <c r="I415" s="201"/>
      <c r="J415" s="201"/>
      <c r="K415" s="201"/>
      <c r="L415" s="201"/>
      <c r="M415" s="201"/>
      <c r="N415" s="201"/>
      <c r="O415" s="201"/>
      <c r="P415" s="201"/>
      <c r="Q415" s="201"/>
    </row>
    <row r="416" spans="1:17" hidden="1" x14ac:dyDescent="0.25">
      <c r="A416" s="661"/>
      <c r="B416" s="615"/>
      <c r="C416" s="660"/>
      <c r="D416" s="660"/>
      <c r="E416" s="662"/>
      <c r="G416" s="201"/>
      <c r="H416" s="201"/>
      <c r="I416" s="201"/>
      <c r="J416" s="201"/>
      <c r="K416" s="201"/>
      <c r="L416" s="201"/>
      <c r="M416" s="201"/>
      <c r="N416" s="201"/>
      <c r="O416" s="201"/>
      <c r="P416" s="201"/>
      <c r="Q416" s="201"/>
    </row>
    <row r="417" spans="1:17" hidden="1" x14ac:dyDescent="0.25">
      <c r="A417" s="661"/>
      <c r="B417" s="615"/>
      <c r="C417" s="660"/>
      <c r="D417" s="660"/>
      <c r="E417" s="662"/>
      <c r="G417" s="201"/>
      <c r="H417" s="201"/>
      <c r="I417" s="201"/>
      <c r="J417" s="201"/>
      <c r="K417" s="201"/>
      <c r="L417" s="201"/>
      <c r="M417" s="201"/>
      <c r="N417" s="201"/>
      <c r="O417" s="201"/>
      <c r="P417" s="201"/>
      <c r="Q417" s="201"/>
    </row>
    <row r="418" spans="1:17" hidden="1" x14ac:dyDescent="0.25">
      <c r="A418" s="661"/>
      <c r="B418" s="615"/>
      <c r="C418" s="660"/>
      <c r="D418" s="660"/>
      <c r="E418" s="662"/>
      <c r="G418" s="201"/>
      <c r="H418" s="201"/>
      <c r="I418" s="201"/>
      <c r="J418" s="201"/>
      <c r="K418" s="201"/>
      <c r="L418" s="201"/>
      <c r="M418" s="201"/>
      <c r="N418" s="201"/>
      <c r="O418" s="201"/>
      <c r="P418" s="201"/>
      <c r="Q418" s="201"/>
    </row>
    <row r="419" spans="1:17" hidden="1" x14ac:dyDescent="0.25">
      <c r="A419" s="661"/>
      <c r="B419" s="615"/>
      <c r="C419" s="660"/>
      <c r="D419" s="660"/>
      <c r="E419" s="662"/>
      <c r="G419" s="201"/>
      <c r="H419" s="201"/>
      <c r="I419" s="201"/>
      <c r="J419" s="201"/>
      <c r="K419" s="201"/>
      <c r="L419" s="201"/>
      <c r="M419" s="201"/>
      <c r="N419" s="201"/>
      <c r="O419" s="201"/>
      <c r="P419" s="201"/>
      <c r="Q419" s="201"/>
    </row>
    <row r="420" spans="1:17" hidden="1" x14ac:dyDescent="0.25">
      <c r="A420" s="661"/>
      <c r="B420" s="615"/>
      <c r="C420" s="660"/>
      <c r="D420" s="660"/>
      <c r="E420" s="662"/>
      <c r="G420" s="201"/>
      <c r="H420" s="201"/>
      <c r="I420" s="201"/>
      <c r="J420" s="201"/>
      <c r="K420" s="201"/>
      <c r="L420" s="201"/>
      <c r="M420" s="201"/>
      <c r="N420" s="201"/>
      <c r="O420" s="201"/>
      <c r="P420" s="201"/>
      <c r="Q420" s="201"/>
    </row>
    <row r="421" spans="1:17" hidden="1" x14ac:dyDescent="0.25">
      <c r="A421" s="661"/>
      <c r="B421" s="615"/>
      <c r="C421" s="660"/>
      <c r="D421" s="660"/>
      <c r="E421" s="662"/>
      <c r="G421" s="201"/>
      <c r="H421" s="201"/>
      <c r="I421" s="201"/>
      <c r="J421" s="201"/>
      <c r="K421" s="201"/>
      <c r="L421" s="201"/>
      <c r="M421" s="201"/>
      <c r="N421" s="201"/>
      <c r="O421" s="201"/>
      <c r="P421" s="201"/>
      <c r="Q421" s="201"/>
    </row>
    <row r="422" spans="1:17" hidden="1" x14ac:dyDescent="0.25">
      <c r="A422" s="661"/>
      <c r="B422" s="615"/>
      <c r="C422" s="660"/>
      <c r="D422" s="660"/>
      <c r="E422" s="662"/>
      <c r="G422" s="201"/>
      <c r="H422" s="201"/>
      <c r="I422" s="201"/>
      <c r="J422" s="201"/>
      <c r="K422" s="201"/>
      <c r="L422" s="201"/>
      <c r="M422" s="201"/>
      <c r="N422" s="201"/>
      <c r="O422" s="201"/>
      <c r="P422" s="201"/>
      <c r="Q422" s="201"/>
    </row>
    <row r="423" spans="1:17" hidden="1" x14ac:dyDescent="0.25">
      <c r="A423" s="661"/>
      <c r="B423" s="615"/>
      <c r="C423" s="660"/>
      <c r="D423" s="660"/>
      <c r="E423" s="662"/>
      <c r="G423" s="201"/>
      <c r="H423" s="201"/>
      <c r="I423" s="201"/>
      <c r="J423" s="201"/>
      <c r="K423" s="201"/>
      <c r="L423" s="201"/>
      <c r="M423" s="201"/>
      <c r="N423" s="201"/>
      <c r="O423" s="201"/>
      <c r="P423" s="201"/>
      <c r="Q423" s="201"/>
    </row>
    <row r="424" spans="1:17" hidden="1" x14ac:dyDescent="0.25">
      <c r="A424" s="661"/>
      <c r="B424" s="615"/>
      <c r="C424" s="660"/>
      <c r="D424" s="660"/>
      <c r="E424" s="662"/>
      <c r="G424" s="201"/>
      <c r="H424" s="201"/>
      <c r="I424" s="201"/>
      <c r="J424" s="201"/>
      <c r="K424" s="201"/>
      <c r="L424" s="201"/>
      <c r="M424" s="201"/>
      <c r="N424" s="201"/>
      <c r="O424" s="201"/>
      <c r="P424" s="201"/>
      <c r="Q424" s="201"/>
    </row>
    <row r="425" spans="1:17" hidden="1" x14ac:dyDescent="0.25">
      <c r="A425" s="661"/>
      <c r="B425" s="615"/>
      <c r="C425" s="660"/>
      <c r="D425" s="660"/>
      <c r="E425" s="662"/>
      <c r="G425" s="201"/>
      <c r="H425" s="201"/>
      <c r="I425" s="201"/>
      <c r="J425" s="201"/>
      <c r="K425" s="201"/>
      <c r="L425" s="201"/>
      <c r="M425" s="201"/>
      <c r="N425" s="201"/>
      <c r="O425" s="201"/>
      <c r="P425" s="201"/>
      <c r="Q425" s="201"/>
    </row>
    <row r="426" spans="1:17" hidden="1" x14ac:dyDescent="0.25">
      <c r="A426" s="661"/>
      <c r="B426" s="615"/>
      <c r="C426" s="660"/>
      <c r="D426" s="660"/>
      <c r="E426" s="662"/>
      <c r="G426" s="201"/>
      <c r="H426" s="201"/>
      <c r="I426" s="201"/>
      <c r="J426" s="201"/>
      <c r="K426" s="201"/>
      <c r="L426" s="201"/>
      <c r="M426" s="201"/>
      <c r="N426" s="201"/>
      <c r="O426" s="201"/>
      <c r="P426" s="201"/>
      <c r="Q426" s="201"/>
    </row>
    <row r="427" spans="1:17" hidden="1" x14ac:dyDescent="0.25">
      <c r="A427" s="661"/>
      <c r="B427" s="615"/>
      <c r="C427" s="660"/>
      <c r="D427" s="660"/>
      <c r="E427" s="662"/>
      <c r="G427" s="201"/>
      <c r="H427" s="201"/>
      <c r="I427" s="201"/>
      <c r="J427" s="201"/>
      <c r="K427" s="201"/>
      <c r="L427" s="201"/>
      <c r="M427" s="201"/>
      <c r="N427" s="201"/>
      <c r="O427" s="201"/>
      <c r="P427" s="201"/>
      <c r="Q427" s="201"/>
    </row>
    <row r="428" spans="1:17" hidden="1" x14ac:dyDescent="0.25">
      <c r="A428" s="661"/>
      <c r="B428" s="615"/>
      <c r="C428" s="660"/>
      <c r="D428" s="660"/>
      <c r="E428" s="662"/>
      <c r="G428" s="201"/>
      <c r="H428" s="201"/>
      <c r="I428" s="201"/>
      <c r="J428" s="201"/>
      <c r="K428" s="201"/>
      <c r="L428" s="201"/>
      <c r="M428" s="201"/>
      <c r="N428" s="201"/>
      <c r="O428" s="201"/>
      <c r="P428" s="201"/>
      <c r="Q428" s="201"/>
    </row>
    <row r="429" spans="1:17" hidden="1" x14ac:dyDescent="0.25">
      <c r="A429" s="661"/>
      <c r="B429" s="615"/>
      <c r="C429" s="660"/>
      <c r="D429" s="660"/>
      <c r="E429" s="662"/>
      <c r="G429" s="201"/>
      <c r="H429" s="201"/>
      <c r="I429" s="201"/>
      <c r="J429" s="201"/>
      <c r="K429" s="201"/>
      <c r="L429" s="201"/>
      <c r="M429" s="201"/>
      <c r="N429" s="201"/>
      <c r="O429" s="201"/>
      <c r="P429" s="201"/>
      <c r="Q429" s="201"/>
    </row>
    <row r="430" spans="1:17" hidden="1" x14ac:dyDescent="0.25">
      <c r="A430" s="661"/>
      <c r="B430" s="615"/>
      <c r="C430" s="660"/>
      <c r="D430" s="660"/>
      <c r="E430" s="662"/>
      <c r="G430" s="201"/>
      <c r="H430" s="201"/>
      <c r="I430" s="201"/>
      <c r="J430" s="201"/>
      <c r="K430" s="201"/>
      <c r="L430" s="201"/>
      <c r="M430" s="201"/>
      <c r="N430" s="201"/>
      <c r="O430" s="201"/>
      <c r="P430" s="201"/>
      <c r="Q430" s="201"/>
    </row>
    <row r="431" spans="1:17" hidden="1" x14ac:dyDescent="0.25">
      <c r="A431" s="661"/>
      <c r="B431" s="615"/>
      <c r="C431" s="660"/>
      <c r="D431" s="660"/>
      <c r="E431" s="662"/>
      <c r="G431" s="201"/>
      <c r="H431" s="201"/>
      <c r="I431" s="201"/>
      <c r="J431" s="201"/>
      <c r="K431" s="201"/>
      <c r="L431" s="201"/>
      <c r="M431" s="201"/>
      <c r="N431" s="201"/>
      <c r="O431" s="201"/>
      <c r="P431" s="201"/>
      <c r="Q431" s="201"/>
    </row>
    <row r="432" spans="1:17" hidden="1" x14ac:dyDescent="0.25">
      <c r="A432" s="661"/>
      <c r="B432" s="615"/>
      <c r="C432" s="660"/>
      <c r="D432" s="660"/>
      <c r="E432" s="662"/>
      <c r="G432" s="201"/>
      <c r="H432" s="201"/>
      <c r="I432" s="201"/>
      <c r="J432" s="201"/>
      <c r="K432" s="201"/>
      <c r="L432" s="201"/>
      <c r="M432" s="201"/>
      <c r="N432" s="201"/>
      <c r="O432" s="201"/>
      <c r="P432" s="201"/>
      <c r="Q432" s="201"/>
    </row>
    <row r="433" spans="1:17" hidden="1" x14ac:dyDescent="0.25">
      <c r="A433" s="661"/>
      <c r="B433" s="615"/>
      <c r="C433" s="660"/>
      <c r="D433" s="660"/>
      <c r="E433" s="662"/>
      <c r="G433" s="201"/>
      <c r="H433" s="201"/>
      <c r="I433" s="201"/>
      <c r="J433" s="201"/>
      <c r="K433" s="201"/>
      <c r="L433" s="201"/>
      <c r="M433" s="201"/>
      <c r="N433" s="201"/>
      <c r="O433" s="201"/>
      <c r="P433" s="201"/>
      <c r="Q433" s="201"/>
    </row>
    <row r="434" spans="1:17" hidden="1" x14ac:dyDescent="0.25">
      <c r="A434" s="661"/>
      <c r="B434" s="615"/>
      <c r="C434" s="660"/>
      <c r="D434" s="660"/>
      <c r="E434" s="662"/>
      <c r="G434" s="201"/>
      <c r="H434" s="201"/>
      <c r="I434" s="201"/>
      <c r="J434" s="201"/>
      <c r="K434" s="201"/>
      <c r="L434" s="201"/>
      <c r="M434" s="201"/>
      <c r="N434" s="201"/>
      <c r="O434" s="201"/>
      <c r="P434" s="201"/>
      <c r="Q434" s="201"/>
    </row>
    <row r="435" spans="1:17" hidden="1" x14ac:dyDescent="0.25">
      <c r="A435" s="661"/>
      <c r="B435" s="615"/>
      <c r="C435" s="660"/>
      <c r="D435" s="660"/>
      <c r="E435" s="662"/>
      <c r="G435" s="201"/>
      <c r="H435" s="201"/>
      <c r="I435" s="201"/>
      <c r="J435" s="201"/>
      <c r="K435" s="201"/>
      <c r="L435" s="201"/>
      <c r="M435" s="201"/>
      <c r="N435" s="201"/>
      <c r="O435" s="201"/>
      <c r="P435" s="201"/>
      <c r="Q435" s="201"/>
    </row>
    <row r="436" spans="1:17" hidden="1" x14ac:dyDescent="0.25">
      <c r="A436" s="661"/>
      <c r="B436" s="615"/>
      <c r="C436" s="660"/>
      <c r="D436" s="660"/>
      <c r="E436" s="662"/>
      <c r="G436" s="201"/>
      <c r="H436" s="201"/>
      <c r="I436" s="201"/>
      <c r="J436" s="201"/>
      <c r="K436" s="201"/>
      <c r="L436" s="201"/>
      <c r="M436" s="201"/>
      <c r="N436" s="201"/>
      <c r="O436" s="201"/>
      <c r="P436" s="201"/>
      <c r="Q436" s="201"/>
    </row>
    <row r="437" spans="1:17" hidden="1" x14ac:dyDescent="0.25">
      <c r="A437" s="661"/>
      <c r="B437" s="615"/>
      <c r="C437" s="660"/>
      <c r="D437" s="660"/>
      <c r="E437" s="662"/>
      <c r="G437" s="201"/>
      <c r="H437" s="201"/>
      <c r="I437" s="201"/>
      <c r="J437" s="201"/>
      <c r="K437" s="201"/>
      <c r="L437" s="201"/>
      <c r="M437" s="201"/>
      <c r="N437" s="201"/>
      <c r="O437" s="201"/>
      <c r="P437" s="201"/>
      <c r="Q437" s="201"/>
    </row>
    <row r="438" spans="1:17" hidden="1" x14ac:dyDescent="0.25">
      <c r="A438" s="661"/>
      <c r="B438" s="615"/>
      <c r="C438" s="660"/>
      <c r="D438" s="660"/>
      <c r="E438" s="662"/>
      <c r="G438" s="201"/>
      <c r="H438" s="201"/>
      <c r="I438" s="201"/>
      <c r="J438" s="201"/>
      <c r="K438" s="201"/>
      <c r="L438" s="201"/>
      <c r="M438" s="201"/>
      <c r="N438" s="201"/>
      <c r="O438" s="201"/>
      <c r="P438" s="201"/>
      <c r="Q438" s="201"/>
    </row>
    <row r="439" spans="1:17" hidden="1" x14ac:dyDescent="0.25">
      <c r="A439" s="661"/>
      <c r="B439" s="615"/>
      <c r="C439" s="660"/>
      <c r="D439" s="660"/>
      <c r="E439" s="662"/>
      <c r="G439" s="201"/>
      <c r="H439" s="201"/>
      <c r="I439" s="201"/>
      <c r="J439" s="201"/>
      <c r="K439" s="201"/>
      <c r="L439" s="201"/>
      <c r="M439" s="201"/>
      <c r="N439" s="201"/>
      <c r="O439" s="201"/>
      <c r="P439" s="201"/>
      <c r="Q439" s="201"/>
    </row>
    <row r="440" spans="1:17" hidden="1" x14ac:dyDescent="0.25">
      <c r="A440" s="661"/>
      <c r="B440" s="615"/>
      <c r="C440" s="660"/>
      <c r="D440" s="660"/>
      <c r="E440" s="662"/>
      <c r="G440" s="201"/>
      <c r="H440" s="201"/>
      <c r="I440" s="201"/>
      <c r="J440" s="201"/>
      <c r="K440" s="201"/>
      <c r="L440" s="201"/>
      <c r="M440" s="201"/>
      <c r="N440" s="201"/>
      <c r="O440" s="201"/>
      <c r="P440" s="201"/>
      <c r="Q440" s="201"/>
    </row>
    <row r="441" spans="1:17" hidden="1" x14ac:dyDescent="0.25">
      <c r="A441" s="661"/>
      <c r="B441" s="615"/>
      <c r="C441" s="660"/>
      <c r="D441" s="660"/>
      <c r="E441" s="662"/>
      <c r="G441" s="201"/>
      <c r="H441" s="201"/>
      <c r="I441" s="201"/>
      <c r="J441" s="201"/>
      <c r="K441" s="201"/>
      <c r="L441" s="201"/>
      <c r="M441" s="201"/>
      <c r="N441" s="201"/>
      <c r="O441" s="201"/>
      <c r="P441" s="201"/>
      <c r="Q441" s="201"/>
    </row>
    <row r="442" spans="1:17" hidden="1" x14ac:dyDescent="0.25">
      <c r="A442" s="661"/>
      <c r="B442" s="615"/>
      <c r="C442" s="660"/>
      <c r="D442" s="660"/>
      <c r="E442" s="662"/>
      <c r="G442" s="201"/>
      <c r="H442" s="201"/>
      <c r="I442" s="201"/>
      <c r="J442" s="201"/>
      <c r="K442" s="201"/>
      <c r="L442" s="201"/>
      <c r="M442" s="201"/>
      <c r="N442" s="201"/>
      <c r="O442" s="201"/>
      <c r="P442" s="201"/>
      <c r="Q442" s="201"/>
    </row>
    <row r="443" spans="1:17" hidden="1" x14ac:dyDescent="0.25">
      <c r="A443" s="661"/>
      <c r="B443" s="615"/>
      <c r="C443" s="660"/>
      <c r="D443" s="660"/>
      <c r="E443" s="662"/>
      <c r="G443" s="201"/>
      <c r="H443" s="201"/>
      <c r="I443" s="201"/>
      <c r="J443" s="201"/>
      <c r="K443" s="201"/>
      <c r="L443" s="201"/>
      <c r="M443" s="201"/>
      <c r="N443" s="201"/>
      <c r="O443" s="201"/>
      <c r="P443" s="201"/>
      <c r="Q443" s="201"/>
    </row>
    <row r="444" spans="1:17" hidden="1" x14ac:dyDescent="0.25">
      <c r="A444" s="661"/>
      <c r="B444" s="615"/>
      <c r="C444" s="660"/>
      <c r="D444" s="660"/>
      <c r="E444" s="662"/>
      <c r="G444" s="201"/>
      <c r="H444" s="201"/>
      <c r="I444" s="201"/>
      <c r="J444" s="201"/>
      <c r="K444" s="201"/>
      <c r="L444" s="201"/>
      <c r="M444" s="201"/>
      <c r="N444" s="201"/>
      <c r="O444" s="201"/>
      <c r="P444" s="201"/>
      <c r="Q444" s="201"/>
    </row>
    <row r="445" spans="1:17" hidden="1" x14ac:dyDescent="0.25">
      <c r="A445" s="661"/>
      <c r="B445" s="615"/>
      <c r="C445" s="660"/>
      <c r="D445" s="660"/>
      <c r="E445" s="662"/>
      <c r="G445" s="201"/>
      <c r="H445" s="201"/>
      <c r="I445" s="201"/>
      <c r="J445" s="201"/>
      <c r="K445" s="201"/>
      <c r="L445" s="201"/>
      <c r="M445" s="201"/>
      <c r="N445" s="201"/>
      <c r="O445" s="201"/>
      <c r="P445" s="201"/>
      <c r="Q445" s="201"/>
    </row>
    <row r="446" spans="1:17" hidden="1" x14ac:dyDescent="0.25">
      <c r="A446" s="661"/>
      <c r="B446" s="615"/>
      <c r="C446" s="660"/>
      <c r="D446" s="660"/>
      <c r="E446" s="662"/>
      <c r="G446" s="201"/>
      <c r="H446" s="201"/>
      <c r="I446" s="201"/>
      <c r="J446" s="201"/>
      <c r="K446" s="201"/>
      <c r="L446" s="201"/>
      <c r="M446" s="201"/>
      <c r="N446" s="201"/>
      <c r="O446" s="201"/>
      <c r="P446" s="201"/>
      <c r="Q446" s="201"/>
    </row>
    <row r="447" spans="1:17" hidden="1" x14ac:dyDescent="0.25">
      <c r="A447" s="661"/>
      <c r="B447" s="615"/>
      <c r="C447" s="660"/>
      <c r="D447" s="660"/>
      <c r="E447" s="662"/>
      <c r="G447" s="201"/>
      <c r="H447" s="201"/>
      <c r="I447" s="201"/>
      <c r="J447" s="201"/>
      <c r="K447" s="201"/>
      <c r="L447" s="201"/>
      <c r="M447" s="201"/>
      <c r="N447" s="201"/>
      <c r="O447" s="201"/>
      <c r="P447" s="201"/>
      <c r="Q447" s="201"/>
    </row>
    <row r="448" spans="1:17" hidden="1" x14ac:dyDescent="0.25">
      <c r="A448" s="661"/>
      <c r="B448" s="615"/>
      <c r="C448" s="660"/>
      <c r="D448" s="660"/>
      <c r="E448" s="662"/>
      <c r="G448" s="201"/>
      <c r="H448" s="201"/>
      <c r="I448" s="201"/>
      <c r="J448" s="201"/>
      <c r="K448" s="201"/>
      <c r="L448" s="201"/>
      <c r="M448" s="201"/>
      <c r="N448" s="201"/>
      <c r="O448" s="201"/>
      <c r="P448" s="201"/>
      <c r="Q448" s="201"/>
    </row>
    <row r="449" spans="1:17" hidden="1" x14ac:dyDescent="0.25">
      <c r="A449" s="661"/>
      <c r="B449" s="615"/>
      <c r="C449" s="660"/>
      <c r="D449" s="660"/>
      <c r="E449" s="662"/>
      <c r="G449" s="201"/>
      <c r="H449" s="201"/>
      <c r="I449" s="201"/>
      <c r="J449" s="201"/>
      <c r="K449" s="201"/>
      <c r="L449" s="201"/>
      <c r="M449" s="201"/>
      <c r="N449" s="201"/>
      <c r="O449" s="201"/>
      <c r="P449" s="201"/>
      <c r="Q449" s="201"/>
    </row>
    <row r="450" spans="1:17" hidden="1" x14ac:dyDescent="0.25">
      <c r="A450" s="661"/>
      <c r="B450" s="615"/>
      <c r="C450" s="660"/>
      <c r="D450" s="660"/>
      <c r="E450" s="662"/>
      <c r="G450" s="201"/>
      <c r="H450" s="201"/>
      <c r="I450" s="201"/>
      <c r="J450" s="201"/>
      <c r="K450" s="201"/>
      <c r="L450" s="201"/>
      <c r="M450" s="201"/>
      <c r="N450" s="201"/>
      <c r="O450" s="201"/>
      <c r="P450" s="201"/>
      <c r="Q450" s="201"/>
    </row>
    <row r="451" spans="1:17" hidden="1" x14ac:dyDescent="0.25">
      <c r="A451" s="661"/>
      <c r="B451" s="615"/>
      <c r="C451" s="660"/>
      <c r="D451" s="660"/>
      <c r="E451" s="662"/>
      <c r="G451" s="201"/>
      <c r="H451" s="201"/>
      <c r="I451" s="201"/>
      <c r="J451" s="201"/>
      <c r="K451" s="201"/>
      <c r="L451" s="201"/>
      <c r="M451" s="201"/>
      <c r="N451" s="201"/>
      <c r="O451" s="201"/>
      <c r="P451" s="201"/>
      <c r="Q451" s="201"/>
    </row>
    <row r="452" spans="1:17" hidden="1" x14ac:dyDescent="0.25">
      <c r="A452" s="661"/>
      <c r="B452" s="615"/>
      <c r="C452" s="660"/>
      <c r="D452" s="660"/>
      <c r="E452" s="662"/>
      <c r="G452" s="201"/>
      <c r="H452" s="201"/>
      <c r="I452" s="201"/>
      <c r="J452" s="201"/>
      <c r="K452" s="201"/>
      <c r="L452" s="201"/>
      <c r="M452" s="201"/>
      <c r="N452" s="201"/>
      <c r="O452" s="201"/>
      <c r="P452" s="201"/>
      <c r="Q452" s="201"/>
    </row>
    <row r="453" spans="1:17" hidden="1" x14ac:dyDescent="0.25">
      <c r="A453" s="661"/>
      <c r="B453" s="615"/>
      <c r="C453" s="660"/>
      <c r="D453" s="660"/>
      <c r="E453" s="662"/>
      <c r="G453" s="201"/>
      <c r="H453" s="201"/>
      <c r="I453" s="201"/>
      <c r="J453" s="201"/>
      <c r="K453" s="201"/>
      <c r="L453" s="201"/>
      <c r="M453" s="201"/>
      <c r="N453" s="201"/>
      <c r="O453" s="201"/>
      <c r="P453" s="201"/>
      <c r="Q453" s="201"/>
    </row>
    <row r="454" spans="1:17" hidden="1" x14ac:dyDescent="0.25">
      <c r="A454" s="661"/>
      <c r="B454" s="615"/>
      <c r="C454" s="660"/>
      <c r="D454" s="660"/>
      <c r="E454" s="662"/>
      <c r="G454" s="201"/>
      <c r="H454" s="201"/>
      <c r="I454" s="201"/>
      <c r="J454" s="201"/>
      <c r="K454" s="201"/>
      <c r="L454" s="201"/>
      <c r="M454" s="201"/>
      <c r="N454" s="201"/>
      <c r="O454" s="201"/>
      <c r="P454" s="201"/>
      <c r="Q454" s="201"/>
    </row>
    <row r="455" spans="1:17" hidden="1" x14ac:dyDescent="0.25">
      <c r="A455" s="661"/>
      <c r="B455" s="615"/>
      <c r="C455" s="660"/>
      <c r="D455" s="660"/>
      <c r="E455" s="662"/>
      <c r="G455" s="201"/>
      <c r="H455" s="201"/>
      <c r="I455" s="201"/>
      <c r="J455" s="201"/>
      <c r="K455" s="201"/>
      <c r="L455" s="201"/>
      <c r="M455" s="201"/>
      <c r="N455" s="201"/>
      <c r="O455" s="201"/>
      <c r="P455" s="201"/>
      <c r="Q455" s="201"/>
    </row>
    <row r="456" spans="1:17" hidden="1" x14ac:dyDescent="0.25">
      <c r="A456" s="661"/>
      <c r="B456" s="615"/>
      <c r="C456" s="660"/>
      <c r="D456" s="660"/>
      <c r="E456" s="662"/>
      <c r="G456" s="201"/>
      <c r="H456" s="201"/>
      <c r="I456" s="201"/>
      <c r="J456" s="201"/>
      <c r="K456" s="201"/>
      <c r="L456" s="201"/>
      <c r="M456" s="201"/>
      <c r="N456" s="201"/>
      <c r="O456" s="201"/>
      <c r="P456" s="201"/>
      <c r="Q456" s="201"/>
    </row>
    <row r="457" spans="1:17" hidden="1" x14ac:dyDescent="0.25">
      <c r="A457" s="661"/>
      <c r="B457" s="615"/>
      <c r="C457" s="660"/>
      <c r="D457" s="660"/>
      <c r="E457" s="662"/>
      <c r="G457" s="201"/>
      <c r="H457" s="201"/>
      <c r="I457" s="201"/>
      <c r="J457" s="201"/>
      <c r="K457" s="201"/>
      <c r="L457" s="201"/>
      <c r="M457" s="201"/>
      <c r="N457" s="201"/>
      <c r="O457" s="201"/>
      <c r="P457" s="201"/>
      <c r="Q457" s="201"/>
    </row>
    <row r="458" spans="1:17" hidden="1" x14ac:dyDescent="0.25">
      <c r="A458" s="661"/>
      <c r="B458" s="615"/>
      <c r="C458" s="660"/>
      <c r="D458" s="660"/>
      <c r="E458" s="662"/>
      <c r="G458" s="201"/>
      <c r="H458" s="201"/>
      <c r="I458" s="201"/>
      <c r="J458" s="201"/>
      <c r="K458" s="201"/>
      <c r="L458" s="201"/>
      <c r="M458" s="201"/>
      <c r="N458" s="201"/>
      <c r="O458" s="201"/>
      <c r="P458" s="201"/>
      <c r="Q458" s="201"/>
    </row>
    <row r="459" spans="1:17" hidden="1" x14ac:dyDescent="0.25">
      <c r="A459" s="661"/>
      <c r="B459" s="615"/>
      <c r="C459" s="660"/>
      <c r="D459" s="660"/>
      <c r="E459" s="662"/>
      <c r="G459" s="201"/>
      <c r="H459" s="201"/>
      <c r="I459" s="201"/>
      <c r="J459" s="201"/>
      <c r="K459" s="201"/>
      <c r="L459" s="201"/>
      <c r="M459" s="201"/>
      <c r="N459" s="201"/>
      <c r="O459" s="201"/>
      <c r="P459" s="201"/>
      <c r="Q459" s="201"/>
    </row>
    <row r="460" spans="1:17" hidden="1" x14ac:dyDescent="0.25">
      <c r="A460" s="661"/>
      <c r="B460" s="615"/>
      <c r="C460" s="660"/>
      <c r="D460" s="660"/>
      <c r="E460" s="662"/>
      <c r="G460" s="201"/>
      <c r="H460" s="201"/>
      <c r="I460" s="201"/>
      <c r="J460" s="201"/>
      <c r="K460" s="201"/>
      <c r="L460" s="201"/>
      <c r="M460" s="201"/>
      <c r="N460" s="201"/>
      <c r="O460" s="201"/>
      <c r="P460" s="201"/>
      <c r="Q460" s="201"/>
    </row>
    <row r="461" spans="1:17" hidden="1" x14ac:dyDescent="0.25">
      <c r="A461" s="661"/>
      <c r="B461" s="615"/>
      <c r="C461" s="660"/>
      <c r="D461" s="660"/>
      <c r="E461" s="662"/>
      <c r="G461" s="201"/>
      <c r="H461" s="201"/>
      <c r="I461" s="201"/>
      <c r="J461" s="201"/>
      <c r="K461" s="201"/>
      <c r="L461" s="201"/>
      <c r="M461" s="201"/>
      <c r="N461" s="201"/>
      <c r="O461" s="201"/>
      <c r="P461" s="201"/>
      <c r="Q461" s="201"/>
    </row>
    <row r="462" spans="1:17" hidden="1" x14ac:dyDescent="0.25">
      <c r="A462" s="661"/>
      <c r="B462" s="615"/>
      <c r="C462" s="660"/>
      <c r="D462" s="660"/>
      <c r="E462" s="662"/>
      <c r="G462" s="201"/>
      <c r="H462" s="201"/>
      <c r="I462" s="201"/>
      <c r="J462" s="201"/>
      <c r="K462" s="201"/>
      <c r="L462" s="201"/>
      <c r="M462" s="201"/>
      <c r="N462" s="201"/>
      <c r="O462" s="201"/>
      <c r="P462" s="201"/>
      <c r="Q462" s="201"/>
    </row>
    <row r="463" spans="1:17" hidden="1" x14ac:dyDescent="0.25">
      <c r="A463" s="661"/>
      <c r="B463" s="615"/>
      <c r="C463" s="660"/>
      <c r="D463" s="660"/>
      <c r="E463" s="662"/>
      <c r="G463" s="201"/>
      <c r="H463" s="201"/>
      <c r="I463" s="201"/>
      <c r="J463" s="201"/>
      <c r="K463" s="201"/>
      <c r="L463" s="201"/>
      <c r="M463" s="201"/>
      <c r="N463" s="201"/>
      <c r="O463" s="201"/>
      <c r="P463" s="201"/>
      <c r="Q463" s="201"/>
    </row>
    <row r="464" spans="1:17" hidden="1" x14ac:dyDescent="0.25">
      <c r="A464" s="661"/>
      <c r="B464" s="615"/>
      <c r="C464" s="660"/>
      <c r="D464" s="660"/>
      <c r="E464" s="662"/>
      <c r="G464" s="201"/>
      <c r="H464" s="201"/>
      <c r="I464" s="201"/>
      <c r="J464" s="201"/>
      <c r="K464" s="201"/>
      <c r="L464" s="201"/>
      <c r="M464" s="201"/>
      <c r="N464" s="201"/>
      <c r="O464" s="201"/>
      <c r="P464" s="201"/>
      <c r="Q464" s="201"/>
    </row>
    <row r="465" spans="1:17" hidden="1" x14ac:dyDescent="0.25">
      <c r="A465" s="661"/>
      <c r="B465" s="615"/>
      <c r="C465" s="660"/>
      <c r="D465" s="660"/>
      <c r="E465" s="662"/>
      <c r="G465" s="201"/>
      <c r="H465" s="201"/>
      <c r="I465" s="201"/>
      <c r="J465" s="201"/>
      <c r="K465" s="201"/>
      <c r="L465" s="201"/>
      <c r="M465" s="201"/>
      <c r="N465" s="201"/>
      <c r="O465" s="201"/>
      <c r="P465" s="201"/>
      <c r="Q465" s="201"/>
    </row>
    <row r="466" spans="1:17" hidden="1" x14ac:dyDescent="0.25">
      <c r="A466" s="661"/>
      <c r="B466" s="615"/>
      <c r="C466" s="660"/>
      <c r="D466" s="660"/>
      <c r="E466" s="662"/>
      <c r="G466" s="201"/>
      <c r="H466" s="201"/>
      <c r="I466" s="201"/>
      <c r="J466" s="201"/>
      <c r="K466" s="201"/>
      <c r="L466" s="201"/>
      <c r="M466" s="201"/>
      <c r="N466" s="201"/>
      <c r="O466" s="201"/>
      <c r="P466" s="201"/>
      <c r="Q466" s="201"/>
    </row>
    <row r="467" spans="1:17" hidden="1" x14ac:dyDescent="0.25">
      <c r="A467" s="661"/>
      <c r="B467" s="615"/>
      <c r="C467" s="660"/>
      <c r="D467" s="660"/>
      <c r="E467" s="662"/>
      <c r="G467" s="201"/>
      <c r="H467" s="201"/>
      <c r="I467" s="201"/>
      <c r="J467" s="201"/>
      <c r="K467" s="201"/>
      <c r="L467" s="201"/>
      <c r="M467" s="201"/>
      <c r="N467" s="201"/>
      <c r="O467" s="201"/>
      <c r="P467" s="201"/>
      <c r="Q467" s="201"/>
    </row>
    <row r="468" spans="1:17" hidden="1" x14ac:dyDescent="0.25">
      <c r="A468" s="661"/>
      <c r="B468" s="615"/>
      <c r="C468" s="660"/>
      <c r="D468" s="660"/>
      <c r="E468" s="662"/>
      <c r="G468" s="201"/>
      <c r="H468" s="201"/>
      <c r="I468" s="201"/>
      <c r="J468" s="201"/>
      <c r="K468" s="201"/>
      <c r="L468" s="201"/>
      <c r="M468" s="201"/>
      <c r="N468" s="201"/>
      <c r="O468" s="201"/>
      <c r="P468" s="201"/>
      <c r="Q468" s="201"/>
    </row>
    <row r="469" spans="1:17" hidden="1" x14ac:dyDescent="0.25">
      <c r="A469" s="661"/>
      <c r="B469" s="615"/>
      <c r="C469" s="660"/>
      <c r="D469" s="660"/>
      <c r="E469" s="662"/>
      <c r="G469" s="201"/>
      <c r="H469" s="201"/>
      <c r="I469" s="201"/>
      <c r="J469" s="201"/>
      <c r="K469" s="201"/>
      <c r="L469" s="201"/>
      <c r="M469" s="201"/>
      <c r="N469" s="201"/>
      <c r="O469" s="201"/>
      <c r="P469" s="201"/>
      <c r="Q469" s="201"/>
    </row>
    <row r="470" spans="1:17" hidden="1" x14ac:dyDescent="0.25">
      <c r="A470" s="661"/>
      <c r="B470" s="615"/>
      <c r="C470" s="660"/>
      <c r="D470" s="660"/>
      <c r="E470" s="662"/>
      <c r="G470" s="201"/>
      <c r="H470" s="201"/>
      <c r="I470" s="201"/>
      <c r="J470" s="201"/>
      <c r="K470" s="201"/>
      <c r="L470" s="201"/>
      <c r="M470" s="201"/>
      <c r="N470" s="201"/>
      <c r="O470" s="201"/>
      <c r="P470" s="201"/>
      <c r="Q470" s="201"/>
    </row>
    <row r="471" spans="1:17" hidden="1" x14ac:dyDescent="0.25">
      <c r="A471" s="661"/>
      <c r="B471" s="615"/>
      <c r="C471" s="660"/>
      <c r="D471" s="660"/>
      <c r="E471" s="662"/>
      <c r="G471" s="201"/>
      <c r="H471" s="201"/>
      <c r="I471" s="201"/>
      <c r="J471" s="201"/>
      <c r="K471" s="201"/>
      <c r="L471" s="201"/>
      <c r="M471" s="201"/>
      <c r="N471" s="201"/>
      <c r="O471" s="201"/>
      <c r="P471" s="201"/>
      <c r="Q471" s="201"/>
    </row>
    <row r="472" spans="1:17" hidden="1" x14ac:dyDescent="0.25">
      <c r="A472" s="661"/>
      <c r="B472" s="615"/>
      <c r="C472" s="660"/>
      <c r="D472" s="660"/>
      <c r="E472" s="662"/>
      <c r="G472" s="201"/>
      <c r="H472" s="201"/>
      <c r="I472" s="201"/>
      <c r="J472" s="201"/>
      <c r="K472" s="201"/>
      <c r="L472" s="201"/>
      <c r="M472" s="201"/>
      <c r="N472" s="201"/>
      <c r="O472" s="201"/>
      <c r="P472" s="201"/>
      <c r="Q472" s="201"/>
    </row>
    <row r="473" spans="1:17" hidden="1" x14ac:dyDescent="0.25">
      <c r="A473" s="661"/>
      <c r="B473" s="615"/>
      <c r="C473" s="660"/>
      <c r="D473" s="660"/>
      <c r="E473" s="662"/>
      <c r="G473" s="201"/>
      <c r="H473" s="201"/>
      <c r="I473" s="201"/>
      <c r="J473" s="201"/>
      <c r="K473" s="201"/>
      <c r="L473" s="201"/>
      <c r="M473" s="201"/>
      <c r="N473" s="201"/>
      <c r="O473" s="201"/>
      <c r="P473" s="201"/>
      <c r="Q473" s="201"/>
    </row>
    <row r="474" spans="1:17" hidden="1" x14ac:dyDescent="0.25">
      <c r="A474" s="661"/>
      <c r="B474" s="615"/>
      <c r="C474" s="660"/>
      <c r="D474" s="660"/>
      <c r="E474" s="662"/>
      <c r="G474" s="201"/>
      <c r="H474" s="201"/>
      <c r="I474" s="201"/>
      <c r="J474" s="201"/>
      <c r="K474" s="201"/>
      <c r="L474" s="201"/>
      <c r="M474" s="201"/>
      <c r="N474" s="201"/>
      <c r="O474" s="201"/>
      <c r="P474" s="201"/>
      <c r="Q474" s="201"/>
    </row>
    <row r="475" spans="1:17" hidden="1" x14ac:dyDescent="0.25">
      <c r="A475" s="661"/>
      <c r="B475" s="615"/>
      <c r="C475" s="660"/>
      <c r="D475" s="660"/>
      <c r="E475" s="662"/>
      <c r="G475" s="201"/>
      <c r="H475" s="201"/>
      <c r="I475" s="201"/>
      <c r="J475" s="201"/>
      <c r="K475" s="201"/>
      <c r="L475" s="201"/>
      <c r="M475" s="201"/>
      <c r="N475" s="201"/>
      <c r="O475" s="201"/>
      <c r="P475" s="201"/>
      <c r="Q475" s="201"/>
    </row>
    <row r="476" spans="1:17" hidden="1" x14ac:dyDescent="0.25">
      <c r="A476" s="661"/>
      <c r="B476" s="615"/>
      <c r="C476" s="660"/>
      <c r="D476" s="660"/>
      <c r="E476" s="662"/>
      <c r="G476" s="201"/>
      <c r="H476" s="201"/>
      <c r="I476" s="201"/>
      <c r="J476" s="201"/>
      <c r="K476" s="201"/>
      <c r="L476" s="201"/>
      <c r="M476" s="201"/>
      <c r="N476" s="201"/>
      <c r="O476" s="201"/>
      <c r="P476" s="201"/>
      <c r="Q476" s="201"/>
    </row>
    <row r="477" spans="1:17" hidden="1" x14ac:dyDescent="0.25">
      <c r="A477" s="661"/>
      <c r="B477" s="615"/>
      <c r="C477" s="660"/>
      <c r="D477" s="660"/>
      <c r="E477" s="662"/>
      <c r="G477" s="201"/>
      <c r="H477" s="201"/>
      <c r="I477" s="201"/>
      <c r="J477" s="201"/>
      <c r="K477" s="201"/>
      <c r="L477" s="201"/>
      <c r="M477" s="201"/>
      <c r="N477" s="201"/>
      <c r="O477" s="201"/>
      <c r="P477" s="201"/>
      <c r="Q477" s="201"/>
    </row>
    <row r="478" spans="1:17" hidden="1" x14ac:dyDescent="0.25">
      <c r="A478" s="661"/>
      <c r="B478" s="615"/>
      <c r="C478" s="660"/>
      <c r="D478" s="660"/>
      <c r="E478" s="662"/>
      <c r="G478" s="201"/>
      <c r="H478" s="201"/>
      <c r="I478" s="201"/>
      <c r="J478" s="201"/>
      <c r="K478" s="201"/>
      <c r="L478" s="201"/>
      <c r="M478" s="201"/>
      <c r="N478" s="201"/>
      <c r="O478" s="201"/>
      <c r="P478" s="201"/>
      <c r="Q478" s="201"/>
    </row>
    <row r="479" spans="1:17" hidden="1" x14ac:dyDescent="0.25">
      <c r="A479" s="661"/>
      <c r="B479" s="615"/>
      <c r="C479" s="660"/>
      <c r="D479" s="660"/>
      <c r="E479" s="662"/>
      <c r="G479" s="201"/>
      <c r="H479" s="201"/>
      <c r="I479" s="201"/>
      <c r="J479" s="201"/>
      <c r="K479" s="201"/>
      <c r="L479" s="201"/>
      <c r="M479" s="201"/>
      <c r="N479" s="201"/>
      <c r="O479" s="201"/>
      <c r="P479" s="201"/>
      <c r="Q479" s="201"/>
    </row>
    <row r="480" spans="1:17" hidden="1" x14ac:dyDescent="0.25">
      <c r="A480" s="661"/>
      <c r="B480" s="615"/>
      <c r="C480" s="660"/>
      <c r="D480" s="660"/>
      <c r="E480" s="662"/>
      <c r="G480" s="201"/>
      <c r="H480" s="201"/>
      <c r="I480" s="201"/>
      <c r="J480" s="201"/>
      <c r="K480" s="201"/>
      <c r="L480" s="201"/>
      <c r="M480" s="201"/>
      <c r="N480" s="201"/>
      <c r="O480" s="201"/>
      <c r="P480" s="201"/>
      <c r="Q480" s="201"/>
    </row>
    <row r="481" spans="1:17" hidden="1" x14ac:dyDescent="0.25">
      <c r="A481" s="661"/>
      <c r="B481" s="615"/>
      <c r="C481" s="660"/>
      <c r="D481" s="660"/>
      <c r="E481" s="662"/>
      <c r="G481" s="201"/>
      <c r="H481" s="201"/>
      <c r="I481" s="201"/>
      <c r="J481" s="201"/>
      <c r="K481" s="201"/>
      <c r="L481" s="201"/>
      <c r="M481" s="201"/>
      <c r="N481" s="201"/>
      <c r="O481" s="201"/>
      <c r="P481" s="201"/>
      <c r="Q481" s="201"/>
    </row>
    <row r="482" spans="1:17" hidden="1" x14ac:dyDescent="0.25">
      <c r="A482" s="661"/>
      <c r="B482" s="615"/>
      <c r="C482" s="660"/>
      <c r="D482" s="660"/>
      <c r="E482" s="662"/>
      <c r="G482" s="201"/>
      <c r="H482" s="201"/>
      <c r="I482" s="201"/>
      <c r="J482" s="201"/>
      <c r="K482" s="201"/>
      <c r="L482" s="201"/>
      <c r="M482" s="201"/>
      <c r="N482" s="201"/>
      <c r="O482" s="201"/>
      <c r="P482" s="201"/>
      <c r="Q482" s="201"/>
    </row>
    <row r="483" spans="1:17" hidden="1" x14ac:dyDescent="0.25">
      <c r="A483" s="661"/>
      <c r="B483" s="615"/>
      <c r="C483" s="660"/>
      <c r="D483" s="660"/>
      <c r="E483" s="662"/>
      <c r="G483" s="201"/>
      <c r="H483" s="201"/>
      <c r="I483" s="201"/>
      <c r="J483" s="201"/>
      <c r="K483" s="201"/>
      <c r="L483" s="201"/>
      <c r="M483" s="201"/>
      <c r="N483" s="201"/>
      <c r="O483" s="201"/>
      <c r="P483" s="201"/>
      <c r="Q483" s="201"/>
    </row>
    <row r="484" spans="1:17" hidden="1" x14ac:dyDescent="0.25">
      <c r="A484" s="661"/>
      <c r="B484" s="615"/>
      <c r="C484" s="660"/>
      <c r="D484" s="660"/>
      <c r="E484" s="662"/>
      <c r="G484" s="201"/>
      <c r="H484" s="201"/>
      <c r="I484" s="201"/>
      <c r="J484" s="201"/>
      <c r="K484" s="201"/>
      <c r="L484" s="201"/>
      <c r="M484" s="201"/>
      <c r="N484" s="201"/>
      <c r="O484" s="201"/>
      <c r="P484" s="201"/>
      <c r="Q484" s="201"/>
    </row>
    <row r="485" spans="1:17" hidden="1" x14ac:dyDescent="0.25">
      <c r="A485" s="661"/>
      <c r="B485" s="615"/>
      <c r="C485" s="660"/>
      <c r="D485" s="660"/>
      <c r="E485" s="662"/>
      <c r="G485" s="201"/>
      <c r="H485" s="201"/>
      <c r="I485" s="201"/>
      <c r="J485" s="201"/>
      <c r="K485" s="201"/>
      <c r="L485" s="201"/>
      <c r="M485" s="201"/>
      <c r="N485" s="201"/>
      <c r="O485" s="201"/>
      <c r="P485" s="201"/>
      <c r="Q485" s="201"/>
    </row>
    <row r="486" spans="1:17" hidden="1" x14ac:dyDescent="0.25">
      <c r="A486" s="661"/>
      <c r="B486" s="615"/>
      <c r="C486" s="660"/>
      <c r="D486" s="660"/>
      <c r="E486" s="662"/>
      <c r="G486" s="201"/>
      <c r="H486" s="201"/>
      <c r="I486" s="201"/>
      <c r="J486" s="201"/>
      <c r="K486" s="201"/>
      <c r="L486" s="201"/>
      <c r="M486" s="201"/>
      <c r="N486" s="201"/>
      <c r="O486" s="201"/>
      <c r="P486" s="201"/>
      <c r="Q486" s="201"/>
    </row>
    <row r="487" spans="1:17" hidden="1" x14ac:dyDescent="0.25">
      <c r="A487" s="661"/>
      <c r="B487" s="615"/>
      <c r="C487" s="660"/>
      <c r="D487" s="660"/>
      <c r="E487" s="662"/>
      <c r="G487" s="201"/>
      <c r="H487" s="201"/>
      <c r="I487" s="201"/>
      <c r="J487" s="201"/>
      <c r="K487" s="201"/>
      <c r="L487" s="201"/>
      <c r="M487" s="201"/>
      <c r="N487" s="201"/>
      <c r="O487" s="201"/>
      <c r="P487" s="201"/>
      <c r="Q487" s="201"/>
    </row>
    <row r="488" spans="1:17" hidden="1" x14ac:dyDescent="0.25">
      <c r="A488" s="661"/>
      <c r="B488" s="615"/>
      <c r="C488" s="660"/>
      <c r="D488" s="660"/>
      <c r="E488" s="662"/>
      <c r="G488" s="201"/>
      <c r="H488" s="201"/>
      <c r="I488" s="201"/>
      <c r="J488" s="201"/>
      <c r="K488" s="201"/>
      <c r="L488" s="201"/>
      <c r="M488" s="201"/>
      <c r="N488" s="201"/>
      <c r="O488" s="201"/>
      <c r="P488" s="201"/>
      <c r="Q488" s="201"/>
    </row>
    <row r="489" spans="1:17" hidden="1" x14ac:dyDescent="0.25">
      <c r="A489" s="661"/>
      <c r="B489" s="615"/>
      <c r="C489" s="660"/>
      <c r="D489" s="660"/>
      <c r="E489" s="662"/>
      <c r="G489" s="201"/>
      <c r="H489" s="201"/>
      <c r="I489" s="201"/>
      <c r="J489" s="201"/>
      <c r="K489" s="201"/>
      <c r="L489" s="201"/>
      <c r="M489" s="201"/>
      <c r="N489" s="201"/>
      <c r="O489" s="201"/>
      <c r="P489" s="201"/>
      <c r="Q489" s="201"/>
    </row>
    <row r="490" spans="1:17" hidden="1" x14ac:dyDescent="0.25">
      <c r="A490" s="661"/>
      <c r="B490" s="615"/>
      <c r="C490" s="660"/>
      <c r="D490" s="660"/>
      <c r="E490" s="662"/>
      <c r="G490" s="201"/>
      <c r="H490" s="201"/>
      <c r="I490" s="201"/>
      <c r="J490" s="201"/>
      <c r="K490" s="201"/>
      <c r="L490" s="201"/>
      <c r="M490" s="201"/>
      <c r="N490" s="201"/>
      <c r="O490" s="201"/>
      <c r="P490" s="201"/>
      <c r="Q490" s="201"/>
    </row>
    <row r="491" spans="1:17" hidden="1" x14ac:dyDescent="0.25">
      <c r="A491" s="661"/>
      <c r="B491" s="615"/>
      <c r="C491" s="660"/>
      <c r="D491" s="660"/>
      <c r="E491" s="662"/>
      <c r="G491" s="201"/>
      <c r="H491" s="201"/>
      <c r="I491" s="201"/>
      <c r="J491" s="201"/>
      <c r="K491" s="201"/>
      <c r="L491" s="201"/>
      <c r="M491" s="201"/>
      <c r="N491" s="201"/>
      <c r="O491" s="201"/>
      <c r="P491" s="201"/>
      <c r="Q491" s="201"/>
    </row>
    <row r="492" spans="1:17" hidden="1" x14ac:dyDescent="0.25">
      <c r="A492" s="661"/>
      <c r="B492" s="615"/>
      <c r="C492" s="660"/>
      <c r="D492" s="660"/>
      <c r="E492" s="662"/>
      <c r="G492" s="201"/>
      <c r="H492" s="201"/>
      <c r="I492" s="201"/>
      <c r="J492" s="201"/>
      <c r="K492" s="201"/>
      <c r="L492" s="201"/>
      <c r="M492" s="201"/>
      <c r="N492" s="201"/>
      <c r="O492" s="201"/>
      <c r="P492" s="201"/>
      <c r="Q492" s="201"/>
    </row>
    <row r="493" spans="1:17" hidden="1" x14ac:dyDescent="0.25">
      <c r="A493" s="661"/>
      <c r="B493" s="615"/>
      <c r="C493" s="660"/>
      <c r="D493" s="660"/>
      <c r="E493" s="662"/>
      <c r="G493" s="201"/>
      <c r="H493" s="201"/>
      <c r="I493" s="201"/>
      <c r="J493" s="201"/>
      <c r="K493" s="201"/>
      <c r="L493" s="201"/>
      <c r="M493" s="201"/>
      <c r="N493" s="201"/>
      <c r="O493" s="201"/>
      <c r="P493" s="201"/>
      <c r="Q493" s="201"/>
    </row>
    <row r="494" spans="1:17" hidden="1" x14ac:dyDescent="0.25">
      <c r="A494" s="661"/>
      <c r="B494" s="615"/>
      <c r="C494" s="660"/>
      <c r="D494" s="660"/>
      <c r="E494" s="662"/>
      <c r="G494" s="201"/>
      <c r="H494" s="201"/>
      <c r="I494" s="201"/>
      <c r="J494" s="201"/>
      <c r="K494" s="201"/>
      <c r="L494" s="201"/>
      <c r="M494" s="201"/>
      <c r="N494" s="201"/>
      <c r="O494" s="201"/>
      <c r="P494" s="201"/>
      <c r="Q494" s="201"/>
    </row>
    <row r="495" spans="1:17" hidden="1" x14ac:dyDescent="0.25">
      <c r="A495" s="661"/>
      <c r="B495" s="615"/>
      <c r="C495" s="660"/>
      <c r="D495" s="660"/>
      <c r="E495" s="662"/>
      <c r="G495" s="201"/>
      <c r="H495" s="201"/>
      <c r="I495" s="201"/>
      <c r="J495" s="201"/>
      <c r="K495" s="201"/>
      <c r="L495" s="201"/>
      <c r="M495" s="201"/>
      <c r="N495" s="201"/>
      <c r="O495" s="201"/>
      <c r="P495" s="201"/>
      <c r="Q495" s="201"/>
    </row>
    <row r="496" spans="1:17" hidden="1" x14ac:dyDescent="0.25">
      <c r="A496" s="661"/>
      <c r="B496" s="615"/>
      <c r="C496" s="660"/>
      <c r="D496" s="660"/>
      <c r="E496" s="662"/>
      <c r="G496" s="201"/>
      <c r="H496" s="201"/>
      <c r="I496" s="201"/>
      <c r="J496" s="201"/>
      <c r="K496" s="201"/>
      <c r="L496" s="201"/>
      <c r="M496" s="201"/>
      <c r="N496" s="201"/>
      <c r="O496" s="201"/>
      <c r="P496" s="201"/>
      <c r="Q496" s="201"/>
    </row>
    <row r="497" spans="1:17" hidden="1" x14ac:dyDescent="0.25">
      <c r="A497" s="661"/>
      <c r="B497" s="615"/>
      <c r="C497" s="660"/>
      <c r="D497" s="660"/>
      <c r="E497" s="662"/>
      <c r="G497" s="201"/>
      <c r="H497" s="201"/>
      <c r="I497" s="201"/>
      <c r="J497" s="201"/>
      <c r="K497" s="201"/>
      <c r="L497" s="201"/>
      <c r="M497" s="201"/>
      <c r="N497" s="201"/>
      <c r="O497" s="201"/>
      <c r="P497" s="201"/>
      <c r="Q497" s="201"/>
    </row>
    <row r="498" spans="1:17" hidden="1" x14ac:dyDescent="0.25">
      <c r="A498" s="661"/>
      <c r="B498" s="615"/>
      <c r="C498" s="660"/>
      <c r="D498" s="660"/>
      <c r="E498" s="662"/>
      <c r="G498" s="201"/>
      <c r="H498" s="201"/>
      <c r="I498" s="201"/>
      <c r="J498" s="201"/>
      <c r="K498" s="201"/>
      <c r="L498" s="201"/>
      <c r="M498" s="201"/>
      <c r="N498" s="201"/>
      <c r="O498" s="201"/>
      <c r="P498" s="201"/>
      <c r="Q498" s="201"/>
    </row>
    <row r="499" spans="1:17" hidden="1" x14ac:dyDescent="0.25">
      <c r="A499" s="661"/>
      <c r="B499" s="615"/>
      <c r="C499" s="660"/>
      <c r="D499" s="660"/>
      <c r="E499" s="662"/>
      <c r="G499" s="201"/>
      <c r="H499" s="201"/>
      <c r="I499" s="201"/>
      <c r="J499" s="201"/>
      <c r="K499" s="201"/>
      <c r="L499" s="201"/>
      <c r="M499" s="201"/>
      <c r="N499" s="201"/>
      <c r="O499" s="201"/>
      <c r="P499" s="201"/>
      <c r="Q499" s="201"/>
    </row>
    <row r="500" spans="1:17" hidden="1" x14ac:dyDescent="0.25">
      <c r="A500" s="661"/>
      <c r="B500" s="615"/>
      <c r="C500" s="660"/>
      <c r="D500" s="660"/>
      <c r="E500" s="662"/>
      <c r="G500" s="201"/>
      <c r="H500" s="201"/>
      <c r="I500" s="201"/>
      <c r="J500" s="201"/>
      <c r="K500" s="201"/>
      <c r="L500" s="201"/>
      <c r="M500" s="201"/>
      <c r="N500" s="201"/>
      <c r="O500" s="201"/>
      <c r="P500" s="201"/>
      <c r="Q500" s="201"/>
    </row>
    <row r="501" spans="1:17" hidden="1" x14ac:dyDescent="0.25">
      <c r="A501" s="661"/>
      <c r="B501" s="615"/>
      <c r="C501" s="660"/>
      <c r="D501" s="660"/>
      <c r="E501" s="662"/>
      <c r="G501" s="201"/>
      <c r="H501" s="201"/>
      <c r="I501" s="201"/>
      <c r="J501" s="201"/>
      <c r="K501" s="201"/>
      <c r="L501" s="201"/>
      <c r="M501" s="201"/>
      <c r="N501" s="201"/>
      <c r="O501" s="201"/>
      <c r="P501" s="201"/>
      <c r="Q501" s="201"/>
    </row>
    <row r="502" spans="1:17" hidden="1" x14ac:dyDescent="0.25">
      <c r="A502" s="661"/>
      <c r="B502" s="615"/>
      <c r="C502" s="660"/>
      <c r="D502" s="660"/>
      <c r="E502" s="662"/>
      <c r="G502" s="201"/>
      <c r="H502" s="201"/>
      <c r="I502" s="201"/>
      <c r="J502" s="201"/>
      <c r="K502" s="201"/>
      <c r="L502" s="201"/>
      <c r="M502" s="201"/>
      <c r="N502" s="201"/>
      <c r="O502" s="201"/>
      <c r="P502" s="201"/>
      <c r="Q502" s="201"/>
    </row>
    <row r="503" spans="1:17" hidden="1" x14ac:dyDescent="0.25">
      <c r="A503" s="661"/>
      <c r="B503" s="615"/>
      <c r="C503" s="660"/>
      <c r="D503" s="660"/>
      <c r="E503" s="662"/>
      <c r="G503" s="201"/>
      <c r="H503" s="201"/>
      <c r="I503" s="201"/>
      <c r="J503" s="201"/>
      <c r="K503" s="201"/>
      <c r="L503" s="201"/>
      <c r="M503" s="201"/>
      <c r="N503" s="201"/>
      <c r="O503" s="201"/>
      <c r="P503" s="201"/>
      <c r="Q503" s="201"/>
    </row>
    <row r="504" spans="1:17" hidden="1" x14ac:dyDescent="0.25">
      <c r="A504" s="661"/>
      <c r="B504" s="615"/>
      <c r="C504" s="660"/>
      <c r="D504" s="660"/>
      <c r="E504" s="662"/>
      <c r="G504" s="201"/>
      <c r="H504" s="201"/>
      <c r="I504" s="201"/>
      <c r="J504" s="201"/>
      <c r="K504" s="201"/>
      <c r="L504" s="201"/>
      <c r="M504" s="201"/>
      <c r="N504" s="201"/>
      <c r="O504" s="201"/>
      <c r="P504" s="201"/>
      <c r="Q504" s="201"/>
    </row>
    <row r="505" spans="1:17" hidden="1" x14ac:dyDescent="0.25">
      <c r="A505" s="661"/>
      <c r="B505" s="615"/>
      <c r="C505" s="660"/>
      <c r="D505" s="660"/>
      <c r="E505" s="662"/>
      <c r="G505" s="201"/>
      <c r="H505" s="201"/>
      <c r="I505" s="201"/>
      <c r="J505" s="201"/>
      <c r="K505" s="201"/>
      <c r="L505" s="201"/>
      <c r="M505" s="201"/>
      <c r="N505" s="201"/>
      <c r="O505" s="201"/>
      <c r="P505" s="201"/>
      <c r="Q505" s="201"/>
    </row>
    <row r="506" spans="1:17" hidden="1" x14ac:dyDescent="0.25">
      <c r="A506" s="661"/>
      <c r="B506" s="615"/>
      <c r="C506" s="660"/>
      <c r="D506" s="660"/>
      <c r="E506" s="662"/>
      <c r="G506" s="201"/>
      <c r="H506" s="201"/>
      <c r="I506" s="201"/>
      <c r="J506" s="201"/>
      <c r="K506" s="201"/>
      <c r="L506" s="201"/>
      <c r="M506" s="201"/>
      <c r="N506" s="201"/>
      <c r="O506" s="201"/>
      <c r="P506" s="201"/>
      <c r="Q506" s="201"/>
    </row>
    <row r="507" spans="1:17" hidden="1" x14ac:dyDescent="0.25">
      <c r="A507" s="661"/>
      <c r="B507" s="615"/>
      <c r="C507" s="660"/>
      <c r="D507" s="660"/>
      <c r="E507" s="662"/>
      <c r="G507" s="201"/>
      <c r="H507" s="201"/>
      <c r="I507" s="201"/>
      <c r="J507" s="201"/>
      <c r="K507" s="201"/>
      <c r="L507" s="201"/>
      <c r="M507" s="201"/>
      <c r="N507" s="201"/>
      <c r="O507" s="201"/>
      <c r="P507" s="201"/>
      <c r="Q507" s="201"/>
    </row>
    <row r="508" spans="1:17" hidden="1" x14ac:dyDescent="0.25">
      <c r="A508" s="661"/>
      <c r="B508" s="615"/>
      <c r="C508" s="660"/>
      <c r="D508" s="660"/>
      <c r="E508" s="662"/>
      <c r="G508" s="201"/>
      <c r="H508" s="201"/>
      <c r="I508" s="201"/>
      <c r="J508" s="201"/>
      <c r="K508" s="201"/>
      <c r="L508" s="201"/>
      <c r="M508" s="201"/>
      <c r="N508" s="201"/>
      <c r="O508" s="201"/>
      <c r="P508" s="201"/>
      <c r="Q508" s="201"/>
    </row>
    <row r="509" spans="1:17" hidden="1" x14ac:dyDescent="0.25">
      <c r="A509" s="661"/>
      <c r="B509" s="615"/>
      <c r="C509" s="660"/>
      <c r="D509" s="660"/>
      <c r="E509" s="662"/>
      <c r="G509" s="201"/>
      <c r="H509" s="201"/>
      <c r="I509" s="201"/>
      <c r="J509" s="201"/>
      <c r="K509" s="201"/>
      <c r="L509" s="201"/>
      <c r="M509" s="201"/>
      <c r="N509" s="201"/>
      <c r="O509" s="201"/>
      <c r="P509" s="201"/>
      <c r="Q509" s="201"/>
    </row>
    <row r="510" spans="1:17" hidden="1" x14ac:dyDescent="0.25">
      <c r="A510" s="661"/>
      <c r="B510" s="615"/>
      <c r="C510" s="660"/>
      <c r="D510" s="660"/>
      <c r="E510" s="662"/>
      <c r="G510" s="201"/>
      <c r="H510" s="201"/>
      <c r="I510" s="201"/>
      <c r="J510" s="201"/>
      <c r="K510" s="201"/>
      <c r="L510" s="201"/>
      <c r="M510" s="201"/>
      <c r="N510" s="201"/>
      <c r="O510" s="201"/>
      <c r="P510" s="201"/>
      <c r="Q510" s="201"/>
    </row>
    <row r="511" spans="1:17" hidden="1" x14ac:dyDescent="0.25">
      <c r="A511" s="661"/>
      <c r="B511" s="615"/>
      <c r="C511" s="660"/>
      <c r="D511" s="660"/>
      <c r="E511" s="662"/>
      <c r="G511" s="201"/>
      <c r="H511" s="201"/>
      <c r="I511" s="201"/>
      <c r="J511" s="201"/>
      <c r="K511" s="201"/>
      <c r="L511" s="201"/>
      <c r="M511" s="201"/>
      <c r="N511" s="201"/>
      <c r="O511" s="201"/>
      <c r="P511" s="201"/>
      <c r="Q511" s="201"/>
    </row>
    <row r="512" spans="1:17" hidden="1" x14ac:dyDescent="0.25">
      <c r="A512" s="661"/>
      <c r="B512" s="615"/>
      <c r="C512" s="660"/>
      <c r="D512" s="660"/>
      <c r="E512" s="662"/>
      <c r="G512" s="201"/>
      <c r="H512" s="201"/>
      <c r="I512" s="201"/>
      <c r="J512" s="201"/>
      <c r="K512" s="201"/>
      <c r="L512" s="201"/>
      <c r="M512" s="201"/>
      <c r="N512" s="201"/>
      <c r="O512" s="201"/>
      <c r="P512" s="201"/>
      <c r="Q512" s="201"/>
    </row>
    <row r="513" spans="1:17" hidden="1" x14ac:dyDescent="0.25">
      <c r="A513" s="661"/>
      <c r="B513" s="615"/>
      <c r="C513" s="660"/>
      <c r="D513" s="660"/>
      <c r="E513" s="662"/>
      <c r="G513" s="201"/>
      <c r="H513" s="201"/>
      <c r="I513" s="201"/>
      <c r="J513" s="201"/>
      <c r="K513" s="201"/>
      <c r="L513" s="201"/>
      <c r="M513" s="201"/>
      <c r="N513" s="201"/>
      <c r="O513" s="201"/>
      <c r="P513" s="201"/>
      <c r="Q513" s="201"/>
    </row>
    <row r="514" spans="1:17" hidden="1" x14ac:dyDescent="0.25">
      <c r="A514" s="661"/>
      <c r="B514" s="615"/>
      <c r="C514" s="660"/>
      <c r="D514" s="660"/>
      <c r="E514" s="662"/>
      <c r="G514" s="201"/>
      <c r="H514" s="201"/>
      <c r="I514" s="201"/>
      <c r="J514" s="201"/>
      <c r="K514" s="201"/>
      <c r="L514" s="201"/>
      <c r="M514" s="201"/>
      <c r="N514" s="201"/>
      <c r="O514" s="201"/>
      <c r="P514" s="201"/>
      <c r="Q514" s="201"/>
    </row>
    <row r="515" spans="1:17" hidden="1" x14ac:dyDescent="0.25">
      <c r="A515" s="661"/>
      <c r="B515" s="615"/>
      <c r="C515" s="660"/>
      <c r="D515" s="660"/>
      <c r="E515" s="662"/>
      <c r="G515" s="201"/>
      <c r="H515" s="201"/>
      <c r="I515" s="201"/>
      <c r="J515" s="201"/>
      <c r="K515" s="201"/>
      <c r="L515" s="201"/>
      <c r="M515" s="201"/>
      <c r="N515" s="201"/>
      <c r="O515" s="201"/>
      <c r="P515" s="201"/>
      <c r="Q515" s="201"/>
    </row>
    <row r="516" spans="1:17" hidden="1" x14ac:dyDescent="0.25">
      <c r="A516" s="661"/>
      <c r="B516" s="615"/>
      <c r="C516" s="660"/>
      <c r="D516" s="660"/>
      <c r="E516" s="662"/>
      <c r="G516" s="201"/>
      <c r="H516" s="201"/>
      <c r="I516" s="201"/>
      <c r="J516" s="201"/>
      <c r="K516" s="201"/>
      <c r="L516" s="201"/>
      <c r="M516" s="201"/>
      <c r="N516" s="201"/>
      <c r="O516" s="201"/>
      <c r="P516" s="201"/>
      <c r="Q516" s="201"/>
    </row>
    <row r="517" spans="1:17" hidden="1" x14ac:dyDescent="0.25">
      <c r="A517" s="661"/>
      <c r="B517" s="615"/>
      <c r="C517" s="660"/>
      <c r="D517" s="660"/>
      <c r="E517" s="662"/>
      <c r="G517" s="201"/>
      <c r="H517" s="201"/>
      <c r="I517" s="201"/>
      <c r="J517" s="201"/>
      <c r="K517" s="201"/>
      <c r="L517" s="201"/>
      <c r="M517" s="201"/>
      <c r="N517" s="201"/>
      <c r="O517" s="201"/>
      <c r="P517" s="201"/>
      <c r="Q517" s="201"/>
    </row>
    <row r="518" spans="1:17" hidden="1" x14ac:dyDescent="0.25">
      <c r="A518" s="661"/>
      <c r="B518" s="615"/>
      <c r="C518" s="660"/>
      <c r="D518" s="660"/>
      <c r="E518" s="662"/>
      <c r="G518" s="201"/>
      <c r="H518" s="201"/>
      <c r="I518" s="201"/>
      <c r="J518" s="201"/>
      <c r="K518" s="201"/>
      <c r="L518" s="201"/>
      <c r="M518" s="201"/>
      <c r="N518" s="201"/>
      <c r="O518" s="201"/>
      <c r="P518" s="201"/>
      <c r="Q518" s="201"/>
    </row>
    <row r="519" spans="1:17" hidden="1" x14ac:dyDescent="0.25">
      <c r="A519" s="661"/>
      <c r="B519" s="615"/>
      <c r="C519" s="660"/>
      <c r="D519" s="660"/>
      <c r="E519" s="662"/>
      <c r="G519" s="201"/>
      <c r="H519" s="201"/>
      <c r="I519" s="201"/>
      <c r="J519" s="201"/>
      <c r="K519" s="201"/>
      <c r="L519" s="201"/>
      <c r="M519" s="201"/>
      <c r="N519" s="201"/>
      <c r="O519" s="201"/>
      <c r="P519" s="201"/>
      <c r="Q519" s="201"/>
    </row>
    <row r="520" spans="1:17" hidden="1" x14ac:dyDescent="0.25">
      <c r="A520" s="661"/>
      <c r="B520" s="615"/>
      <c r="C520" s="660"/>
      <c r="D520" s="660"/>
      <c r="E520" s="662"/>
      <c r="G520" s="201"/>
      <c r="H520" s="201"/>
      <c r="I520" s="201"/>
      <c r="J520" s="201"/>
      <c r="K520" s="201"/>
      <c r="L520" s="201"/>
      <c r="M520" s="201"/>
      <c r="N520" s="201"/>
      <c r="O520" s="201"/>
      <c r="P520" s="201"/>
      <c r="Q520" s="201"/>
    </row>
    <row r="521" spans="1:17" hidden="1" x14ac:dyDescent="0.25">
      <c r="A521" s="661"/>
      <c r="B521" s="615"/>
      <c r="C521" s="660"/>
      <c r="D521" s="660"/>
      <c r="E521" s="662"/>
      <c r="G521" s="201"/>
      <c r="H521" s="201"/>
      <c r="I521" s="201"/>
      <c r="J521" s="201"/>
      <c r="K521" s="201"/>
      <c r="L521" s="201"/>
      <c r="M521" s="201"/>
      <c r="N521" s="201"/>
      <c r="O521" s="201"/>
      <c r="P521" s="201"/>
      <c r="Q521" s="201"/>
    </row>
    <row r="522" spans="1:17" hidden="1" x14ac:dyDescent="0.25">
      <c r="A522" s="661"/>
      <c r="B522" s="615"/>
      <c r="C522" s="660"/>
      <c r="D522" s="660"/>
      <c r="E522" s="662"/>
      <c r="G522" s="201"/>
      <c r="H522" s="201"/>
      <c r="I522" s="201"/>
      <c r="J522" s="201"/>
      <c r="K522" s="201"/>
      <c r="L522" s="201"/>
      <c r="M522" s="201"/>
      <c r="N522" s="201"/>
      <c r="O522" s="201"/>
      <c r="P522" s="201"/>
      <c r="Q522" s="201"/>
    </row>
    <row r="523" spans="1:17" hidden="1" x14ac:dyDescent="0.25">
      <c r="A523" s="661"/>
      <c r="B523" s="615"/>
      <c r="C523" s="660"/>
      <c r="D523" s="660"/>
      <c r="E523" s="662"/>
      <c r="G523" s="201"/>
      <c r="H523" s="201"/>
      <c r="I523" s="201"/>
      <c r="J523" s="201"/>
      <c r="K523" s="201"/>
      <c r="L523" s="201"/>
      <c r="M523" s="201"/>
      <c r="N523" s="201"/>
      <c r="O523" s="201"/>
      <c r="P523" s="201"/>
      <c r="Q523" s="201"/>
    </row>
    <row r="524" spans="1:17" hidden="1" x14ac:dyDescent="0.25">
      <c r="A524" s="661"/>
      <c r="B524" s="615"/>
      <c r="C524" s="660"/>
      <c r="D524" s="660"/>
      <c r="E524" s="662"/>
      <c r="G524" s="201"/>
      <c r="H524" s="201"/>
      <c r="I524" s="201"/>
      <c r="J524" s="201"/>
      <c r="K524" s="201"/>
      <c r="L524" s="201"/>
      <c r="M524" s="201"/>
      <c r="N524" s="201"/>
      <c r="O524" s="201"/>
      <c r="P524" s="201"/>
      <c r="Q524" s="201"/>
    </row>
    <row r="525" spans="1:17" hidden="1" x14ac:dyDescent="0.25">
      <c r="A525" s="661"/>
      <c r="B525" s="615"/>
      <c r="C525" s="660"/>
      <c r="D525" s="660"/>
      <c r="E525" s="662"/>
      <c r="G525" s="201"/>
      <c r="H525" s="201"/>
      <c r="I525" s="201"/>
      <c r="J525" s="201"/>
      <c r="K525" s="201"/>
      <c r="L525" s="201"/>
      <c r="M525" s="201"/>
      <c r="N525" s="201"/>
      <c r="O525" s="201"/>
      <c r="P525" s="201"/>
      <c r="Q525" s="201"/>
    </row>
    <row r="526" spans="1:17" hidden="1" x14ac:dyDescent="0.25">
      <c r="A526" s="661"/>
      <c r="B526" s="615"/>
      <c r="C526" s="660"/>
      <c r="D526" s="660"/>
      <c r="E526" s="662"/>
      <c r="G526" s="201"/>
      <c r="H526" s="201"/>
      <c r="I526" s="201"/>
      <c r="J526" s="201"/>
      <c r="K526" s="201"/>
      <c r="L526" s="201"/>
      <c r="M526" s="201"/>
      <c r="N526" s="201"/>
      <c r="O526" s="201"/>
      <c r="P526" s="201"/>
      <c r="Q526" s="201"/>
    </row>
    <row r="527" spans="1:17" hidden="1" x14ac:dyDescent="0.25">
      <c r="A527" s="661"/>
      <c r="B527" s="615"/>
      <c r="C527" s="660"/>
      <c r="D527" s="660"/>
      <c r="E527" s="662"/>
      <c r="G527" s="201"/>
      <c r="H527" s="201"/>
      <c r="I527" s="201"/>
      <c r="J527" s="201"/>
      <c r="K527" s="201"/>
      <c r="L527" s="201"/>
      <c r="M527" s="201"/>
      <c r="N527" s="201"/>
      <c r="O527" s="201"/>
      <c r="P527" s="201"/>
      <c r="Q527" s="201"/>
    </row>
    <row r="528" spans="1:17" hidden="1" x14ac:dyDescent="0.25">
      <c r="A528" s="661"/>
      <c r="B528" s="615"/>
      <c r="C528" s="660"/>
      <c r="D528" s="660"/>
      <c r="E528" s="662"/>
      <c r="G528" s="201"/>
      <c r="H528" s="201"/>
      <c r="I528" s="201"/>
      <c r="J528" s="201"/>
      <c r="K528" s="201"/>
      <c r="L528" s="201"/>
      <c r="M528" s="201"/>
      <c r="N528" s="201"/>
      <c r="O528" s="201"/>
      <c r="P528" s="201"/>
      <c r="Q528" s="201"/>
    </row>
    <row r="529" spans="1:17" hidden="1" x14ac:dyDescent="0.25">
      <c r="A529" s="661"/>
      <c r="B529" s="615"/>
      <c r="C529" s="660"/>
      <c r="D529" s="660"/>
      <c r="E529" s="662"/>
      <c r="G529" s="201"/>
      <c r="H529" s="201"/>
      <c r="I529" s="201"/>
      <c r="J529" s="201"/>
      <c r="K529" s="201"/>
      <c r="L529" s="201"/>
      <c r="M529" s="201"/>
      <c r="N529" s="201"/>
      <c r="O529" s="201"/>
      <c r="P529" s="201"/>
      <c r="Q529" s="201"/>
    </row>
    <row r="530" spans="1:17" hidden="1" x14ac:dyDescent="0.25">
      <c r="A530" s="661"/>
      <c r="B530" s="615"/>
      <c r="C530" s="660"/>
      <c r="D530" s="660"/>
      <c r="E530" s="662"/>
      <c r="G530" s="201"/>
      <c r="H530" s="201"/>
      <c r="I530" s="201"/>
      <c r="J530" s="201"/>
      <c r="K530" s="201"/>
      <c r="L530" s="201"/>
      <c r="M530" s="201"/>
      <c r="N530" s="201"/>
      <c r="O530" s="201"/>
      <c r="P530" s="201"/>
      <c r="Q530" s="201"/>
    </row>
    <row r="531" spans="1:17" hidden="1" x14ac:dyDescent="0.25">
      <c r="A531" s="661"/>
      <c r="B531" s="615"/>
      <c r="C531" s="660"/>
      <c r="D531" s="660"/>
      <c r="E531" s="662"/>
      <c r="G531" s="201"/>
      <c r="H531" s="201"/>
      <c r="I531" s="201"/>
      <c r="J531" s="201"/>
      <c r="K531" s="201"/>
      <c r="L531" s="201"/>
      <c r="M531" s="201"/>
      <c r="N531" s="201"/>
      <c r="O531" s="201"/>
      <c r="P531" s="201"/>
      <c r="Q531" s="201"/>
    </row>
    <row r="532" spans="1:17" hidden="1" x14ac:dyDescent="0.25">
      <c r="A532" s="661"/>
      <c r="B532" s="615"/>
      <c r="C532" s="660"/>
      <c r="D532" s="660"/>
      <c r="E532" s="662"/>
      <c r="G532" s="201"/>
      <c r="H532" s="201"/>
      <c r="I532" s="201"/>
      <c r="J532" s="201"/>
      <c r="K532" s="201"/>
      <c r="L532" s="201"/>
      <c r="M532" s="201"/>
      <c r="N532" s="201"/>
      <c r="O532" s="201"/>
      <c r="P532" s="201"/>
      <c r="Q532" s="201"/>
    </row>
    <row r="533" spans="1:17" hidden="1" x14ac:dyDescent="0.25">
      <c r="A533" s="661"/>
      <c r="B533" s="615"/>
      <c r="C533" s="660"/>
      <c r="D533" s="660"/>
      <c r="E533" s="662"/>
      <c r="G533" s="201"/>
      <c r="H533" s="201"/>
      <c r="I533" s="201"/>
      <c r="J533" s="201"/>
      <c r="K533" s="201"/>
      <c r="L533" s="201"/>
      <c r="M533" s="201"/>
      <c r="N533" s="201"/>
      <c r="O533" s="201"/>
      <c r="P533" s="201"/>
      <c r="Q533" s="201"/>
    </row>
    <row r="534" spans="1:17" hidden="1" x14ac:dyDescent="0.25">
      <c r="A534" s="661"/>
      <c r="B534" s="615"/>
      <c r="C534" s="660"/>
      <c r="D534" s="660"/>
      <c r="E534" s="662"/>
      <c r="G534" s="201"/>
      <c r="H534" s="201"/>
      <c r="I534" s="201"/>
      <c r="J534" s="201"/>
      <c r="K534" s="201"/>
      <c r="L534" s="201"/>
      <c r="M534" s="201"/>
      <c r="N534" s="201"/>
      <c r="O534" s="201"/>
      <c r="P534" s="201"/>
      <c r="Q534" s="201"/>
    </row>
    <row r="535" spans="1:17" hidden="1" x14ac:dyDescent="0.25">
      <c r="A535" s="661"/>
      <c r="B535" s="615"/>
      <c r="C535" s="660"/>
      <c r="D535" s="660"/>
      <c r="E535" s="662"/>
      <c r="G535" s="201"/>
      <c r="H535" s="201"/>
      <c r="I535" s="201"/>
      <c r="J535" s="201"/>
      <c r="K535" s="201"/>
      <c r="L535" s="201"/>
      <c r="M535" s="201"/>
      <c r="N535" s="201"/>
      <c r="O535" s="201"/>
      <c r="P535" s="201"/>
      <c r="Q535" s="201"/>
    </row>
    <row r="536" spans="1:17" hidden="1" x14ac:dyDescent="0.25">
      <c r="A536" s="661"/>
      <c r="B536" s="615"/>
      <c r="C536" s="660"/>
      <c r="D536" s="660"/>
      <c r="E536" s="662"/>
      <c r="G536" s="201"/>
      <c r="H536" s="201"/>
      <c r="I536" s="201"/>
      <c r="J536" s="201"/>
      <c r="K536" s="201"/>
      <c r="L536" s="201"/>
      <c r="M536" s="201"/>
      <c r="N536" s="201"/>
      <c r="O536" s="201"/>
      <c r="P536" s="201"/>
      <c r="Q536" s="201"/>
    </row>
    <row r="537" spans="1:17" hidden="1" x14ac:dyDescent="0.25">
      <c r="A537" s="661"/>
      <c r="B537" s="615"/>
      <c r="C537" s="660"/>
      <c r="D537" s="660"/>
      <c r="E537" s="662"/>
      <c r="G537" s="201"/>
      <c r="H537" s="201"/>
      <c r="I537" s="201"/>
      <c r="J537" s="201"/>
      <c r="K537" s="201"/>
      <c r="L537" s="201"/>
      <c r="M537" s="201"/>
      <c r="N537" s="201"/>
      <c r="O537" s="201"/>
      <c r="P537" s="201"/>
      <c r="Q537" s="201"/>
    </row>
    <row r="538" spans="1:17" hidden="1" x14ac:dyDescent="0.25">
      <c r="A538" s="661"/>
      <c r="B538" s="615"/>
      <c r="C538" s="660"/>
      <c r="D538" s="660"/>
      <c r="E538" s="662"/>
      <c r="G538" s="201"/>
      <c r="H538" s="201"/>
      <c r="I538" s="201"/>
      <c r="J538" s="201"/>
      <c r="K538" s="201"/>
      <c r="L538" s="201"/>
      <c r="M538" s="201"/>
      <c r="N538" s="201"/>
      <c r="O538" s="201"/>
      <c r="P538" s="201"/>
      <c r="Q538" s="201"/>
    </row>
    <row r="539" spans="1:17" hidden="1" x14ac:dyDescent="0.25">
      <c r="A539" s="661"/>
      <c r="B539" s="615"/>
      <c r="C539" s="660"/>
      <c r="D539" s="660"/>
      <c r="E539" s="662"/>
      <c r="G539" s="201"/>
      <c r="H539" s="201"/>
      <c r="I539" s="201"/>
      <c r="J539" s="201"/>
      <c r="K539" s="201"/>
      <c r="L539" s="201"/>
      <c r="M539" s="201"/>
      <c r="N539" s="201"/>
      <c r="O539" s="201"/>
      <c r="P539" s="201"/>
      <c r="Q539" s="201"/>
    </row>
    <row r="540" spans="1:17" hidden="1" x14ac:dyDescent="0.25">
      <c r="A540" s="661"/>
      <c r="B540" s="615"/>
      <c r="C540" s="660"/>
      <c r="D540" s="660"/>
      <c r="E540" s="662"/>
      <c r="G540" s="201"/>
      <c r="H540" s="201"/>
      <c r="I540" s="201"/>
      <c r="J540" s="201"/>
      <c r="K540" s="201"/>
      <c r="L540" s="201"/>
      <c r="M540" s="201"/>
      <c r="N540" s="201"/>
      <c r="O540" s="201"/>
      <c r="P540" s="201"/>
      <c r="Q540" s="201"/>
    </row>
    <row r="541" spans="1:17" hidden="1" x14ac:dyDescent="0.25">
      <c r="A541" s="661"/>
      <c r="B541" s="615"/>
      <c r="C541" s="660"/>
      <c r="D541" s="660"/>
      <c r="E541" s="662"/>
      <c r="G541" s="201"/>
      <c r="H541" s="201"/>
      <c r="I541" s="201"/>
      <c r="J541" s="201"/>
      <c r="K541" s="201"/>
      <c r="L541" s="201"/>
      <c r="M541" s="201"/>
      <c r="N541" s="201"/>
      <c r="O541" s="201"/>
      <c r="P541" s="201"/>
      <c r="Q541" s="201"/>
    </row>
    <row r="542" spans="1:17" hidden="1" x14ac:dyDescent="0.25">
      <c r="A542" s="661"/>
      <c r="B542" s="615"/>
      <c r="C542" s="660"/>
      <c r="D542" s="660"/>
      <c r="E542" s="662"/>
      <c r="G542" s="201"/>
      <c r="H542" s="201"/>
      <c r="I542" s="201"/>
      <c r="J542" s="201"/>
      <c r="K542" s="201"/>
      <c r="L542" s="201"/>
      <c r="M542" s="201"/>
      <c r="N542" s="201"/>
      <c r="O542" s="201"/>
      <c r="P542" s="201"/>
      <c r="Q542" s="201"/>
    </row>
    <row r="543" spans="1:17" hidden="1" x14ac:dyDescent="0.25">
      <c r="A543" s="661"/>
      <c r="B543" s="615"/>
      <c r="C543" s="660"/>
      <c r="D543" s="660"/>
      <c r="E543" s="662"/>
      <c r="G543" s="201"/>
      <c r="H543" s="201"/>
      <c r="I543" s="201"/>
      <c r="J543" s="201"/>
      <c r="K543" s="201"/>
      <c r="L543" s="201"/>
      <c r="M543" s="201"/>
      <c r="N543" s="201"/>
      <c r="O543" s="201"/>
      <c r="P543" s="201"/>
      <c r="Q543" s="201"/>
    </row>
    <row r="544" spans="1:17" hidden="1" x14ac:dyDescent="0.25">
      <c r="A544" s="661"/>
      <c r="B544" s="615"/>
      <c r="C544" s="660"/>
      <c r="D544" s="660"/>
      <c r="E544" s="662"/>
      <c r="G544" s="201"/>
      <c r="H544" s="201"/>
      <c r="I544" s="201"/>
      <c r="J544" s="201"/>
      <c r="K544" s="201"/>
      <c r="L544" s="201"/>
      <c r="M544" s="201"/>
      <c r="N544" s="201"/>
      <c r="O544" s="201"/>
      <c r="P544" s="201"/>
      <c r="Q544" s="201"/>
    </row>
    <row r="545" spans="1:17" hidden="1" x14ac:dyDescent="0.25">
      <c r="A545" s="661"/>
      <c r="B545" s="615"/>
      <c r="C545" s="660"/>
      <c r="D545" s="660"/>
      <c r="E545" s="662"/>
      <c r="G545" s="201"/>
      <c r="H545" s="201"/>
      <c r="I545" s="201"/>
      <c r="J545" s="201"/>
      <c r="K545" s="201"/>
      <c r="L545" s="201"/>
      <c r="M545" s="201"/>
      <c r="N545" s="201"/>
      <c r="O545" s="201"/>
      <c r="P545" s="201"/>
      <c r="Q545" s="201"/>
    </row>
    <row r="546" spans="1:17" hidden="1" x14ac:dyDescent="0.25">
      <c r="A546" s="661"/>
      <c r="B546" s="615"/>
      <c r="C546" s="660"/>
      <c r="D546" s="660"/>
      <c r="E546" s="662"/>
      <c r="G546" s="201"/>
      <c r="H546" s="201"/>
      <c r="I546" s="201"/>
      <c r="J546" s="201"/>
      <c r="K546" s="201"/>
      <c r="L546" s="201"/>
      <c r="M546" s="201"/>
      <c r="N546" s="201"/>
      <c r="O546" s="201"/>
      <c r="P546" s="201"/>
      <c r="Q546" s="201"/>
    </row>
    <row r="547" spans="1:17" hidden="1" x14ac:dyDescent="0.25">
      <c r="A547" s="661"/>
      <c r="B547" s="615"/>
      <c r="C547" s="660"/>
      <c r="D547" s="660"/>
      <c r="E547" s="662"/>
      <c r="G547" s="201"/>
      <c r="H547" s="201"/>
      <c r="I547" s="201"/>
      <c r="J547" s="201"/>
      <c r="K547" s="201"/>
      <c r="L547" s="201"/>
      <c r="M547" s="201"/>
      <c r="N547" s="201"/>
      <c r="O547" s="201"/>
      <c r="P547" s="201"/>
      <c r="Q547" s="201"/>
    </row>
    <row r="548" spans="1:17" hidden="1" x14ac:dyDescent="0.25">
      <c r="A548" s="661"/>
      <c r="B548" s="615"/>
      <c r="C548" s="660"/>
      <c r="D548" s="660"/>
      <c r="E548" s="662"/>
      <c r="G548" s="201"/>
      <c r="H548" s="201"/>
      <c r="I548" s="201"/>
      <c r="J548" s="201"/>
      <c r="K548" s="201"/>
      <c r="L548" s="201"/>
      <c r="M548" s="201"/>
      <c r="N548" s="201"/>
      <c r="O548" s="201"/>
      <c r="P548" s="201"/>
      <c r="Q548" s="201"/>
    </row>
    <row r="549" spans="1:17" hidden="1" x14ac:dyDescent="0.25">
      <c r="A549" s="661"/>
      <c r="B549" s="615"/>
      <c r="C549" s="660"/>
      <c r="D549" s="660"/>
      <c r="E549" s="662"/>
      <c r="G549" s="201"/>
      <c r="H549" s="201"/>
      <c r="I549" s="201"/>
      <c r="J549" s="201"/>
      <c r="K549" s="201"/>
      <c r="L549" s="201"/>
      <c r="M549" s="201"/>
      <c r="N549" s="201"/>
      <c r="O549" s="201"/>
      <c r="P549" s="201"/>
      <c r="Q549" s="201"/>
    </row>
    <row r="550" spans="1:17" hidden="1" x14ac:dyDescent="0.25">
      <c r="A550" s="661"/>
      <c r="B550" s="615"/>
      <c r="C550" s="660"/>
      <c r="D550" s="660"/>
      <c r="E550" s="662"/>
      <c r="G550" s="201"/>
      <c r="H550" s="201"/>
      <c r="I550" s="201"/>
      <c r="J550" s="201"/>
      <c r="K550" s="201"/>
      <c r="L550" s="201"/>
      <c r="M550" s="201"/>
      <c r="N550" s="201"/>
      <c r="O550" s="201"/>
      <c r="P550" s="201"/>
      <c r="Q550" s="201"/>
    </row>
    <row r="551" spans="1:17" hidden="1" x14ac:dyDescent="0.25">
      <c r="A551" s="661"/>
      <c r="B551" s="615"/>
      <c r="C551" s="660"/>
      <c r="D551" s="660"/>
      <c r="E551" s="662"/>
      <c r="G551" s="201"/>
      <c r="H551" s="201"/>
      <c r="I551" s="201"/>
      <c r="J551" s="201"/>
      <c r="K551" s="201"/>
      <c r="L551" s="201"/>
      <c r="M551" s="201"/>
      <c r="N551" s="201"/>
      <c r="O551" s="201"/>
      <c r="P551" s="201"/>
      <c r="Q551" s="201"/>
    </row>
    <row r="552" spans="1:17" hidden="1" x14ac:dyDescent="0.25">
      <c r="A552" s="661"/>
      <c r="B552" s="615"/>
      <c r="C552" s="660"/>
      <c r="D552" s="660"/>
      <c r="E552" s="662"/>
      <c r="G552" s="201"/>
      <c r="H552" s="201"/>
      <c r="I552" s="201"/>
      <c r="J552" s="201"/>
      <c r="K552" s="201"/>
      <c r="L552" s="201"/>
      <c r="M552" s="201"/>
      <c r="N552" s="201"/>
      <c r="O552" s="201"/>
      <c r="P552" s="201"/>
      <c r="Q552" s="201"/>
    </row>
    <row r="553" spans="1:17" hidden="1" x14ac:dyDescent="0.25">
      <c r="A553" s="661"/>
      <c r="B553" s="615"/>
      <c r="C553" s="660"/>
      <c r="D553" s="660"/>
      <c r="E553" s="662"/>
      <c r="G553" s="201"/>
      <c r="H553" s="201"/>
      <c r="I553" s="201"/>
      <c r="J553" s="201"/>
      <c r="K553" s="201"/>
      <c r="L553" s="201"/>
      <c r="M553" s="201"/>
      <c r="N553" s="201"/>
      <c r="O553" s="201"/>
      <c r="P553" s="201"/>
      <c r="Q553" s="201"/>
    </row>
    <row r="554" spans="1:17" hidden="1" x14ac:dyDescent="0.25">
      <c r="A554" s="661"/>
      <c r="B554" s="615"/>
      <c r="C554" s="660"/>
      <c r="D554" s="660"/>
      <c r="E554" s="662"/>
      <c r="G554" s="201"/>
      <c r="H554" s="201"/>
      <c r="I554" s="201"/>
      <c r="J554" s="201"/>
      <c r="K554" s="201"/>
      <c r="L554" s="201"/>
      <c r="M554" s="201"/>
      <c r="N554" s="201"/>
      <c r="O554" s="201"/>
      <c r="P554" s="201"/>
      <c r="Q554" s="201"/>
    </row>
    <row r="555" spans="1:17" hidden="1" x14ac:dyDescent="0.25">
      <c r="A555" s="661"/>
      <c r="B555" s="615"/>
      <c r="C555" s="660"/>
      <c r="D555" s="660"/>
      <c r="E555" s="662"/>
      <c r="G555" s="201"/>
      <c r="H555" s="201"/>
      <c r="I555" s="201"/>
      <c r="J555" s="201"/>
      <c r="K555" s="201"/>
      <c r="L555" s="201"/>
      <c r="M555" s="201"/>
      <c r="N555" s="201"/>
      <c r="O555" s="201"/>
      <c r="P555" s="201"/>
      <c r="Q555" s="201"/>
    </row>
    <row r="556" spans="1:17" hidden="1" x14ac:dyDescent="0.25">
      <c r="A556" s="661"/>
      <c r="B556" s="615"/>
      <c r="C556" s="660"/>
      <c r="D556" s="660"/>
      <c r="E556" s="662"/>
      <c r="G556" s="201"/>
      <c r="H556" s="201"/>
      <c r="I556" s="201"/>
      <c r="J556" s="201"/>
      <c r="K556" s="201"/>
      <c r="L556" s="201"/>
      <c r="M556" s="201"/>
      <c r="N556" s="201"/>
      <c r="O556" s="201"/>
      <c r="P556" s="201"/>
      <c r="Q556" s="201"/>
    </row>
    <row r="557" spans="1:17" hidden="1" x14ac:dyDescent="0.25">
      <c r="A557" s="661"/>
      <c r="B557" s="615"/>
      <c r="C557" s="660"/>
      <c r="D557" s="660"/>
      <c r="E557" s="662"/>
      <c r="G557" s="201"/>
      <c r="H557" s="201"/>
      <c r="I557" s="201"/>
      <c r="J557" s="201"/>
      <c r="K557" s="201"/>
      <c r="L557" s="201"/>
      <c r="M557" s="201"/>
      <c r="N557" s="201"/>
      <c r="O557" s="201"/>
      <c r="P557" s="201"/>
      <c r="Q557" s="201"/>
    </row>
    <row r="558" spans="1:17" hidden="1" x14ac:dyDescent="0.25">
      <c r="A558" s="661"/>
      <c r="B558" s="615"/>
      <c r="C558" s="660"/>
      <c r="D558" s="660"/>
      <c r="E558" s="662"/>
      <c r="G558" s="201"/>
      <c r="H558" s="201"/>
      <c r="I558" s="201"/>
      <c r="J558" s="201"/>
      <c r="K558" s="201"/>
      <c r="L558" s="201"/>
      <c r="M558" s="201"/>
      <c r="N558" s="201"/>
      <c r="O558" s="201"/>
      <c r="P558" s="201"/>
      <c r="Q558" s="201"/>
    </row>
    <row r="559" spans="1:17" hidden="1" x14ac:dyDescent="0.25">
      <c r="A559" s="661"/>
      <c r="B559" s="615"/>
      <c r="C559" s="660"/>
      <c r="D559" s="660"/>
      <c r="E559" s="662"/>
      <c r="G559" s="201"/>
      <c r="H559" s="201"/>
      <c r="I559" s="201"/>
      <c r="J559" s="201"/>
      <c r="K559" s="201"/>
      <c r="L559" s="201"/>
      <c r="M559" s="201"/>
      <c r="N559" s="201"/>
      <c r="O559" s="201"/>
      <c r="P559" s="201"/>
      <c r="Q559" s="201"/>
    </row>
    <row r="560" spans="1:17" hidden="1" x14ac:dyDescent="0.25">
      <c r="A560" s="661"/>
      <c r="B560" s="615"/>
      <c r="C560" s="660"/>
      <c r="D560" s="660"/>
      <c r="E560" s="662"/>
      <c r="G560" s="201"/>
      <c r="H560" s="201"/>
      <c r="I560" s="201"/>
      <c r="J560" s="201"/>
      <c r="K560" s="201"/>
      <c r="L560" s="201"/>
      <c r="M560" s="201"/>
      <c r="N560" s="201"/>
      <c r="O560" s="201"/>
      <c r="P560" s="201"/>
      <c r="Q560" s="201"/>
    </row>
    <row r="561" spans="1:17" hidden="1" x14ac:dyDescent="0.25">
      <c r="A561" s="661"/>
      <c r="B561" s="615"/>
      <c r="C561" s="660"/>
      <c r="D561" s="660"/>
      <c r="E561" s="662"/>
      <c r="G561" s="201"/>
      <c r="H561" s="201"/>
      <c r="I561" s="201"/>
      <c r="J561" s="201"/>
      <c r="K561" s="201"/>
      <c r="L561" s="201"/>
      <c r="M561" s="201"/>
      <c r="N561" s="201"/>
      <c r="O561" s="201"/>
      <c r="P561" s="201"/>
      <c r="Q561" s="201"/>
    </row>
    <row r="562" spans="1:17" hidden="1" x14ac:dyDescent="0.25">
      <c r="A562" s="661"/>
      <c r="B562" s="615"/>
      <c r="C562" s="660"/>
      <c r="D562" s="660"/>
      <c r="E562" s="662"/>
      <c r="G562" s="201"/>
      <c r="H562" s="201"/>
      <c r="I562" s="201"/>
      <c r="J562" s="201"/>
      <c r="K562" s="201"/>
      <c r="L562" s="201"/>
      <c r="M562" s="201"/>
      <c r="N562" s="201"/>
      <c r="O562" s="201"/>
      <c r="P562" s="201"/>
      <c r="Q562" s="201"/>
    </row>
    <row r="563" spans="1:17" hidden="1" x14ac:dyDescent="0.25">
      <c r="A563" s="661"/>
      <c r="B563" s="615"/>
      <c r="C563" s="660"/>
      <c r="D563" s="660"/>
      <c r="E563" s="662"/>
      <c r="G563" s="201"/>
      <c r="H563" s="201"/>
      <c r="I563" s="201"/>
      <c r="J563" s="201"/>
      <c r="K563" s="201"/>
      <c r="L563" s="201"/>
      <c r="M563" s="201"/>
      <c r="N563" s="201"/>
      <c r="O563" s="201"/>
      <c r="P563" s="201"/>
      <c r="Q563" s="201"/>
    </row>
    <row r="564" spans="1:17" hidden="1" x14ac:dyDescent="0.25">
      <c r="A564" s="661"/>
      <c r="B564" s="615"/>
      <c r="C564" s="660"/>
      <c r="D564" s="660"/>
      <c r="E564" s="662"/>
      <c r="G564" s="201"/>
      <c r="H564" s="201"/>
      <c r="I564" s="201"/>
      <c r="J564" s="201"/>
      <c r="K564" s="201"/>
      <c r="L564" s="201"/>
      <c r="M564" s="201"/>
      <c r="N564" s="201"/>
      <c r="O564" s="201"/>
      <c r="P564" s="201"/>
      <c r="Q564" s="201"/>
    </row>
    <row r="565" spans="1:17" hidden="1" x14ac:dyDescent="0.25">
      <c r="A565" s="661"/>
      <c r="B565" s="615"/>
      <c r="C565" s="660"/>
      <c r="D565" s="660"/>
      <c r="E565" s="662"/>
      <c r="G565" s="201"/>
      <c r="H565" s="201"/>
      <c r="I565" s="201"/>
      <c r="J565" s="201"/>
      <c r="K565" s="201"/>
      <c r="L565" s="201"/>
      <c r="M565" s="201"/>
      <c r="N565" s="201"/>
      <c r="O565" s="201"/>
      <c r="P565" s="201"/>
      <c r="Q565" s="201"/>
    </row>
    <row r="566" spans="1:17" hidden="1" x14ac:dyDescent="0.25">
      <c r="A566" s="661"/>
      <c r="B566" s="615"/>
      <c r="C566" s="660"/>
      <c r="D566" s="660"/>
      <c r="E566" s="662"/>
      <c r="G566" s="201"/>
      <c r="H566" s="201"/>
      <c r="I566" s="201"/>
      <c r="J566" s="201"/>
      <c r="K566" s="201"/>
      <c r="L566" s="201"/>
      <c r="M566" s="201"/>
      <c r="N566" s="201"/>
      <c r="O566" s="201"/>
      <c r="P566" s="201"/>
      <c r="Q566" s="201"/>
    </row>
    <row r="567" spans="1:17" hidden="1" x14ac:dyDescent="0.25">
      <c r="A567" s="661"/>
      <c r="B567" s="615"/>
      <c r="C567" s="660"/>
      <c r="D567" s="660"/>
      <c r="E567" s="662"/>
      <c r="G567" s="201"/>
      <c r="H567" s="201"/>
      <c r="I567" s="201"/>
      <c r="J567" s="201"/>
      <c r="K567" s="201"/>
      <c r="L567" s="201"/>
      <c r="M567" s="201"/>
      <c r="N567" s="201"/>
      <c r="O567" s="201"/>
      <c r="P567" s="201"/>
      <c r="Q567" s="201"/>
    </row>
    <row r="568" spans="1:17" hidden="1" x14ac:dyDescent="0.25">
      <c r="A568" s="661"/>
      <c r="B568" s="615"/>
      <c r="C568" s="660"/>
      <c r="D568" s="660"/>
      <c r="E568" s="662"/>
      <c r="G568" s="201"/>
      <c r="H568" s="201"/>
      <c r="I568" s="201"/>
      <c r="J568" s="201"/>
      <c r="K568" s="201"/>
      <c r="L568" s="201"/>
      <c r="M568" s="201"/>
      <c r="N568" s="201"/>
      <c r="O568" s="201"/>
      <c r="P568" s="201"/>
      <c r="Q568" s="201"/>
    </row>
    <row r="569" spans="1:17" hidden="1" x14ac:dyDescent="0.25">
      <c r="A569" s="661"/>
      <c r="B569" s="615"/>
      <c r="C569" s="660"/>
      <c r="D569" s="660"/>
      <c r="E569" s="662"/>
      <c r="G569" s="201"/>
      <c r="H569" s="201"/>
      <c r="I569" s="201"/>
      <c r="J569" s="201"/>
      <c r="K569" s="201"/>
      <c r="L569" s="201"/>
      <c r="M569" s="201"/>
      <c r="N569" s="201"/>
      <c r="O569" s="201"/>
      <c r="P569" s="201"/>
      <c r="Q569" s="201"/>
    </row>
    <row r="570" spans="1:17" hidden="1" x14ac:dyDescent="0.25">
      <c r="A570" s="661"/>
      <c r="B570" s="615"/>
      <c r="C570" s="660"/>
      <c r="D570" s="660"/>
      <c r="E570" s="662"/>
      <c r="G570" s="201"/>
      <c r="H570" s="201"/>
      <c r="I570" s="201"/>
      <c r="J570" s="201"/>
      <c r="K570" s="201"/>
      <c r="L570" s="201"/>
      <c r="M570" s="201"/>
      <c r="N570" s="201"/>
      <c r="O570" s="201"/>
      <c r="P570" s="201"/>
      <c r="Q570" s="201"/>
    </row>
    <row r="571" spans="1:17" hidden="1" x14ac:dyDescent="0.25">
      <c r="A571" s="661"/>
      <c r="B571" s="615"/>
      <c r="C571" s="660"/>
      <c r="D571" s="660"/>
      <c r="E571" s="662"/>
      <c r="G571" s="201"/>
      <c r="H571" s="201"/>
      <c r="I571" s="201"/>
      <c r="J571" s="201"/>
      <c r="K571" s="201"/>
      <c r="L571" s="201"/>
      <c r="M571" s="201"/>
      <c r="N571" s="201"/>
      <c r="O571" s="201"/>
      <c r="P571" s="201"/>
      <c r="Q571" s="201"/>
    </row>
    <row r="572" spans="1:17" hidden="1" x14ac:dyDescent="0.25">
      <c r="A572" s="661"/>
      <c r="B572" s="615"/>
      <c r="C572" s="660"/>
      <c r="D572" s="660"/>
      <c r="E572" s="662"/>
      <c r="G572" s="201"/>
      <c r="H572" s="201"/>
      <c r="I572" s="201"/>
      <c r="J572" s="201"/>
      <c r="K572" s="201"/>
      <c r="L572" s="201"/>
      <c r="M572" s="201"/>
      <c r="N572" s="201"/>
      <c r="O572" s="201"/>
      <c r="P572" s="201"/>
      <c r="Q572" s="201"/>
    </row>
    <row r="573" spans="1:17" hidden="1" x14ac:dyDescent="0.25">
      <c r="A573" s="661"/>
      <c r="B573" s="615"/>
      <c r="C573" s="660"/>
      <c r="D573" s="660"/>
      <c r="E573" s="662"/>
      <c r="G573" s="201"/>
      <c r="H573" s="201"/>
      <c r="I573" s="201"/>
      <c r="J573" s="201"/>
      <c r="K573" s="201"/>
      <c r="L573" s="201"/>
      <c r="M573" s="201"/>
      <c r="N573" s="201"/>
      <c r="O573" s="201"/>
      <c r="P573" s="201"/>
      <c r="Q573" s="201"/>
    </row>
    <row r="574" spans="1:17" hidden="1" x14ac:dyDescent="0.25">
      <c r="A574" s="661"/>
      <c r="B574" s="615"/>
      <c r="C574" s="660"/>
      <c r="D574" s="660"/>
      <c r="E574" s="662"/>
      <c r="G574" s="201"/>
      <c r="H574" s="201"/>
      <c r="I574" s="201"/>
      <c r="J574" s="201"/>
      <c r="K574" s="201"/>
      <c r="L574" s="201"/>
      <c r="M574" s="201"/>
      <c r="N574" s="201"/>
      <c r="O574" s="201"/>
      <c r="P574" s="201"/>
      <c r="Q574" s="201"/>
    </row>
    <row r="575" spans="1:17" hidden="1" x14ac:dyDescent="0.25">
      <c r="A575" s="661"/>
      <c r="B575" s="615"/>
      <c r="C575" s="660"/>
      <c r="D575" s="660"/>
      <c r="E575" s="662"/>
      <c r="G575" s="201"/>
      <c r="H575" s="201"/>
      <c r="I575" s="201"/>
      <c r="J575" s="201"/>
      <c r="K575" s="201"/>
      <c r="L575" s="201"/>
      <c r="M575" s="201"/>
      <c r="N575" s="201"/>
      <c r="O575" s="201"/>
      <c r="P575" s="201"/>
      <c r="Q575" s="201"/>
    </row>
    <row r="576" spans="1:17" hidden="1" x14ac:dyDescent="0.25">
      <c r="A576" s="661"/>
      <c r="B576" s="615"/>
      <c r="C576" s="660"/>
      <c r="D576" s="660"/>
      <c r="E576" s="662"/>
      <c r="G576" s="201"/>
      <c r="H576" s="201"/>
      <c r="I576" s="201"/>
      <c r="J576" s="201"/>
      <c r="K576" s="201"/>
      <c r="L576" s="201"/>
      <c r="M576" s="201"/>
      <c r="N576" s="201"/>
      <c r="O576" s="201"/>
      <c r="P576" s="201"/>
      <c r="Q576" s="201"/>
    </row>
    <row r="577" spans="1:17" hidden="1" x14ac:dyDescent="0.25">
      <c r="A577" s="661"/>
      <c r="B577" s="615"/>
      <c r="C577" s="660"/>
      <c r="D577" s="660"/>
      <c r="E577" s="662"/>
      <c r="G577" s="201"/>
      <c r="H577" s="201"/>
      <c r="I577" s="201"/>
      <c r="J577" s="201"/>
      <c r="K577" s="201"/>
      <c r="L577" s="201"/>
      <c r="M577" s="201"/>
      <c r="N577" s="201"/>
      <c r="O577" s="201"/>
      <c r="P577" s="201"/>
      <c r="Q577" s="201"/>
    </row>
    <row r="578" spans="1:17" hidden="1" x14ac:dyDescent="0.25">
      <c r="A578" s="661"/>
      <c r="B578" s="615"/>
      <c r="C578" s="660"/>
      <c r="D578" s="660"/>
      <c r="E578" s="662"/>
      <c r="G578" s="201"/>
      <c r="H578" s="201"/>
      <c r="I578" s="201"/>
      <c r="J578" s="201"/>
      <c r="K578" s="201"/>
      <c r="L578" s="201"/>
      <c r="M578" s="201"/>
      <c r="N578" s="201"/>
      <c r="O578" s="201"/>
      <c r="P578" s="201"/>
      <c r="Q578" s="201"/>
    </row>
    <row r="579" spans="1:17" hidden="1" x14ac:dyDescent="0.25">
      <c r="A579" s="661"/>
      <c r="B579" s="615"/>
      <c r="C579" s="660"/>
      <c r="D579" s="660"/>
      <c r="E579" s="662"/>
      <c r="G579" s="201"/>
      <c r="H579" s="201"/>
      <c r="I579" s="201"/>
      <c r="J579" s="201"/>
      <c r="K579" s="201"/>
      <c r="L579" s="201"/>
      <c r="M579" s="201"/>
      <c r="N579" s="201"/>
      <c r="O579" s="201"/>
      <c r="P579" s="201"/>
      <c r="Q579" s="201"/>
    </row>
    <row r="580" spans="1:17" hidden="1" x14ac:dyDescent="0.25">
      <c r="A580" s="661"/>
      <c r="B580" s="615"/>
      <c r="C580" s="660"/>
      <c r="D580" s="660"/>
      <c r="E580" s="662"/>
      <c r="G580" s="201"/>
      <c r="H580" s="201"/>
      <c r="I580" s="201"/>
      <c r="J580" s="201"/>
      <c r="K580" s="201"/>
      <c r="L580" s="201"/>
      <c r="M580" s="201"/>
      <c r="N580" s="201"/>
      <c r="O580" s="201"/>
      <c r="P580" s="201"/>
      <c r="Q580" s="201"/>
    </row>
    <row r="581" spans="1:17" hidden="1" x14ac:dyDescent="0.25">
      <c r="A581" s="661"/>
      <c r="B581" s="615"/>
      <c r="C581" s="660"/>
      <c r="D581" s="660"/>
      <c r="E581" s="662"/>
      <c r="G581" s="201"/>
      <c r="H581" s="201"/>
      <c r="I581" s="201"/>
      <c r="J581" s="201"/>
      <c r="K581" s="201"/>
      <c r="L581" s="201"/>
      <c r="M581" s="201"/>
      <c r="N581" s="201"/>
      <c r="O581" s="201"/>
      <c r="P581" s="201"/>
      <c r="Q581" s="201"/>
    </row>
    <row r="582" spans="1:17" hidden="1" x14ac:dyDescent="0.25">
      <c r="A582" s="661"/>
      <c r="B582" s="615"/>
      <c r="C582" s="660"/>
      <c r="D582" s="660"/>
      <c r="E582" s="662"/>
      <c r="G582" s="201"/>
      <c r="H582" s="201"/>
      <c r="I582" s="201"/>
      <c r="J582" s="201"/>
      <c r="K582" s="201"/>
      <c r="L582" s="201"/>
      <c r="M582" s="201"/>
      <c r="N582" s="201"/>
      <c r="O582" s="201"/>
      <c r="P582" s="201"/>
      <c r="Q582" s="201"/>
    </row>
    <row r="583" spans="1:17" hidden="1" x14ac:dyDescent="0.25">
      <c r="A583" s="661"/>
      <c r="B583" s="615"/>
      <c r="C583" s="660"/>
      <c r="D583" s="660"/>
      <c r="E583" s="662"/>
      <c r="G583" s="201"/>
      <c r="H583" s="201"/>
      <c r="I583" s="201"/>
      <c r="J583" s="201"/>
      <c r="K583" s="201"/>
      <c r="L583" s="201"/>
      <c r="M583" s="201"/>
      <c r="N583" s="201"/>
      <c r="O583" s="201"/>
      <c r="P583" s="201"/>
      <c r="Q583" s="201"/>
    </row>
    <row r="584" spans="1:17" hidden="1" x14ac:dyDescent="0.25">
      <c r="A584" s="661"/>
      <c r="B584" s="615"/>
      <c r="C584" s="660"/>
      <c r="D584" s="660"/>
      <c r="E584" s="662"/>
      <c r="G584" s="201"/>
      <c r="H584" s="201"/>
      <c r="I584" s="201"/>
      <c r="J584" s="201"/>
      <c r="K584" s="201"/>
      <c r="L584" s="201"/>
      <c r="M584" s="201"/>
      <c r="N584" s="201"/>
      <c r="O584" s="201"/>
      <c r="P584" s="201"/>
      <c r="Q584" s="201"/>
    </row>
    <row r="585" spans="1:17" hidden="1" x14ac:dyDescent="0.25">
      <c r="A585" s="661"/>
      <c r="B585" s="615"/>
      <c r="C585" s="660"/>
      <c r="D585" s="660"/>
      <c r="E585" s="662"/>
      <c r="G585" s="201"/>
      <c r="H585" s="201"/>
      <c r="I585" s="201"/>
      <c r="J585" s="201"/>
      <c r="K585" s="201"/>
      <c r="L585" s="201"/>
      <c r="M585" s="201"/>
      <c r="N585" s="201"/>
      <c r="O585" s="201"/>
      <c r="P585" s="201"/>
      <c r="Q585" s="201"/>
    </row>
    <row r="586" spans="1:17" hidden="1" x14ac:dyDescent="0.25">
      <c r="A586" s="661"/>
      <c r="B586" s="615"/>
      <c r="C586" s="660"/>
      <c r="D586" s="660"/>
      <c r="E586" s="662"/>
      <c r="G586" s="201"/>
      <c r="H586" s="201"/>
      <c r="I586" s="201"/>
      <c r="J586" s="201"/>
      <c r="K586" s="201"/>
      <c r="L586" s="201"/>
      <c r="M586" s="201"/>
      <c r="N586" s="201"/>
      <c r="O586" s="201"/>
      <c r="P586" s="201"/>
      <c r="Q586" s="201"/>
    </row>
    <row r="587" spans="1:17" hidden="1" x14ac:dyDescent="0.25">
      <c r="A587" s="661"/>
      <c r="B587" s="615"/>
      <c r="C587" s="660"/>
      <c r="D587" s="660"/>
      <c r="E587" s="662"/>
      <c r="G587" s="201"/>
      <c r="H587" s="201"/>
      <c r="I587" s="201"/>
      <c r="J587" s="201"/>
      <c r="K587" s="201"/>
      <c r="L587" s="201"/>
      <c r="M587" s="201"/>
      <c r="N587" s="201"/>
      <c r="O587" s="201"/>
      <c r="P587" s="201"/>
      <c r="Q587" s="201"/>
    </row>
    <row r="588" spans="1:17" hidden="1" x14ac:dyDescent="0.25">
      <c r="A588" s="661"/>
      <c r="B588" s="615"/>
      <c r="C588" s="660"/>
      <c r="D588" s="660"/>
      <c r="E588" s="662"/>
      <c r="G588" s="201"/>
      <c r="H588" s="201"/>
      <c r="I588" s="201"/>
      <c r="J588" s="201"/>
      <c r="K588" s="201"/>
      <c r="L588" s="201"/>
      <c r="M588" s="201"/>
      <c r="N588" s="201"/>
      <c r="O588" s="201"/>
      <c r="P588" s="201"/>
      <c r="Q588" s="201"/>
    </row>
    <row r="589" spans="1:17" hidden="1" x14ac:dyDescent="0.25">
      <c r="A589" s="661"/>
      <c r="B589" s="615"/>
      <c r="C589" s="660"/>
      <c r="D589" s="660"/>
      <c r="E589" s="662"/>
      <c r="G589" s="201"/>
      <c r="H589" s="201"/>
      <c r="I589" s="201"/>
      <c r="J589" s="201"/>
      <c r="K589" s="201"/>
      <c r="L589" s="201"/>
      <c r="M589" s="201"/>
      <c r="N589" s="201"/>
      <c r="O589" s="201"/>
      <c r="P589" s="201"/>
      <c r="Q589" s="201"/>
    </row>
    <row r="590" spans="1:17" hidden="1" x14ac:dyDescent="0.25">
      <c r="A590" s="661"/>
      <c r="B590" s="615"/>
      <c r="C590" s="660"/>
      <c r="D590" s="660"/>
      <c r="E590" s="662"/>
      <c r="G590" s="201"/>
      <c r="H590" s="201"/>
      <c r="I590" s="201"/>
      <c r="J590" s="201"/>
      <c r="K590" s="201"/>
      <c r="L590" s="201"/>
      <c r="M590" s="201"/>
      <c r="N590" s="201"/>
      <c r="O590" s="201"/>
      <c r="P590" s="201"/>
      <c r="Q590" s="201"/>
    </row>
    <row r="591" spans="1:17" hidden="1" x14ac:dyDescent="0.25">
      <c r="A591" s="661"/>
      <c r="B591" s="615"/>
      <c r="C591" s="660"/>
      <c r="D591" s="660"/>
      <c r="E591" s="662"/>
      <c r="G591" s="201"/>
      <c r="H591" s="201"/>
      <c r="I591" s="201"/>
      <c r="J591" s="201"/>
      <c r="K591" s="201"/>
      <c r="L591" s="201"/>
      <c r="M591" s="201"/>
      <c r="N591" s="201"/>
      <c r="O591" s="201"/>
      <c r="P591" s="201"/>
      <c r="Q591" s="201"/>
    </row>
    <row r="592" spans="1:17" hidden="1" x14ac:dyDescent="0.25">
      <c r="A592" s="661"/>
      <c r="B592" s="615"/>
      <c r="C592" s="660"/>
      <c r="D592" s="660"/>
      <c r="E592" s="662"/>
      <c r="G592" s="201"/>
      <c r="H592" s="201"/>
      <c r="I592" s="201"/>
      <c r="J592" s="201"/>
      <c r="K592" s="201"/>
      <c r="L592" s="201"/>
      <c r="M592" s="201"/>
      <c r="N592" s="201"/>
      <c r="O592" s="201"/>
      <c r="P592" s="201"/>
      <c r="Q592" s="201"/>
    </row>
    <row r="593" spans="1:17" hidden="1" x14ac:dyDescent="0.25">
      <c r="A593" s="661"/>
      <c r="B593" s="615"/>
      <c r="C593" s="660"/>
      <c r="D593" s="660"/>
      <c r="E593" s="662"/>
      <c r="G593" s="201"/>
      <c r="H593" s="201"/>
      <c r="I593" s="201"/>
      <c r="J593" s="201"/>
      <c r="K593" s="201"/>
      <c r="L593" s="201"/>
      <c r="M593" s="201"/>
      <c r="N593" s="201"/>
      <c r="O593" s="201"/>
      <c r="P593" s="201"/>
      <c r="Q593" s="201"/>
    </row>
    <row r="594" spans="1:17" hidden="1" x14ac:dyDescent="0.25">
      <c r="A594" s="661"/>
      <c r="B594" s="615"/>
      <c r="C594" s="660"/>
      <c r="D594" s="660"/>
      <c r="E594" s="662"/>
      <c r="G594" s="201"/>
      <c r="H594" s="201"/>
      <c r="I594" s="201"/>
      <c r="J594" s="201"/>
      <c r="K594" s="201"/>
      <c r="L594" s="201"/>
      <c r="M594" s="201"/>
      <c r="N594" s="201"/>
      <c r="O594" s="201"/>
      <c r="P594" s="201"/>
      <c r="Q594" s="201"/>
    </row>
    <row r="595" spans="1:17" hidden="1" x14ac:dyDescent="0.25">
      <c r="A595" s="661"/>
      <c r="B595" s="615"/>
      <c r="C595" s="660"/>
      <c r="D595" s="660"/>
      <c r="E595" s="662"/>
      <c r="G595" s="201"/>
      <c r="H595" s="201"/>
      <c r="I595" s="201"/>
      <c r="J595" s="201"/>
      <c r="K595" s="201"/>
      <c r="L595" s="201"/>
      <c r="M595" s="201"/>
      <c r="N595" s="201"/>
      <c r="O595" s="201"/>
      <c r="P595" s="201"/>
      <c r="Q595" s="201"/>
    </row>
    <row r="596" spans="1:17" hidden="1" x14ac:dyDescent="0.25">
      <c r="A596" s="661"/>
      <c r="B596" s="615"/>
      <c r="C596" s="660"/>
      <c r="D596" s="660"/>
      <c r="E596" s="662"/>
      <c r="G596" s="201"/>
      <c r="H596" s="201"/>
      <c r="I596" s="201"/>
      <c r="J596" s="201"/>
      <c r="K596" s="201"/>
      <c r="L596" s="201"/>
      <c r="M596" s="201"/>
      <c r="N596" s="201"/>
      <c r="O596" s="201"/>
      <c r="P596" s="201"/>
      <c r="Q596" s="201"/>
    </row>
    <row r="597" spans="1:17" hidden="1" x14ac:dyDescent="0.25">
      <c r="A597" s="661"/>
      <c r="B597" s="615"/>
      <c r="C597" s="660"/>
      <c r="D597" s="660"/>
      <c r="E597" s="662"/>
      <c r="G597" s="201"/>
      <c r="H597" s="201"/>
      <c r="I597" s="201"/>
      <c r="J597" s="201"/>
      <c r="K597" s="201"/>
      <c r="L597" s="201"/>
      <c r="M597" s="201"/>
      <c r="N597" s="201"/>
      <c r="O597" s="201"/>
      <c r="P597" s="201"/>
      <c r="Q597" s="201"/>
    </row>
    <row r="598" spans="1:17" hidden="1" x14ac:dyDescent="0.25">
      <c r="A598" s="661"/>
      <c r="B598" s="615"/>
      <c r="C598" s="660"/>
      <c r="D598" s="660"/>
      <c r="E598" s="662"/>
      <c r="G598" s="201"/>
      <c r="H598" s="201"/>
      <c r="I598" s="201"/>
      <c r="J598" s="201"/>
      <c r="K598" s="201"/>
      <c r="L598" s="201"/>
      <c r="M598" s="201"/>
      <c r="N598" s="201"/>
      <c r="O598" s="201"/>
      <c r="P598" s="201"/>
      <c r="Q598" s="201"/>
    </row>
    <row r="599" spans="1:17" hidden="1" x14ac:dyDescent="0.25">
      <c r="A599" s="661"/>
      <c r="B599" s="615"/>
      <c r="C599" s="660"/>
      <c r="D599" s="660"/>
      <c r="E599" s="662"/>
      <c r="G599" s="201"/>
      <c r="H599" s="201"/>
      <c r="I599" s="201"/>
      <c r="J599" s="201"/>
      <c r="K599" s="201"/>
      <c r="L599" s="201"/>
      <c r="M599" s="201"/>
      <c r="N599" s="201"/>
      <c r="O599" s="201"/>
      <c r="P599" s="201"/>
      <c r="Q599" s="201"/>
    </row>
    <row r="600" spans="1:17" hidden="1" x14ac:dyDescent="0.25">
      <c r="A600" s="661"/>
      <c r="B600" s="615"/>
      <c r="C600" s="660"/>
      <c r="D600" s="660"/>
      <c r="E600" s="662"/>
      <c r="G600" s="201"/>
      <c r="H600" s="201"/>
      <c r="I600" s="201"/>
      <c r="J600" s="201"/>
      <c r="K600" s="201"/>
      <c r="L600" s="201"/>
      <c r="M600" s="201"/>
      <c r="N600" s="201"/>
      <c r="O600" s="201"/>
      <c r="P600" s="201"/>
      <c r="Q600" s="201"/>
    </row>
    <row r="601" spans="1:17" hidden="1" x14ac:dyDescent="0.25">
      <c r="A601" s="661"/>
      <c r="B601" s="615"/>
      <c r="C601" s="660"/>
      <c r="D601" s="660"/>
      <c r="E601" s="662"/>
      <c r="G601" s="201"/>
      <c r="H601" s="201"/>
      <c r="I601" s="201"/>
      <c r="J601" s="201"/>
      <c r="K601" s="201"/>
      <c r="L601" s="201"/>
      <c r="M601" s="201"/>
      <c r="N601" s="201"/>
      <c r="O601" s="201"/>
      <c r="P601" s="201"/>
      <c r="Q601" s="201"/>
    </row>
    <row r="602" spans="1:17" hidden="1" x14ac:dyDescent="0.25">
      <c r="A602" s="661"/>
      <c r="B602" s="615"/>
      <c r="C602" s="660"/>
      <c r="D602" s="660"/>
      <c r="E602" s="662"/>
      <c r="G602" s="201"/>
      <c r="H602" s="201"/>
      <c r="I602" s="201"/>
      <c r="J602" s="201"/>
      <c r="K602" s="201"/>
      <c r="L602" s="201"/>
      <c r="M602" s="201"/>
      <c r="N602" s="201"/>
      <c r="O602" s="201"/>
      <c r="P602" s="201"/>
      <c r="Q602" s="201"/>
    </row>
    <row r="603" spans="1:17" hidden="1" x14ac:dyDescent="0.25">
      <c r="A603" s="661"/>
      <c r="B603" s="615"/>
      <c r="C603" s="660"/>
      <c r="D603" s="660"/>
      <c r="E603" s="662"/>
      <c r="G603" s="201"/>
      <c r="H603" s="201"/>
      <c r="I603" s="201"/>
      <c r="J603" s="201"/>
      <c r="K603" s="201"/>
      <c r="L603" s="201"/>
      <c r="M603" s="201"/>
      <c r="N603" s="201"/>
      <c r="O603" s="201"/>
      <c r="P603" s="201"/>
      <c r="Q603" s="201"/>
    </row>
    <row r="604" spans="1:17" hidden="1" x14ac:dyDescent="0.25">
      <c r="A604" s="661"/>
      <c r="B604" s="615"/>
      <c r="C604" s="660"/>
      <c r="D604" s="660"/>
      <c r="E604" s="662"/>
      <c r="G604" s="201"/>
      <c r="H604" s="201"/>
      <c r="I604" s="201"/>
      <c r="J604" s="201"/>
      <c r="K604" s="201"/>
      <c r="L604" s="201"/>
      <c r="M604" s="201"/>
      <c r="N604" s="201"/>
      <c r="O604" s="201"/>
      <c r="P604" s="201"/>
      <c r="Q604" s="201"/>
    </row>
    <row r="605" spans="1:17" hidden="1" x14ac:dyDescent="0.25">
      <c r="A605" s="661"/>
      <c r="B605" s="615"/>
      <c r="C605" s="660"/>
      <c r="D605" s="660"/>
      <c r="E605" s="662"/>
      <c r="G605" s="201"/>
      <c r="H605" s="201"/>
      <c r="I605" s="201"/>
      <c r="J605" s="201"/>
      <c r="K605" s="201"/>
      <c r="L605" s="201"/>
      <c r="M605" s="201"/>
      <c r="N605" s="201"/>
      <c r="O605" s="201"/>
      <c r="P605" s="201"/>
      <c r="Q605" s="201"/>
    </row>
    <row r="606" spans="1:17" hidden="1" x14ac:dyDescent="0.25">
      <c r="A606" s="661"/>
      <c r="B606" s="615"/>
      <c r="C606" s="660"/>
      <c r="D606" s="660"/>
      <c r="E606" s="662"/>
      <c r="G606" s="201"/>
      <c r="H606" s="201"/>
      <c r="I606" s="201"/>
      <c r="J606" s="201"/>
      <c r="K606" s="201"/>
      <c r="L606" s="201"/>
      <c r="M606" s="201"/>
      <c r="N606" s="201"/>
      <c r="O606" s="201"/>
      <c r="P606" s="201"/>
      <c r="Q606" s="201"/>
    </row>
    <row r="607" spans="1:17" hidden="1" x14ac:dyDescent="0.25">
      <c r="A607" s="661"/>
      <c r="B607" s="615"/>
      <c r="C607" s="660"/>
      <c r="D607" s="660"/>
      <c r="E607" s="662"/>
      <c r="G607" s="201"/>
      <c r="H607" s="201"/>
      <c r="I607" s="201"/>
      <c r="J607" s="201"/>
      <c r="K607" s="201"/>
      <c r="L607" s="201"/>
      <c r="M607" s="201"/>
      <c r="N607" s="201"/>
      <c r="O607" s="201"/>
      <c r="P607" s="201"/>
      <c r="Q607" s="201"/>
    </row>
    <row r="608" spans="1:17" hidden="1" x14ac:dyDescent="0.25">
      <c r="A608" s="661"/>
      <c r="B608" s="615"/>
      <c r="C608" s="660"/>
      <c r="D608" s="660"/>
      <c r="E608" s="662"/>
      <c r="G608" s="201"/>
      <c r="H608" s="201"/>
      <c r="I608" s="201"/>
      <c r="J608" s="201"/>
      <c r="K608" s="201"/>
      <c r="L608" s="201"/>
      <c r="M608" s="201"/>
      <c r="N608" s="201"/>
      <c r="O608" s="201"/>
      <c r="P608" s="201"/>
      <c r="Q608" s="201"/>
    </row>
    <row r="609" spans="1:17" hidden="1" x14ac:dyDescent="0.25">
      <c r="A609" s="661"/>
      <c r="B609" s="615"/>
      <c r="C609" s="660"/>
      <c r="D609" s="660"/>
      <c r="E609" s="662"/>
      <c r="G609" s="201"/>
      <c r="H609" s="201"/>
      <c r="I609" s="201"/>
      <c r="J609" s="201"/>
      <c r="K609" s="201"/>
      <c r="L609" s="201"/>
      <c r="M609" s="201"/>
      <c r="N609" s="201"/>
      <c r="O609" s="201"/>
      <c r="P609" s="201"/>
      <c r="Q609" s="201"/>
    </row>
    <row r="610" spans="1:17" hidden="1" x14ac:dyDescent="0.25">
      <c r="A610" s="661"/>
      <c r="B610" s="615"/>
      <c r="C610" s="660"/>
      <c r="D610" s="660"/>
      <c r="E610" s="662"/>
      <c r="G610" s="201"/>
      <c r="H610" s="201"/>
      <c r="I610" s="201"/>
      <c r="J610" s="201"/>
      <c r="K610" s="201"/>
      <c r="L610" s="201"/>
      <c r="M610" s="201"/>
      <c r="N610" s="201"/>
      <c r="O610" s="201"/>
      <c r="P610" s="201"/>
      <c r="Q610" s="201"/>
    </row>
    <row r="611" spans="1:17" hidden="1" x14ac:dyDescent="0.25">
      <c r="A611" s="661"/>
      <c r="B611" s="615"/>
      <c r="C611" s="660"/>
      <c r="D611" s="660"/>
      <c r="E611" s="662"/>
      <c r="G611" s="201"/>
      <c r="H611" s="201"/>
      <c r="I611" s="201"/>
      <c r="J611" s="201"/>
      <c r="K611" s="201"/>
      <c r="L611" s="201"/>
      <c r="M611" s="201"/>
      <c r="N611" s="201"/>
      <c r="O611" s="201"/>
      <c r="P611" s="201"/>
      <c r="Q611" s="201"/>
    </row>
    <row r="612" spans="1:17" hidden="1" x14ac:dyDescent="0.25">
      <c r="A612" s="661"/>
      <c r="B612" s="615"/>
      <c r="C612" s="660"/>
      <c r="D612" s="660"/>
      <c r="E612" s="662"/>
      <c r="G612" s="201"/>
      <c r="H612" s="201"/>
      <c r="I612" s="201"/>
      <c r="J612" s="201"/>
      <c r="K612" s="201"/>
      <c r="L612" s="201"/>
      <c r="M612" s="201"/>
      <c r="N612" s="201"/>
      <c r="O612" s="201"/>
      <c r="P612" s="201"/>
      <c r="Q612" s="201"/>
    </row>
    <row r="613" spans="1:17" hidden="1" x14ac:dyDescent="0.25">
      <c r="A613" s="661"/>
      <c r="B613" s="615"/>
      <c r="C613" s="660"/>
      <c r="D613" s="660"/>
      <c r="E613" s="662"/>
      <c r="G613" s="201"/>
      <c r="H613" s="201"/>
      <c r="I613" s="201"/>
      <c r="J613" s="201"/>
      <c r="K613" s="201"/>
      <c r="L613" s="201"/>
      <c r="M613" s="201"/>
      <c r="N613" s="201"/>
      <c r="O613" s="201"/>
      <c r="P613" s="201"/>
      <c r="Q613" s="201"/>
    </row>
    <row r="614" spans="1:17" hidden="1" x14ac:dyDescent="0.25">
      <c r="A614" s="661"/>
      <c r="B614" s="615"/>
      <c r="C614" s="660"/>
      <c r="D614" s="660"/>
      <c r="E614" s="662"/>
      <c r="G614" s="201"/>
      <c r="H614" s="201"/>
      <c r="I614" s="201"/>
      <c r="J614" s="201"/>
      <c r="K614" s="201"/>
      <c r="L614" s="201"/>
      <c r="M614" s="201"/>
      <c r="N614" s="201"/>
      <c r="O614" s="201"/>
      <c r="P614" s="201"/>
      <c r="Q614" s="201"/>
    </row>
    <row r="615" spans="1:17" hidden="1" x14ac:dyDescent="0.25">
      <c r="A615" s="661"/>
      <c r="B615" s="615"/>
      <c r="C615" s="660"/>
      <c r="D615" s="660"/>
      <c r="E615" s="662"/>
      <c r="G615" s="201"/>
      <c r="H615" s="201"/>
      <c r="I615" s="201"/>
      <c r="J615" s="201"/>
      <c r="K615" s="201"/>
      <c r="L615" s="201"/>
      <c r="M615" s="201"/>
      <c r="N615" s="201"/>
      <c r="O615" s="201"/>
      <c r="P615" s="201"/>
      <c r="Q615" s="201"/>
    </row>
    <row r="616" spans="1:17" hidden="1" x14ac:dyDescent="0.25">
      <c r="A616" s="661"/>
      <c r="B616" s="615"/>
      <c r="C616" s="660"/>
      <c r="D616" s="660"/>
      <c r="E616" s="662"/>
      <c r="G616" s="201"/>
      <c r="H616" s="201"/>
      <c r="I616" s="201"/>
      <c r="J616" s="201"/>
      <c r="K616" s="201"/>
      <c r="L616" s="201"/>
      <c r="M616" s="201"/>
      <c r="N616" s="201"/>
      <c r="O616" s="201"/>
      <c r="P616" s="201"/>
      <c r="Q616" s="201"/>
    </row>
    <row r="617" spans="1:17" hidden="1" x14ac:dyDescent="0.25">
      <c r="A617" s="661"/>
      <c r="B617" s="615"/>
      <c r="C617" s="660"/>
      <c r="D617" s="660"/>
      <c r="E617" s="662"/>
      <c r="G617" s="201"/>
      <c r="H617" s="201"/>
      <c r="I617" s="201"/>
      <c r="J617" s="201"/>
      <c r="K617" s="201"/>
      <c r="L617" s="201"/>
      <c r="M617" s="201"/>
      <c r="N617" s="201"/>
      <c r="O617" s="201"/>
      <c r="P617" s="201"/>
      <c r="Q617" s="201"/>
    </row>
    <row r="618" spans="1:17" hidden="1" x14ac:dyDescent="0.25">
      <c r="A618" s="661"/>
      <c r="B618" s="615"/>
      <c r="C618" s="660"/>
      <c r="D618" s="660"/>
      <c r="E618" s="662"/>
      <c r="G618" s="201"/>
      <c r="H618" s="201"/>
      <c r="I618" s="201"/>
      <c r="J618" s="201"/>
      <c r="K618" s="201"/>
      <c r="L618" s="201"/>
      <c r="M618" s="201"/>
      <c r="N618" s="201"/>
      <c r="O618" s="201"/>
      <c r="P618" s="201"/>
      <c r="Q618" s="201"/>
    </row>
    <row r="619" spans="1:17" hidden="1" x14ac:dyDescent="0.25">
      <c r="A619" s="661"/>
      <c r="B619" s="615"/>
      <c r="C619" s="660"/>
      <c r="D619" s="660"/>
      <c r="E619" s="662"/>
      <c r="G619" s="201"/>
      <c r="H619" s="201"/>
      <c r="I619" s="201"/>
      <c r="J619" s="201"/>
      <c r="K619" s="201"/>
      <c r="L619" s="201"/>
      <c r="M619" s="201"/>
      <c r="N619" s="201"/>
      <c r="O619" s="201"/>
      <c r="P619" s="201"/>
      <c r="Q619" s="201"/>
    </row>
    <row r="620" spans="1:17" hidden="1" x14ac:dyDescent="0.25">
      <c r="A620" s="661"/>
      <c r="B620" s="615"/>
      <c r="C620" s="660"/>
      <c r="D620" s="660"/>
      <c r="E620" s="662"/>
      <c r="G620" s="201"/>
      <c r="H620" s="201"/>
      <c r="I620" s="201"/>
      <c r="J620" s="201"/>
      <c r="K620" s="201"/>
      <c r="L620" s="201"/>
      <c r="M620" s="201"/>
      <c r="N620" s="201"/>
      <c r="O620" s="201"/>
      <c r="P620" s="201"/>
      <c r="Q620" s="201"/>
    </row>
    <row r="621" spans="1:17" hidden="1" x14ac:dyDescent="0.25">
      <c r="A621" s="661"/>
      <c r="B621" s="615"/>
      <c r="C621" s="660"/>
      <c r="D621" s="660"/>
      <c r="E621" s="662"/>
      <c r="G621" s="201"/>
      <c r="H621" s="201"/>
      <c r="I621" s="201"/>
      <c r="J621" s="201"/>
      <c r="K621" s="201"/>
      <c r="L621" s="201"/>
      <c r="M621" s="201"/>
      <c r="N621" s="201"/>
      <c r="O621" s="201"/>
      <c r="P621" s="201"/>
      <c r="Q621" s="201"/>
    </row>
    <row r="622" spans="1:17" hidden="1" x14ac:dyDescent="0.25">
      <c r="A622" s="661"/>
      <c r="B622" s="615"/>
      <c r="C622" s="660"/>
      <c r="D622" s="660"/>
      <c r="E622" s="662"/>
      <c r="G622" s="201"/>
      <c r="H622" s="201"/>
      <c r="I622" s="201"/>
      <c r="J622" s="201"/>
      <c r="K622" s="201"/>
      <c r="L622" s="201"/>
      <c r="M622" s="201"/>
      <c r="N622" s="201"/>
      <c r="O622" s="201"/>
      <c r="P622" s="201"/>
      <c r="Q622" s="201"/>
    </row>
    <row r="623" spans="1:17" hidden="1" x14ac:dyDescent="0.25">
      <c r="A623" s="661"/>
      <c r="B623" s="615"/>
      <c r="C623" s="660"/>
      <c r="D623" s="660"/>
      <c r="E623" s="662"/>
      <c r="G623" s="201"/>
      <c r="H623" s="201"/>
      <c r="I623" s="201"/>
      <c r="J623" s="201"/>
      <c r="K623" s="201"/>
      <c r="L623" s="201"/>
      <c r="M623" s="201"/>
      <c r="N623" s="201"/>
      <c r="O623" s="201"/>
      <c r="P623" s="201"/>
      <c r="Q623" s="201"/>
    </row>
    <row r="624" spans="1:17" hidden="1" x14ac:dyDescent="0.25">
      <c r="A624" s="661"/>
      <c r="B624" s="615"/>
      <c r="C624" s="660"/>
      <c r="D624" s="660"/>
      <c r="E624" s="662"/>
      <c r="G624" s="201"/>
      <c r="H624" s="201"/>
      <c r="I624" s="201"/>
      <c r="J624" s="201"/>
      <c r="K624" s="201"/>
      <c r="L624" s="201"/>
      <c r="M624" s="201"/>
      <c r="N624" s="201"/>
      <c r="O624" s="201"/>
      <c r="P624" s="201"/>
      <c r="Q624" s="201"/>
    </row>
    <row r="625" spans="1:17" hidden="1" x14ac:dyDescent="0.25">
      <c r="A625" s="661"/>
      <c r="B625" s="615"/>
      <c r="C625" s="660"/>
      <c r="D625" s="660"/>
      <c r="E625" s="662"/>
      <c r="G625" s="201"/>
      <c r="H625" s="201"/>
      <c r="I625" s="201"/>
      <c r="J625" s="201"/>
      <c r="K625" s="201"/>
      <c r="L625" s="201"/>
      <c r="M625" s="201"/>
      <c r="N625" s="201"/>
      <c r="O625" s="201"/>
      <c r="P625" s="201"/>
      <c r="Q625" s="201"/>
    </row>
    <row r="626" spans="1:17" hidden="1" x14ac:dyDescent="0.25">
      <c r="A626" s="661"/>
      <c r="B626" s="615"/>
      <c r="C626" s="660"/>
      <c r="D626" s="660"/>
      <c r="E626" s="662"/>
      <c r="G626" s="201"/>
      <c r="H626" s="201"/>
      <c r="I626" s="201"/>
      <c r="J626" s="201"/>
      <c r="K626" s="201"/>
      <c r="L626" s="201"/>
      <c r="M626" s="201"/>
      <c r="N626" s="201"/>
      <c r="O626" s="201"/>
      <c r="P626" s="201"/>
      <c r="Q626" s="201"/>
    </row>
    <row r="627" spans="1:17" hidden="1" x14ac:dyDescent="0.25">
      <c r="A627" s="661"/>
      <c r="B627" s="615"/>
      <c r="C627" s="660"/>
      <c r="D627" s="660"/>
      <c r="E627" s="662"/>
      <c r="G627" s="201"/>
      <c r="H627" s="201"/>
      <c r="I627" s="201"/>
      <c r="J627" s="201"/>
      <c r="K627" s="201"/>
      <c r="L627" s="201"/>
      <c r="M627" s="201"/>
      <c r="N627" s="201"/>
      <c r="O627" s="201"/>
      <c r="P627" s="201"/>
      <c r="Q627" s="201"/>
    </row>
    <row r="628" spans="1:17" hidden="1" x14ac:dyDescent="0.25">
      <c r="A628" s="661"/>
      <c r="B628" s="615"/>
      <c r="C628" s="660"/>
      <c r="D628" s="660"/>
      <c r="E628" s="662"/>
      <c r="G628" s="201"/>
      <c r="H628" s="201"/>
      <c r="I628" s="201"/>
      <c r="J628" s="201"/>
      <c r="K628" s="201"/>
      <c r="L628" s="201"/>
      <c r="M628" s="201"/>
      <c r="N628" s="201"/>
      <c r="O628" s="201"/>
      <c r="P628" s="201"/>
      <c r="Q628" s="201"/>
    </row>
    <row r="629" spans="1:17" hidden="1" x14ac:dyDescent="0.25">
      <c r="A629" s="661"/>
      <c r="B629" s="615"/>
      <c r="C629" s="660"/>
      <c r="D629" s="660"/>
      <c r="E629" s="662"/>
      <c r="G629" s="201"/>
      <c r="H629" s="201"/>
      <c r="I629" s="201"/>
      <c r="J629" s="201"/>
      <c r="K629" s="201"/>
      <c r="L629" s="201"/>
      <c r="M629" s="201"/>
      <c r="N629" s="201"/>
      <c r="O629" s="201"/>
      <c r="P629" s="201"/>
      <c r="Q629" s="201"/>
    </row>
    <row r="630" spans="1:17" hidden="1" x14ac:dyDescent="0.25">
      <c r="A630" s="661"/>
      <c r="B630" s="615"/>
      <c r="C630" s="660"/>
      <c r="D630" s="660"/>
      <c r="E630" s="662"/>
      <c r="G630" s="201"/>
      <c r="H630" s="201"/>
      <c r="I630" s="201"/>
      <c r="J630" s="201"/>
      <c r="K630" s="201"/>
      <c r="L630" s="201"/>
      <c r="M630" s="201"/>
      <c r="N630" s="201"/>
      <c r="O630" s="201"/>
      <c r="P630" s="201"/>
      <c r="Q630" s="201"/>
    </row>
    <row r="631" spans="1:17" hidden="1" x14ac:dyDescent="0.25">
      <c r="A631" s="661"/>
      <c r="B631" s="615"/>
      <c r="C631" s="660"/>
      <c r="D631" s="660"/>
      <c r="E631" s="662"/>
      <c r="G631" s="201"/>
      <c r="H631" s="201"/>
      <c r="I631" s="201"/>
      <c r="J631" s="201"/>
      <c r="K631" s="201"/>
      <c r="L631" s="201"/>
      <c r="M631" s="201"/>
      <c r="N631" s="201"/>
      <c r="O631" s="201"/>
      <c r="P631" s="201"/>
      <c r="Q631" s="201"/>
    </row>
    <row r="632" spans="1:17" hidden="1" x14ac:dyDescent="0.25">
      <c r="A632" s="661"/>
      <c r="B632" s="615"/>
      <c r="C632" s="660"/>
      <c r="D632" s="660"/>
      <c r="E632" s="662"/>
      <c r="G632" s="201"/>
      <c r="H632" s="201"/>
      <c r="I632" s="201"/>
      <c r="J632" s="201"/>
      <c r="K632" s="201"/>
      <c r="L632" s="201"/>
      <c r="M632" s="201"/>
      <c r="N632" s="201"/>
      <c r="O632" s="201"/>
      <c r="P632" s="201"/>
      <c r="Q632" s="201"/>
    </row>
    <row r="633" spans="1:17" hidden="1" x14ac:dyDescent="0.25">
      <c r="A633" s="661"/>
      <c r="B633" s="615"/>
      <c r="C633" s="660"/>
      <c r="D633" s="660"/>
      <c r="E633" s="662"/>
      <c r="G633" s="201"/>
      <c r="H633" s="201"/>
      <c r="I633" s="201"/>
      <c r="J633" s="201"/>
      <c r="K633" s="201"/>
      <c r="L633" s="201"/>
      <c r="M633" s="201"/>
      <c r="N633" s="201"/>
      <c r="O633" s="201"/>
      <c r="P633" s="201"/>
      <c r="Q633" s="201"/>
    </row>
    <row r="634" spans="1:17" hidden="1" x14ac:dyDescent="0.25">
      <c r="A634" s="661"/>
      <c r="B634" s="615"/>
      <c r="C634" s="660"/>
      <c r="D634" s="660"/>
      <c r="E634" s="662"/>
      <c r="G634" s="201"/>
      <c r="H634" s="201"/>
      <c r="I634" s="201"/>
      <c r="J634" s="201"/>
      <c r="K634" s="201"/>
      <c r="L634" s="201"/>
      <c r="M634" s="201"/>
      <c r="N634" s="201"/>
      <c r="O634" s="201"/>
      <c r="P634" s="201"/>
      <c r="Q634" s="201"/>
    </row>
    <row r="635" spans="1:17" hidden="1" x14ac:dyDescent="0.25">
      <c r="A635" s="661"/>
      <c r="B635" s="615"/>
      <c r="C635" s="660"/>
      <c r="D635" s="660"/>
      <c r="E635" s="662"/>
      <c r="G635" s="201"/>
      <c r="H635" s="201"/>
      <c r="I635" s="201"/>
      <c r="J635" s="201"/>
      <c r="K635" s="201"/>
      <c r="L635" s="201"/>
      <c r="M635" s="201"/>
      <c r="N635" s="201"/>
      <c r="O635" s="201"/>
      <c r="P635" s="201"/>
      <c r="Q635" s="201"/>
    </row>
    <row r="636" spans="1:17" hidden="1" x14ac:dyDescent="0.25">
      <c r="A636" s="661"/>
      <c r="B636" s="615"/>
      <c r="C636" s="660"/>
      <c r="D636" s="660"/>
      <c r="E636" s="662"/>
      <c r="G636" s="201"/>
      <c r="H636" s="201"/>
      <c r="I636" s="201"/>
      <c r="J636" s="201"/>
      <c r="K636" s="201"/>
      <c r="L636" s="201"/>
      <c r="M636" s="201"/>
      <c r="N636" s="201"/>
      <c r="O636" s="201"/>
      <c r="P636" s="201"/>
      <c r="Q636" s="201"/>
    </row>
    <row r="637" spans="1:17" hidden="1" x14ac:dyDescent="0.25">
      <c r="A637" s="661"/>
      <c r="B637" s="615"/>
      <c r="C637" s="660"/>
      <c r="D637" s="660"/>
      <c r="E637" s="662"/>
      <c r="G637" s="201"/>
      <c r="H637" s="201"/>
      <c r="I637" s="201"/>
      <c r="J637" s="201"/>
      <c r="K637" s="201"/>
      <c r="L637" s="201"/>
      <c r="M637" s="201"/>
      <c r="N637" s="201"/>
      <c r="O637" s="201"/>
      <c r="P637" s="201"/>
      <c r="Q637" s="201"/>
    </row>
    <row r="638" spans="1:17" hidden="1" x14ac:dyDescent="0.25">
      <c r="A638" s="661"/>
      <c r="B638" s="615"/>
      <c r="C638" s="660"/>
      <c r="D638" s="660"/>
      <c r="E638" s="662"/>
      <c r="G638" s="201"/>
      <c r="H638" s="201"/>
      <c r="I638" s="201"/>
      <c r="J638" s="201"/>
      <c r="K638" s="201"/>
      <c r="L638" s="201"/>
      <c r="M638" s="201"/>
      <c r="N638" s="201"/>
      <c r="O638" s="201"/>
      <c r="P638" s="201"/>
      <c r="Q638" s="201"/>
    </row>
    <row r="639" spans="1:17" hidden="1" x14ac:dyDescent="0.25">
      <c r="A639" s="661"/>
      <c r="B639" s="615"/>
      <c r="C639" s="660"/>
      <c r="D639" s="660"/>
      <c r="E639" s="662"/>
      <c r="G639" s="201"/>
      <c r="H639" s="201"/>
      <c r="I639" s="201"/>
      <c r="J639" s="201"/>
      <c r="K639" s="201"/>
      <c r="L639" s="201"/>
      <c r="M639" s="201"/>
      <c r="N639" s="201"/>
      <c r="O639" s="201"/>
      <c r="P639" s="201"/>
      <c r="Q639" s="201"/>
    </row>
    <row r="640" spans="1:17" hidden="1" x14ac:dyDescent="0.25">
      <c r="A640" s="661"/>
      <c r="B640" s="615"/>
      <c r="C640" s="660"/>
      <c r="D640" s="660"/>
      <c r="E640" s="662"/>
      <c r="G640" s="201"/>
      <c r="H640" s="201"/>
      <c r="I640" s="201"/>
      <c r="J640" s="201"/>
      <c r="K640" s="201"/>
      <c r="L640" s="201"/>
      <c r="M640" s="201"/>
      <c r="N640" s="201"/>
      <c r="O640" s="201"/>
      <c r="P640" s="201"/>
      <c r="Q640" s="201"/>
    </row>
    <row r="641" spans="1:17" hidden="1" x14ac:dyDescent="0.25">
      <c r="A641" s="661"/>
      <c r="B641" s="615"/>
      <c r="C641" s="660"/>
      <c r="D641" s="660"/>
      <c r="E641" s="662"/>
      <c r="G641" s="201"/>
      <c r="H641" s="201"/>
      <c r="I641" s="201"/>
      <c r="J641" s="201"/>
      <c r="K641" s="201"/>
      <c r="L641" s="201"/>
      <c r="M641" s="201"/>
      <c r="N641" s="201"/>
      <c r="O641" s="201"/>
      <c r="P641" s="201"/>
      <c r="Q641" s="201"/>
    </row>
    <row r="642" spans="1:17" hidden="1" x14ac:dyDescent="0.25">
      <c r="A642" s="661"/>
      <c r="B642" s="615"/>
      <c r="C642" s="660"/>
      <c r="D642" s="660"/>
      <c r="E642" s="662"/>
      <c r="G642" s="201"/>
      <c r="H642" s="201"/>
      <c r="I642" s="201"/>
      <c r="J642" s="201"/>
      <c r="K642" s="201"/>
      <c r="L642" s="201"/>
      <c r="M642" s="201"/>
      <c r="N642" s="201"/>
      <c r="O642" s="201"/>
      <c r="P642" s="201"/>
      <c r="Q642" s="201"/>
    </row>
    <row r="643" spans="1:17" hidden="1" x14ac:dyDescent="0.25">
      <c r="A643" s="661"/>
      <c r="B643" s="615"/>
      <c r="C643" s="660"/>
      <c r="D643" s="660"/>
      <c r="E643" s="662"/>
      <c r="G643" s="201"/>
      <c r="H643" s="201"/>
      <c r="I643" s="201"/>
      <c r="J643" s="201"/>
      <c r="K643" s="201"/>
      <c r="L643" s="201"/>
      <c r="M643" s="201"/>
      <c r="N643" s="201"/>
      <c r="O643" s="201"/>
      <c r="P643" s="201"/>
      <c r="Q643" s="201"/>
    </row>
    <row r="644" spans="1:17" hidden="1" x14ac:dyDescent="0.25">
      <c r="A644" s="661"/>
      <c r="B644" s="615"/>
      <c r="C644" s="660"/>
      <c r="D644" s="660"/>
      <c r="E644" s="662"/>
      <c r="G644" s="201"/>
      <c r="H644" s="201"/>
      <c r="I644" s="201"/>
      <c r="J644" s="201"/>
      <c r="K644" s="201"/>
      <c r="L644" s="201"/>
      <c r="M644" s="201"/>
      <c r="N644" s="201"/>
      <c r="O644" s="201"/>
      <c r="P644" s="201"/>
      <c r="Q644" s="201"/>
    </row>
    <row r="645" spans="1:17" hidden="1" x14ac:dyDescent="0.25">
      <c r="A645" s="661"/>
      <c r="B645" s="615"/>
      <c r="C645" s="660"/>
      <c r="D645" s="660"/>
      <c r="E645" s="662"/>
      <c r="G645" s="201"/>
      <c r="H645" s="201"/>
      <c r="I645" s="201"/>
      <c r="J645" s="201"/>
      <c r="K645" s="201"/>
      <c r="L645" s="201"/>
      <c r="M645" s="201"/>
      <c r="N645" s="201"/>
      <c r="O645" s="201"/>
      <c r="P645" s="201"/>
      <c r="Q645" s="201"/>
    </row>
    <row r="646" spans="1:17" hidden="1" x14ac:dyDescent="0.25">
      <c r="A646" s="661"/>
      <c r="B646" s="615"/>
      <c r="C646" s="660"/>
      <c r="D646" s="660"/>
      <c r="E646" s="662"/>
      <c r="G646" s="201"/>
      <c r="H646" s="201"/>
      <c r="I646" s="201"/>
      <c r="J646" s="201"/>
      <c r="K646" s="201"/>
      <c r="L646" s="201"/>
      <c r="M646" s="201"/>
      <c r="N646" s="201"/>
      <c r="O646" s="201"/>
      <c r="P646" s="201"/>
      <c r="Q646" s="201"/>
    </row>
    <row r="647" spans="1:17" hidden="1" x14ac:dyDescent="0.25">
      <c r="A647" s="661"/>
      <c r="B647" s="615"/>
      <c r="C647" s="660"/>
      <c r="D647" s="660"/>
      <c r="E647" s="662"/>
      <c r="G647" s="201"/>
      <c r="H647" s="201"/>
      <c r="I647" s="201"/>
      <c r="J647" s="201"/>
      <c r="K647" s="201"/>
      <c r="L647" s="201"/>
      <c r="M647" s="201"/>
      <c r="N647" s="201"/>
      <c r="O647" s="201"/>
      <c r="P647" s="201"/>
      <c r="Q647" s="201"/>
    </row>
    <row r="648" spans="1:17" hidden="1" x14ac:dyDescent="0.25">
      <c r="A648" s="661"/>
      <c r="B648" s="615"/>
      <c r="C648" s="660"/>
      <c r="D648" s="660"/>
      <c r="E648" s="662"/>
      <c r="G648" s="201"/>
      <c r="H648" s="201"/>
      <c r="I648" s="201"/>
      <c r="J648" s="201"/>
      <c r="K648" s="201"/>
      <c r="L648" s="201"/>
      <c r="M648" s="201"/>
      <c r="N648" s="201"/>
      <c r="O648" s="201"/>
      <c r="P648" s="201"/>
      <c r="Q648" s="201"/>
    </row>
    <row r="649" spans="1:17" hidden="1" x14ac:dyDescent="0.25">
      <c r="A649" s="661"/>
      <c r="B649" s="615"/>
      <c r="C649" s="660"/>
      <c r="D649" s="660"/>
      <c r="E649" s="662"/>
      <c r="G649" s="201"/>
      <c r="H649" s="201"/>
      <c r="I649" s="201"/>
      <c r="J649" s="201"/>
      <c r="K649" s="201"/>
      <c r="L649" s="201"/>
      <c r="M649" s="201"/>
      <c r="N649" s="201"/>
      <c r="O649" s="201"/>
      <c r="P649" s="201"/>
      <c r="Q649" s="201"/>
    </row>
    <row r="650" spans="1:17" hidden="1" x14ac:dyDescent="0.25">
      <c r="A650" s="661"/>
      <c r="B650" s="615"/>
      <c r="C650" s="660"/>
      <c r="D650" s="660"/>
      <c r="E650" s="662"/>
      <c r="G650" s="201"/>
      <c r="H650" s="201"/>
      <c r="I650" s="201"/>
      <c r="J650" s="201"/>
      <c r="K650" s="201"/>
      <c r="L650" s="201"/>
      <c r="M650" s="201"/>
      <c r="N650" s="201"/>
      <c r="O650" s="201"/>
      <c r="P650" s="201"/>
      <c r="Q650" s="201"/>
    </row>
    <row r="651" spans="1:17" hidden="1" x14ac:dyDescent="0.25">
      <c r="A651" s="661"/>
      <c r="B651" s="615"/>
      <c r="C651" s="660"/>
      <c r="D651" s="660"/>
      <c r="E651" s="662"/>
      <c r="G651" s="201"/>
      <c r="H651" s="201"/>
      <c r="I651" s="201"/>
      <c r="J651" s="201"/>
      <c r="K651" s="201"/>
      <c r="L651" s="201"/>
      <c r="M651" s="201"/>
      <c r="N651" s="201"/>
      <c r="O651" s="201"/>
      <c r="P651" s="201"/>
      <c r="Q651" s="201"/>
    </row>
    <row r="652" spans="1:17" hidden="1" x14ac:dyDescent="0.25">
      <c r="A652" s="661"/>
      <c r="B652" s="615"/>
      <c r="C652" s="660"/>
      <c r="D652" s="660"/>
      <c r="E652" s="662"/>
      <c r="G652" s="201"/>
      <c r="H652" s="201"/>
      <c r="I652" s="201"/>
      <c r="J652" s="201"/>
      <c r="K652" s="201"/>
      <c r="L652" s="201"/>
      <c r="M652" s="201"/>
      <c r="N652" s="201"/>
      <c r="O652" s="201"/>
      <c r="P652" s="201"/>
      <c r="Q652" s="201"/>
    </row>
    <row r="653" spans="1:17" hidden="1" x14ac:dyDescent="0.25">
      <c r="A653" s="661"/>
      <c r="B653" s="615"/>
      <c r="C653" s="660"/>
      <c r="D653" s="660"/>
      <c r="E653" s="662"/>
      <c r="G653" s="201"/>
      <c r="H653" s="201"/>
      <c r="I653" s="201"/>
      <c r="J653" s="201"/>
      <c r="K653" s="201"/>
      <c r="L653" s="201"/>
      <c r="M653" s="201"/>
      <c r="N653" s="201"/>
      <c r="O653" s="201"/>
      <c r="P653" s="201"/>
      <c r="Q653" s="201"/>
    </row>
    <row r="654" spans="1:17" hidden="1" x14ac:dyDescent="0.25">
      <c r="A654" s="661"/>
      <c r="B654" s="615"/>
      <c r="C654" s="660"/>
      <c r="D654" s="660"/>
      <c r="E654" s="662"/>
      <c r="G654" s="201"/>
      <c r="H654" s="201"/>
      <c r="I654" s="201"/>
      <c r="J654" s="201"/>
      <c r="K654" s="201"/>
      <c r="L654" s="201"/>
      <c r="M654" s="201"/>
      <c r="N654" s="201"/>
      <c r="O654" s="201"/>
      <c r="P654" s="201"/>
      <c r="Q654" s="201"/>
    </row>
    <row r="655" spans="1:17" hidden="1" x14ac:dyDescent="0.25">
      <c r="A655" s="661"/>
      <c r="B655" s="615"/>
      <c r="C655" s="660"/>
      <c r="D655" s="660"/>
      <c r="E655" s="662"/>
      <c r="G655" s="201"/>
      <c r="H655" s="201"/>
      <c r="I655" s="201"/>
      <c r="J655" s="201"/>
      <c r="K655" s="201"/>
      <c r="L655" s="201"/>
      <c r="M655" s="201"/>
      <c r="N655" s="201"/>
      <c r="O655" s="201"/>
      <c r="P655" s="201"/>
      <c r="Q655" s="201"/>
    </row>
    <row r="656" spans="1:17" hidden="1" x14ac:dyDescent="0.25">
      <c r="A656" s="661"/>
      <c r="B656" s="615"/>
      <c r="C656" s="660"/>
      <c r="D656" s="660"/>
      <c r="E656" s="662"/>
      <c r="G656" s="201"/>
      <c r="H656" s="201"/>
      <c r="I656" s="201"/>
      <c r="J656" s="201"/>
      <c r="K656" s="201"/>
      <c r="L656" s="201"/>
      <c r="M656" s="201"/>
      <c r="N656" s="201"/>
      <c r="O656" s="201"/>
      <c r="P656" s="201"/>
      <c r="Q656" s="201"/>
    </row>
    <row r="657" spans="1:17" hidden="1" x14ac:dyDescent="0.25">
      <c r="A657" s="661"/>
      <c r="B657" s="615"/>
      <c r="C657" s="660"/>
      <c r="D657" s="660"/>
      <c r="E657" s="662"/>
      <c r="G657" s="201"/>
      <c r="H657" s="201"/>
      <c r="I657" s="201"/>
      <c r="J657" s="201"/>
      <c r="K657" s="201"/>
      <c r="L657" s="201"/>
      <c r="M657" s="201"/>
      <c r="N657" s="201"/>
      <c r="O657" s="201"/>
      <c r="P657" s="201"/>
      <c r="Q657" s="201"/>
    </row>
    <row r="658" spans="1:17" hidden="1" x14ac:dyDescent="0.25">
      <c r="A658" s="661"/>
      <c r="B658" s="615"/>
      <c r="C658" s="660"/>
      <c r="D658" s="660"/>
      <c r="E658" s="662"/>
      <c r="G658" s="201"/>
      <c r="H658" s="201"/>
      <c r="I658" s="201"/>
      <c r="J658" s="201"/>
      <c r="K658" s="201"/>
      <c r="L658" s="201"/>
      <c r="M658" s="201"/>
      <c r="N658" s="201"/>
      <c r="O658" s="201"/>
      <c r="P658" s="201"/>
      <c r="Q658" s="201"/>
    </row>
    <row r="659" spans="1:17" hidden="1" x14ac:dyDescent="0.25">
      <c r="A659" s="661"/>
      <c r="B659" s="615"/>
      <c r="C659" s="660"/>
      <c r="D659" s="660"/>
      <c r="E659" s="662"/>
      <c r="G659" s="201"/>
      <c r="H659" s="201"/>
      <c r="I659" s="201"/>
      <c r="J659" s="201"/>
      <c r="K659" s="201"/>
      <c r="L659" s="201"/>
      <c r="M659" s="201"/>
      <c r="N659" s="201"/>
      <c r="O659" s="201"/>
      <c r="P659" s="201"/>
      <c r="Q659" s="201"/>
    </row>
    <row r="660" spans="1:17" hidden="1" x14ac:dyDescent="0.25">
      <c r="A660" s="661"/>
      <c r="B660" s="615"/>
      <c r="C660" s="660"/>
      <c r="D660" s="660"/>
      <c r="E660" s="662"/>
      <c r="G660" s="201"/>
      <c r="H660" s="201"/>
      <c r="I660" s="201"/>
      <c r="J660" s="201"/>
      <c r="K660" s="201"/>
      <c r="L660" s="201"/>
      <c r="M660" s="201"/>
      <c r="N660" s="201"/>
      <c r="O660" s="201"/>
      <c r="P660" s="201"/>
      <c r="Q660" s="201"/>
    </row>
    <row r="661" spans="1:17" hidden="1" x14ac:dyDescent="0.25">
      <c r="A661" s="661"/>
      <c r="B661" s="615"/>
      <c r="C661" s="660"/>
      <c r="D661" s="660"/>
      <c r="E661" s="662"/>
      <c r="G661" s="201"/>
      <c r="H661" s="201"/>
      <c r="I661" s="201"/>
      <c r="J661" s="201"/>
      <c r="K661" s="201"/>
      <c r="L661" s="201"/>
      <c r="M661" s="201"/>
      <c r="N661" s="201"/>
      <c r="O661" s="201"/>
      <c r="P661" s="201"/>
      <c r="Q661" s="201"/>
    </row>
    <row r="662" spans="1:17" hidden="1" x14ac:dyDescent="0.25">
      <c r="A662" s="661"/>
      <c r="B662" s="615"/>
      <c r="C662" s="660"/>
      <c r="D662" s="660"/>
      <c r="E662" s="662"/>
      <c r="G662" s="201"/>
      <c r="H662" s="201"/>
      <c r="I662" s="201"/>
      <c r="J662" s="201"/>
      <c r="K662" s="201"/>
      <c r="L662" s="201"/>
      <c r="M662" s="201"/>
      <c r="N662" s="201"/>
      <c r="O662" s="201"/>
      <c r="P662" s="201"/>
      <c r="Q662" s="201"/>
    </row>
    <row r="663" spans="1:17" hidden="1" x14ac:dyDescent="0.25">
      <c r="A663" s="661"/>
      <c r="B663" s="615"/>
      <c r="C663" s="660"/>
      <c r="D663" s="660"/>
      <c r="E663" s="662"/>
      <c r="G663" s="201"/>
      <c r="H663" s="201"/>
      <c r="I663" s="201"/>
      <c r="J663" s="201"/>
      <c r="K663" s="201"/>
      <c r="L663" s="201"/>
      <c r="M663" s="201"/>
      <c r="N663" s="201"/>
      <c r="O663" s="201"/>
      <c r="P663" s="201"/>
      <c r="Q663" s="201"/>
    </row>
    <row r="664" spans="1:17" hidden="1" x14ac:dyDescent="0.25">
      <c r="A664" s="661"/>
      <c r="B664" s="615"/>
      <c r="C664" s="660"/>
      <c r="D664" s="660"/>
      <c r="E664" s="662"/>
      <c r="G664" s="201"/>
      <c r="H664" s="201"/>
      <c r="I664" s="201"/>
      <c r="J664" s="201"/>
      <c r="K664" s="201"/>
      <c r="L664" s="201"/>
      <c r="M664" s="201"/>
      <c r="N664" s="201"/>
      <c r="O664" s="201"/>
      <c r="P664" s="201"/>
      <c r="Q664" s="201"/>
    </row>
    <row r="665" spans="1:17" hidden="1" x14ac:dyDescent="0.25">
      <c r="A665" s="661"/>
      <c r="B665" s="615"/>
      <c r="C665" s="660"/>
      <c r="D665" s="660"/>
      <c r="E665" s="662"/>
      <c r="G665" s="201"/>
      <c r="H665" s="201"/>
      <c r="I665" s="201"/>
      <c r="J665" s="201"/>
      <c r="K665" s="201"/>
      <c r="L665" s="201"/>
      <c r="M665" s="201"/>
      <c r="N665" s="201"/>
      <c r="O665" s="201"/>
      <c r="P665" s="201"/>
      <c r="Q665" s="201"/>
    </row>
    <row r="666" spans="1:17" hidden="1" x14ac:dyDescent="0.25">
      <c r="A666" s="661"/>
      <c r="B666" s="615"/>
      <c r="C666" s="660"/>
      <c r="D666" s="660"/>
      <c r="E666" s="662"/>
      <c r="G666" s="201"/>
      <c r="H666" s="201"/>
      <c r="I666" s="201"/>
      <c r="J666" s="201"/>
      <c r="K666" s="201"/>
      <c r="L666" s="201"/>
      <c r="M666" s="201"/>
      <c r="N666" s="201"/>
      <c r="O666" s="201"/>
      <c r="P666" s="201"/>
      <c r="Q666" s="201"/>
    </row>
    <row r="667" spans="1:17" hidden="1" x14ac:dyDescent="0.25">
      <c r="A667" s="661"/>
      <c r="B667" s="615"/>
      <c r="C667" s="660"/>
      <c r="D667" s="660"/>
      <c r="E667" s="662"/>
      <c r="G667" s="201"/>
      <c r="H667" s="201"/>
      <c r="I667" s="201"/>
      <c r="J667" s="201"/>
      <c r="K667" s="201"/>
      <c r="L667" s="201"/>
      <c r="M667" s="201"/>
      <c r="N667" s="201"/>
      <c r="O667" s="201"/>
      <c r="P667" s="201"/>
      <c r="Q667" s="201"/>
    </row>
    <row r="668" spans="1:17" hidden="1" x14ac:dyDescent="0.25">
      <c r="A668" s="661"/>
      <c r="B668" s="615"/>
      <c r="C668" s="660"/>
      <c r="D668" s="660"/>
      <c r="E668" s="662"/>
      <c r="G668" s="201"/>
      <c r="H668" s="201"/>
      <c r="I668" s="201"/>
      <c r="J668" s="201"/>
      <c r="K668" s="201"/>
      <c r="L668" s="201"/>
      <c r="M668" s="201"/>
      <c r="N668" s="201"/>
      <c r="O668" s="201"/>
      <c r="P668" s="201"/>
      <c r="Q668" s="201"/>
    </row>
    <row r="669" spans="1:17" hidden="1" x14ac:dyDescent="0.25">
      <c r="A669" s="661"/>
      <c r="B669" s="615"/>
      <c r="C669" s="660"/>
      <c r="D669" s="660"/>
      <c r="E669" s="662"/>
      <c r="G669" s="201"/>
      <c r="H669" s="201"/>
      <c r="I669" s="201"/>
      <c r="J669" s="201"/>
      <c r="K669" s="201"/>
      <c r="L669" s="201"/>
      <c r="M669" s="201"/>
      <c r="N669" s="201"/>
      <c r="O669" s="201"/>
      <c r="P669" s="201"/>
      <c r="Q669" s="201"/>
    </row>
    <row r="670" spans="1:17" hidden="1" x14ac:dyDescent="0.25">
      <c r="A670" s="661"/>
      <c r="B670" s="615"/>
      <c r="C670" s="660"/>
      <c r="D670" s="660"/>
      <c r="E670" s="662"/>
      <c r="G670" s="201"/>
      <c r="H670" s="201"/>
      <c r="I670" s="201"/>
      <c r="J670" s="201"/>
      <c r="K670" s="201"/>
      <c r="L670" s="201"/>
      <c r="M670" s="201"/>
      <c r="N670" s="201"/>
      <c r="O670" s="201"/>
      <c r="P670" s="201"/>
      <c r="Q670" s="201"/>
    </row>
    <row r="671" spans="1:17" hidden="1" x14ac:dyDescent="0.25">
      <c r="A671" s="661"/>
      <c r="B671" s="615"/>
      <c r="C671" s="660"/>
      <c r="D671" s="660"/>
      <c r="E671" s="662"/>
      <c r="G671" s="201"/>
      <c r="H671" s="201"/>
      <c r="I671" s="201"/>
      <c r="J671" s="201"/>
      <c r="K671" s="201"/>
      <c r="L671" s="201"/>
      <c r="M671" s="201"/>
      <c r="N671" s="201"/>
      <c r="O671" s="201"/>
      <c r="P671" s="201"/>
      <c r="Q671" s="201"/>
    </row>
    <row r="672" spans="1:17" hidden="1" x14ac:dyDescent="0.25">
      <c r="A672" s="661"/>
      <c r="B672" s="615"/>
      <c r="C672" s="660"/>
      <c r="D672" s="660"/>
      <c r="E672" s="662"/>
      <c r="G672" s="201"/>
      <c r="H672" s="201"/>
      <c r="I672" s="201"/>
      <c r="J672" s="201"/>
      <c r="K672" s="201"/>
      <c r="L672" s="201"/>
      <c r="M672" s="201"/>
      <c r="N672" s="201"/>
      <c r="O672" s="201"/>
      <c r="P672" s="201"/>
      <c r="Q672" s="201"/>
    </row>
    <row r="673" spans="1:17" hidden="1" x14ac:dyDescent="0.25">
      <c r="A673" s="661"/>
      <c r="B673" s="615"/>
      <c r="C673" s="660"/>
      <c r="D673" s="660"/>
      <c r="E673" s="662"/>
      <c r="G673" s="201"/>
      <c r="H673" s="201"/>
      <c r="I673" s="201"/>
      <c r="J673" s="201"/>
      <c r="K673" s="201"/>
      <c r="L673" s="201"/>
      <c r="M673" s="201"/>
      <c r="N673" s="201"/>
      <c r="O673" s="201"/>
      <c r="P673" s="201"/>
      <c r="Q673" s="201"/>
    </row>
    <row r="674" spans="1:17" hidden="1" x14ac:dyDescent="0.25">
      <c r="A674" s="661"/>
      <c r="B674" s="615"/>
      <c r="C674" s="660"/>
      <c r="D674" s="660"/>
      <c r="E674" s="662"/>
      <c r="G674" s="201"/>
      <c r="H674" s="201"/>
      <c r="I674" s="201"/>
      <c r="J674" s="201"/>
      <c r="K674" s="201"/>
      <c r="L674" s="201"/>
      <c r="M674" s="201"/>
      <c r="N674" s="201"/>
      <c r="O674" s="201"/>
      <c r="P674" s="201"/>
      <c r="Q674" s="201"/>
    </row>
    <row r="675" spans="1:17" hidden="1" x14ac:dyDescent="0.25">
      <c r="A675" s="661"/>
      <c r="B675" s="615"/>
      <c r="C675" s="660"/>
      <c r="D675" s="660"/>
      <c r="E675" s="662"/>
      <c r="G675" s="201"/>
      <c r="H675" s="201"/>
      <c r="I675" s="201"/>
      <c r="J675" s="201"/>
      <c r="K675" s="201"/>
      <c r="L675" s="201"/>
      <c r="M675" s="201"/>
      <c r="N675" s="201"/>
      <c r="O675" s="201"/>
      <c r="P675" s="201"/>
      <c r="Q675" s="201"/>
    </row>
    <row r="676" spans="1:17" hidden="1" x14ac:dyDescent="0.25">
      <c r="A676" s="661"/>
      <c r="B676" s="615"/>
      <c r="C676" s="660"/>
      <c r="D676" s="660"/>
      <c r="E676" s="662"/>
      <c r="G676" s="201"/>
      <c r="H676" s="201"/>
      <c r="I676" s="201"/>
      <c r="J676" s="201"/>
      <c r="K676" s="201"/>
      <c r="L676" s="201"/>
      <c r="M676" s="201"/>
      <c r="N676" s="201"/>
      <c r="O676" s="201"/>
      <c r="P676" s="201"/>
      <c r="Q676" s="201"/>
    </row>
    <row r="677" spans="1:17" hidden="1" x14ac:dyDescent="0.25">
      <c r="A677" s="661"/>
      <c r="B677" s="615"/>
      <c r="C677" s="660"/>
      <c r="D677" s="660"/>
      <c r="E677" s="662"/>
      <c r="G677" s="201"/>
      <c r="H677" s="201"/>
      <c r="I677" s="201"/>
      <c r="J677" s="201"/>
      <c r="K677" s="201"/>
      <c r="L677" s="201"/>
      <c r="M677" s="201"/>
      <c r="N677" s="201"/>
      <c r="O677" s="201"/>
      <c r="P677" s="201"/>
      <c r="Q677" s="201"/>
    </row>
    <row r="678" spans="1:17" hidden="1" x14ac:dyDescent="0.25">
      <c r="A678" s="661"/>
      <c r="B678" s="615"/>
      <c r="C678" s="660"/>
      <c r="D678" s="660"/>
      <c r="E678" s="662"/>
      <c r="G678" s="201"/>
      <c r="H678" s="201"/>
      <c r="I678" s="201"/>
      <c r="J678" s="201"/>
      <c r="K678" s="201"/>
      <c r="L678" s="201"/>
      <c r="M678" s="201"/>
      <c r="N678" s="201"/>
      <c r="O678" s="201"/>
      <c r="P678" s="201"/>
      <c r="Q678" s="201"/>
    </row>
    <row r="679" spans="1:17" hidden="1" x14ac:dyDescent="0.25">
      <c r="A679" s="661"/>
      <c r="B679" s="615"/>
      <c r="C679" s="660"/>
      <c r="D679" s="660"/>
      <c r="E679" s="662"/>
      <c r="G679" s="201"/>
      <c r="H679" s="201"/>
      <c r="I679" s="201"/>
      <c r="J679" s="201"/>
      <c r="K679" s="201"/>
      <c r="L679" s="201"/>
      <c r="M679" s="201"/>
      <c r="N679" s="201"/>
      <c r="O679" s="201"/>
      <c r="P679" s="201"/>
      <c r="Q679" s="201"/>
    </row>
    <row r="680" spans="1:17" hidden="1" x14ac:dyDescent="0.25">
      <c r="A680" s="661"/>
      <c r="B680" s="615"/>
      <c r="C680" s="660"/>
      <c r="D680" s="660"/>
      <c r="E680" s="662"/>
      <c r="G680" s="201"/>
      <c r="H680" s="201"/>
      <c r="I680" s="201"/>
      <c r="J680" s="201"/>
      <c r="K680" s="201"/>
      <c r="L680" s="201"/>
      <c r="M680" s="201"/>
      <c r="N680" s="201"/>
      <c r="O680" s="201"/>
      <c r="P680" s="201"/>
      <c r="Q680" s="201"/>
    </row>
    <row r="681" spans="1:17" hidden="1" x14ac:dyDescent="0.25">
      <c r="A681" s="661"/>
      <c r="B681" s="615"/>
      <c r="C681" s="660"/>
      <c r="D681" s="660"/>
      <c r="E681" s="662"/>
      <c r="G681" s="201"/>
      <c r="H681" s="201"/>
      <c r="I681" s="201"/>
      <c r="J681" s="201"/>
      <c r="K681" s="201"/>
      <c r="L681" s="201"/>
      <c r="M681" s="201"/>
      <c r="N681" s="201"/>
      <c r="O681" s="201"/>
      <c r="P681" s="201"/>
      <c r="Q681" s="201"/>
    </row>
    <row r="682" spans="1:17" hidden="1" x14ac:dyDescent="0.25">
      <c r="A682" s="661"/>
      <c r="B682" s="615"/>
      <c r="C682" s="660"/>
      <c r="D682" s="660"/>
      <c r="E682" s="662"/>
      <c r="G682" s="201"/>
      <c r="H682" s="201"/>
      <c r="I682" s="201"/>
      <c r="J682" s="201"/>
      <c r="K682" s="201"/>
      <c r="L682" s="201"/>
      <c r="M682" s="201"/>
      <c r="N682" s="201"/>
      <c r="O682" s="201"/>
      <c r="P682" s="201"/>
      <c r="Q682" s="201"/>
    </row>
    <row r="683" spans="1:17" hidden="1" x14ac:dyDescent="0.25">
      <c r="A683" s="661"/>
      <c r="B683" s="615"/>
      <c r="C683" s="660"/>
      <c r="D683" s="660"/>
      <c r="E683" s="662"/>
      <c r="G683" s="201"/>
      <c r="H683" s="201"/>
      <c r="I683" s="201"/>
      <c r="J683" s="201"/>
      <c r="K683" s="201"/>
      <c r="L683" s="201"/>
      <c r="M683" s="201"/>
      <c r="N683" s="201"/>
      <c r="O683" s="201"/>
      <c r="P683" s="201"/>
      <c r="Q683" s="201"/>
    </row>
    <row r="684" spans="1:17" hidden="1" x14ac:dyDescent="0.25">
      <c r="A684" s="661"/>
      <c r="B684" s="615"/>
      <c r="C684" s="660"/>
      <c r="D684" s="660"/>
      <c r="E684" s="662"/>
      <c r="G684" s="201"/>
      <c r="H684" s="201"/>
      <c r="I684" s="201"/>
      <c r="J684" s="201"/>
      <c r="K684" s="201"/>
      <c r="L684" s="201"/>
      <c r="M684" s="201"/>
      <c r="N684" s="201"/>
      <c r="O684" s="201"/>
      <c r="P684" s="201"/>
      <c r="Q684" s="201"/>
    </row>
    <row r="685" spans="1:17" hidden="1" x14ac:dyDescent="0.25">
      <c r="A685" s="661"/>
      <c r="B685" s="615"/>
      <c r="C685" s="660"/>
      <c r="D685" s="660"/>
      <c r="E685" s="662"/>
      <c r="G685" s="201"/>
      <c r="H685" s="201"/>
      <c r="I685" s="201"/>
      <c r="J685" s="201"/>
      <c r="K685" s="201"/>
      <c r="L685" s="201"/>
      <c r="M685" s="201"/>
      <c r="N685" s="201"/>
      <c r="O685" s="201"/>
      <c r="P685" s="201"/>
      <c r="Q685" s="201"/>
    </row>
    <row r="686" spans="1:17" hidden="1" x14ac:dyDescent="0.25">
      <c r="A686" s="661"/>
      <c r="B686" s="615"/>
      <c r="C686" s="660"/>
      <c r="D686" s="660"/>
      <c r="E686" s="662"/>
      <c r="G686" s="201"/>
      <c r="H686" s="201"/>
      <c r="I686" s="201"/>
      <c r="J686" s="201"/>
      <c r="K686" s="201"/>
      <c r="L686" s="201"/>
      <c r="M686" s="201"/>
      <c r="N686" s="201"/>
      <c r="O686" s="201"/>
      <c r="P686" s="201"/>
      <c r="Q686" s="201"/>
    </row>
    <row r="687" spans="1:17" hidden="1" x14ac:dyDescent="0.25">
      <c r="A687" s="661"/>
      <c r="B687" s="615"/>
      <c r="C687" s="660"/>
      <c r="D687" s="660"/>
      <c r="E687" s="662"/>
      <c r="G687" s="201"/>
      <c r="H687" s="201"/>
      <c r="I687" s="201"/>
      <c r="J687" s="201"/>
      <c r="K687" s="201"/>
      <c r="L687" s="201"/>
      <c r="M687" s="201"/>
      <c r="N687" s="201"/>
      <c r="O687" s="201"/>
      <c r="P687" s="201"/>
      <c r="Q687" s="201"/>
    </row>
    <row r="688" spans="1:17" hidden="1" x14ac:dyDescent="0.25">
      <c r="A688" s="661"/>
      <c r="B688" s="615"/>
      <c r="C688" s="660"/>
      <c r="D688" s="660"/>
      <c r="E688" s="662"/>
      <c r="G688" s="201"/>
      <c r="H688" s="201"/>
      <c r="I688" s="201"/>
      <c r="J688" s="201"/>
      <c r="K688" s="201"/>
      <c r="L688" s="201"/>
      <c r="M688" s="201"/>
      <c r="N688" s="201"/>
      <c r="O688" s="201"/>
      <c r="P688" s="201"/>
      <c r="Q688" s="201"/>
    </row>
    <row r="689" spans="1:17" hidden="1" x14ac:dyDescent="0.25">
      <c r="A689" s="661"/>
      <c r="B689" s="615"/>
      <c r="C689" s="660"/>
      <c r="D689" s="660"/>
      <c r="E689" s="662"/>
      <c r="G689" s="201"/>
      <c r="H689" s="201"/>
      <c r="I689" s="201"/>
      <c r="J689" s="201"/>
      <c r="K689" s="201"/>
      <c r="L689" s="201"/>
      <c r="M689" s="201"/>
      <c r="N689" s="201"/>
      <c r="O689" s="201"/>
      <c r="P689" s="201"/>
      <c r="Q689" s="201"/>
    </row>
    <row r="690" spans="1:17" hidden="1" x14ac:dyDescent="0.25">
      <c r="A690" s="661"/>
      <c r="B690" s="615"/>
      <c r="C690" s="660"/>
      <c r="D690" s="660"/>
      <c r="E690" s="662"/>
      <c r="G690" s="201"/>
      <c r="H690" s="201"/>
      <c r="I690" s="201"/>
      <c r="J690" s="201"/>
      <c r="K690" s="201"/>
      <c r="L690" s="201"/>
      <c r="M690" s="201"/>
      <c r="N690" s="201"/>
      <c r="O690" s="201"/>
      <c r="P690" s="201"/>
      <c r="Q690" s="201"/>
    </row>
    <row r="691" spans="1:17" hidden="1" x14ac:dyDescent="0.25">
      <c r="A691" s="661"/>
      <c r="B691" s="615"/>
      <c r="C691" s="660"/>
      <c r="D691" s="660"/>
      <c r="E691" s="662"/>
      <c r="G691" s="201"/>
      <c r="H691" s="201"/>
      <c r="I691" s="201"/>
      <c r="J691" s="201"/>
      <c r="K691" s="201"/>
      <c r="L691" s="201"/>
      <c r="M691" s="201"/>
      <c r="N691" s="201"/>
      <c r="O691" s="201"/>
      <c r="P691" s="201"/>
      <c r="Q691" s="201"/>
    </row>
    <row r="692" spans="1:17" hidden="1" x14ac:dyDescent="0.25">
      <c r="A692" s="661"/>
      <c r="B692" s="615"/>
      <c r="C692" s="660"/>
      <c r="D692" s="660"/>
      <c r="E692" s="662"/>
      <c r="G692" s="201"/>
      <c r="H692" s="201"/>
      <c r="I692" s="201"/>
      <c r="J692" s="201"/>
      <c r="K692" s="201"/>
      <c r="L692" s="201"/>
      <c r="M692" s="201"/>
      <c r="N692" s="201"/>
      <c r="O692" s="201"/>
      <c r="P692" s="201"/>
      <c r="Q692" s="201"/>
    </row>
    <row r="693" spans="1:17" hidden="1" x14ac:dyDescent="0.25">
      <c r="A693" s="661"/>
      <c r="B693" s="615"/>
      <c r="C693" s="660"/>
      <c r="D693" s="660"/>
      <c r="E693" s="662"/>
      <c r="G693" s="201"/>
      <c r="H693" s="201"/>
      <c r="I693" s="201"/>
      <c r="J693" s="201"/>
      <c r="K693" s="201"/>
      <c r="L693" s="201"/>
      <c r="M693" s="201"/>
      <c r="N693" s="201"/>
      <c r="O693" s="201"/>
      <c r="P693" s="201"/>
      <c r="Q693" s="201"/>
    </row>
    <row r="694" spans="1:17" hidden="1" x14ac:dyDescent="0.25">
      <c r="A694" s="661"/>
      <c r="B694" s="615"/>
      <c r="C694" s="660"/>
      <c r="D694" s="660"/>
      <c r="E694" s="662"/>
      <c r="G694" s="201"/>
      <c r="H694" s="201"/>
      <c r="I694" s="201"/>
      <c r="J694" s="201"/>
      <c r="K694" s="201"/>
      <c r="L694" s="201"/>
      <c r="M694" s="201"/>
      <c r="N694" s="201"/>
      <c r="O694" s="201"/>
      <c r="P694" s="201"/>
      <c r="Q694" s="201"/>
    </row>
    <row r="695" spans="1:17" hidden="1" x14ac:dyDescent="0.25">
      <c r="A695" s="661"/>
      <c r="B695" s="615"/>
      <c r="C695" s="660"/>
      <c r="D695" s="660"/>
      <c r="E695" s="662"/>
      <c r="G695" s="201"/>
      <c r="H695" s="201"/>
      <c r="I695" s="201"/>
      <c r="J695" s="201"/>
      <c r="K695" s="201"/>
      <c r="L695" s="201"/>
      <c r="M695" s="201"/>
      <c r="N695" s="201"/>
      <c r="O695" s="201"/>
      <c r="P695" s="201"/>
      <c r="Q695" s="201"/>
    </row>
    <row r="696" spans="1:17" hidden="1" x14ac:dyDescent="0.25">
      <c r="A696" s="661"/>
      <c r="B696" s="615"/>
      <c r="C696" s="660"/>
      <c r="D696" s="660"/>
      <c r="E696" s="662"/>
      <c r="G696" s="201"/>
      <c r="H696" s="201"/>
      <c r="I696" s="201"/>
      <c r="J696" s="201"/>
      <c r="K696" s="201"/>
      <c r="L696" s="201"/>
      <c r="M696" s="201"/>
      <c r="N696" s="201"/>
      <c r="O696" s="201"/>
      <c r="P696" s="201"/>
      <c r="Q696" s="201"/>
    </row>
    <row r="697" spans="1:17" hidden="1" x14ac:dyDescent="0.25">
      <c r="A697" s="661"/>
      <c r="B697" s="615"/>
      <c r="C697" s="660"/>
      <c r="D697" s="660"/>
      <c r="E697" s="662"/>
      <c r="G697" s="201"/>
      <c r="H697" s="201"/>
      <c r="I697" s="201"/>
      <c r="J697" s="201"/>
      <c r="K697" s="201"/>
      <c r="L697" s="201"/>
      <c r="M697" s="201"/>
      <c r="N697" s="201"/>
      <c r="O697" s="201"/>
      <c r="P697" s="201"/>
      <c r="Q697" s="201"/>
    </row>
    <row r="698" spans="1:17" hidden="1" x14ac:dyDescent="0.25">
      <c r="A698" s="661"/>
      <c r="B698" s="615"/>
      <c r="C698" s="660"/>
      <c r="D698" s="660"/>
      <c r="E698" s="662"/>
      <c r="G698" s="201"/>
      <c r="H698" s="201"/>
      <c r="I698" s="201"/>
      <c r="J698" s="201"/>
      <c r="K698" s="201"/>
      <c r="L698" s="201"/>
      <c r="M698" s="201"/>
      <c r="N698" s="201"/>
      <c r="O698" s="201"/>
      <c r="P698" s="201"/>
      <c r="Q698" s="201"/>
    </row>
    <row r="699" spans="1:17" hidden="1" x14ac:dyDescent="0.25">
      <c r="A699" s="661"/>
      <c r="B699" s="615"/>
      <c r="C699" s="660"/>
      <c r="D699" s="660"/>
      <c r="E699" s="662"/>
      <c r="G699" s="201"/>
      <c r="H699" s="201"/>
      <c r="I699" s="201"/>
      <c r="J699" s="201"/>
      <c r="K699" s="201"/>
      <c r="L699" s="201"/>
      <c r="M699" s="201"/>
      <c r="N699" s="201"/>
      <c r="O699" s="201"/>
      <c r="P699" s="201"/>
      <c r="Q699" s="201"/>
    </row>
    <row r="700" spans="1:17" hidden="1" x14ac:dyDescent="0.25">
      <c r="A700" s="661"/>
      <c r="B700" s="615"/>
      <c r="C700" s="660"/>
      <c r="D700" s="660"/>
      <c r="E700" s="662"/>
      <c r="G700" s="201"/>
      <c r="H700" s="201"/>
      <c r="I700" s="201"/>
      <c r="J700" s="201"/>
      <c r="K700" s="201"/>
      <c r="L700" s="201"/>
      <c r="M700" s="201"/>
      <c r="N700" s="201"/>
      <c r="O700" s="201"/>
      <c r="P700" s="201"/>
      <c r="Q700" s="201"/>
    </row>
    <row r="701" spans="1:17" hidden="1" x14ac:dyDescent="0.25">
      <c r="A701" s="661"/>
      <c r="B701" s="615"/>
      <c r="C701" s="660"/>
      <c r="D701" s="660"/>
      <c r="E701" s="662"/>
      <c r="G701" s="201"/>
      <c r="H701" s="201"/>
      <c r="I701" s="201"/>
      <c r="J701" s="201"/>
      <c r="K701" s="201"/>
      <c r="L701" s="201"/>
      <c r="M701" s="201"/>
      <c r="N701" s="201"/>
      <c r="O701" s="201"/>
      <c r="P701" s="201"/>
      <c r="Q701" s="201"/>
    </row>
    <row r="702" spans="1:17" hidden="1" x14ac:dyDescent="0.25">
      <c r="A702" s="661"/>
      <c r="B702" s="615"/>
      <c r="C702" s="660"/>
      <c r="D702" s="660"/>
      <c r="E702" s="662"/>
      <c r="G702" s="201"/>
      <c r="H702" s="201"/>
      <c r="I702" s="201"/>
      <c r="J702" s="201"/>
      <c r="K702" s="201"/>
      <c r="L702" s="201"/>
      <c r="M702" s="201"/>
      <c r="N702" s="201"/>
      <c r="O702" s="201"/>
      <c r="P702" s="201"/>
      <c r="Q702" s="201"/>
    </row>
    <row r="703" spans="1:17" hidden="1" x14ac:dyDescent="0.25">
      <c r="A703" s="661"/>
      <c r="B703" s="615"/>
      <c r="C703" s="660"/>
      <c r="D703" s="660"/>
      <c r="E703" s="662"/>
      <c r="G703" s="201"/>
      <c r="H703" s="201"/>
      <c r="I703" s="201"/>
      <c r="J703" s="201"/>
      <c r="K703" s="201"/>
      <c r="L703" s="201"/>
      <c r="M703" s="201"/>
      <c r="N703" s="201"/>
      <c r="O703" s="201"/>
      <c r="P703" s="201"/>
      <c r="Q703" s="201"/>
    </row>
    <row r="704" spans="1:17" hidden="1" x14ac:dyDescent="0.25">
      <c r="A704" s="661"/>
      <c r="B704" s="615"/>
      <c r="C704" s="660"/>
      <c r="D704" s="660"/>
      <c r="E704" s="662"/>
      <c r="G704" s="201"/>
      <c r="H704" s="201"/>
      <c r="I704" s="201"/>
      <c r="J704" s="201"/>
      <c r="K704" s="201"/>
      <c r="L704" s="201"/>
      <c r="M704" s="201"/>
      <c r="N704" s="201"/>
      <c r="O704" s="201"/>
      <c r="P704" s="201"/>
      <c r="Q704" s="201"/>
    </row>
    <row r="705" spans="1:17" hidden="1" x14ac:dyDescent="0.25">
      <c r="A705" s="661"/>
      <c r="B705" s="615"/>
      <c r="C705" s="660"/>
      <c r="D705" s="660"/>
      <c r="E705" s="662"/>
      <c r="G705" s="201"/>
      <c r="H705" s="201"/>
      <c r="I705" s="201"/>
      <c r="J705" s="201"/>
      <c r="K705" s="201"/>
      <c r="L705" s="201"/>
      <c r="M705" s="201"/>
      <c r="N705" s="201"/>
      <c r="O705" s="201"/>
      <c r="P705" s="201"/>
      <c r="Q705" s="201"/>
    </row>
    <row r="706" spans="1:17" hidden="1" x14ac:dyDescent="0.25">
      <c r="A706" s="661"/>
      <c r="B706" s="615"/>
      <c r="C706" s="660"/>
      <c r="D706" s="660"/>
      <c r="E706" s="662"/>
      <c r="G706" s="201"/>
      <c r="H706" s="201"/>
      <c r="I706" s="201"/>
      <c r="J706" s="201"/>
      <c r="K706" s="201"/>
      <c r="L706" s="201"/>
      <c r="M706" s="201"/>
      <c r="N706" s="201"/>
      <c r="O706" s="201"/>
      <c r="P706" s="201"/>
      <c r="Q706" s="201"/>
    </row>
    <row r="707" spans="1:17" hidden="1" x14ac:dyDescent="0.25">
      <c r="A707" s="661"/>
      <c r="B707" s="615"/>
      <c r="C707" s="660"/>
      <c r="D707" s="660"/>
      <c r="E707" s="662"/>
      <c r="G707" s="201"/>
      <c r="H707" s="201"/>
      <c r="I707" s="201"/>
      <c r="J707" s="201"/>
      <c r="K707" s="201"/>
      <c r="L707" s="201"/>
      <c r="M707" s="201"/>
      <c r="N707" s="201"/>
      <c r="O707" s="201"/>
      <c r="P707" s="201"/>
      <c r="Q707" s="201"/>
    </row>
    <row r="708" spans="1:17" hidden="1" x14ac:dyDescent="0.25">
      <c r="A708" s="661"/>
      <c r="B708" s="615"/>
      <c r="C708" s="660"/>
      <c r="D708" s="660"/>
      <c r="E708" s="662"/>
      <c r="G708" s="201"/>
      <c r="H708" s="201"/>
      <c r="I708" s="201"/>
      <c r="J708" s="201"/>
      <c r="K708" s="201"/>
      <c r="L708" s="201"/>
      <c r="M708" s="201"/>
      <c r="N708" s="201"/>
      <c r="O708" s="201"/>
      <c r="P708" s="201"/>
      <c r="Q708" s="201"/>
    </row>
    <row r="709" spans="1:17" hidden="1" x14ac:dyDescent="0.25">
      <c r="A709" s="661"/>
      <c r="B709" s="615"/>
      <c r="C709" s="660"/>
      <c r="D709" s="660"/>
      <c r="E709" s="662"/>
      <c r="G709" s="201"/>
      <c r="H709" s="201"/>
      <c r="I709" s="201"/>
      <c r="J709" s="201"/>
      <c r="K709" s="201"/>
      <c r="L709" s="201"/>
      <c r="M709" s="201"/>
      <c r="N709" s="201"/>
      <c r="O709" s="201"/>
      <c r="P709" s="201"/>
      <c r="Q709" s="201"/>
    </row>
    <row r="710" spans="1:17" hidden="1" x14ac:dyDescent="0.25">
      <c r="A710" s="661"/>
      <c r="B710" s="615"/>
      <c r="C710" s="660"/>
      <c r="D710" s="660"/>
      <c r="E710" s="662"/>
      <c r="G710" s="201"/>
      <c r="H710" s="201"/>
      <c r="I710" s="201"/>
      <c r="J710" s="201"/>
      <c r="K710" s="201"/>
      <c r="L710" s="201"/>
      <c r="M710" s="201"/>
      <c r="N710" s="201"/>
      <c r="O710" s="201"/>
      <c r="P710" s="201"/>
      <c r="Q710" s="201"/>
    </row>
    <row r="711" spans="1:17" hidden="1" x14ac:dyDescent="0.25">
      <c r="A711" s="661"/>
      <c r="B711" s="615"/>
      <c r="C711" s="660"/>
      <c r="D711" s="660"/>
      <c r="E711" s="662"/>
      <c r="G711" s="201"/>
      <c r="H711" s="201"/>
      <c r="I711" s="201"/>
      <c r="J711" s="201"/>
      <c r="K711" s="201"/>
      <c r="L711" s="201"/>
      <c r="M711" s="201"/>
      <c r="N711" s="201"/>
      <c r="O711" s="201"/>
      <c r="P711" s="201"/>
      <c r="Q711" s="201"/>
    </row>
    <row r="712" spans="1:17" hidden="1" x14ac:dyDescent="0.25">
      <c r="A712" s="661"/>
      <c r="B712" s="615"/>
      <c r="C712" s="660"/>
      <c r="D712" s="660"/>
      <c r="E712" s="662"/>
      <c r="G712" s="201"/>
      <c r="H712" s="201"/>
      <c r="I712" s="201"/>
      <c r="J712" s="201"/>
      <c r="K712" s="201"/>
      <c r="L712" s="201"/>
      <c r="M712" s="201"/>
      <c r="N712" s="201"/>
      <c r="O712" s="201"/>
      <c r="P712" s="201"/>
      <c r="Q712" s="201"/>
    </row>
    <row r="713" spans="1:17" hidden="1" x14ac:dyDescent="0.25">
      <c r="A713" s="661"/>
      <c r="B713" s="615"/>
      <c r="C713" s="660"/>
      <c r="D713" s="660"/>
      <c r="E713" s="662"/>
      <c r="G713" s="201"/>
      <c r="H713" s="201"/>
      <c r="I713" s="201"/>
      <c r="J713" s="201"/>
      <c r="K713" s="201"/>
      <c r="L713" s="201"/>
      <c r="M713" s="201"/>
      <c r="N713" s="201"/>
      <c r="O713" s="201"/>
      <c r="P713" s="201"/>
      <c r="Q713" s="201"/>
    </row>
    <row r="714" spans="1:17" hidden="1" x14ac:dyDescent="0.25">
      <c r="A714" s="661"/>
      <c r="B714" s="615"/>
      <c r="C714" s="660"/>
      <c r="D714" s="660"/>
      <c r="E714" s="662"/>
      <c r="G714" s="201"/>
      <c r="H714" s="201"/>
      <c r="I714" s="201"/>
      <c r="J714" s="201"/>
      <c r="K714" s="201"/>
      <c r="L714" s="201"/>
      <c r="M714" s="201"/>
      <c r="N714" s="201"/>
      <c r="O714" s="201"/>
      <c r="P714" s="201"/>
      <c r="Q714" s="201"/>
    </row>
    <row r="715" spans="1:17" hidden="1" x14ac:dyDescent="0.25">
      <c r="A715" s="661"/>
      <c r="B715" s="615"/>
      <c r="C715" s="660"/>
      <c r="D715" s="660"/>
      <c r="E715" s="662"/>
      <c r="G715" s="201"/>
      <c r="H715" s="201"/>
      <c r="I715" s="201"/>
      <c r="J715" s="201"/>
      <c r="K715" s="201"/>
      <c r="L715" s="201"/>
      <c r="M715" s="201"/>
      <c r="N715" s="201"/>
      <c r="O715" s="201"/>
      <c r="P715" s="201"/>
      <c r="Q715" s="201"/>
    </row>
    <row r="716" spans="1:17" hidden="1" x14ac:dyDescent="0.25">
      <c r="A716" s="661"/>
      <c r="B716" s="615"/>
      <c r="C716" s="660"/>
      <c r="D716" s="660"/>
      <c r="E716" s="662"/>
      <c r="G716" s="201"/>
      <c r="H716" s="201"/>
      <c r="I716" s="201"/>
      <c r="J716" s="201"/>
      <c r="K716" s="201"/>
      <c r="L716" s="201"/>
      <c r="M716" s="201"/>
      <c r="N716" s="201"/>
      <c r="O716" s="201"/>
      <c r="P716" s="201"/>
      <c r="Q716" s="201"/>
    </row>
    <row r="717" spans="1:17" hidden="1" x14ac:dyDescent="0.25">
      <c r="A717" s="661"/>
      <c r="B717" s="615"/>
      <c r="C717" s="660"/>
      <c r="D717" s="660"/>
      <c r="E717" s="662"/>
      <c r="G717" s="201"/>
      <c r="H717" s="201"/>
      <c r="I717" s="201"/>
      <c r="J717" s="201"/>
      <c r="K717" s="201"/>
      <c r="L717" s="201"/>
      <c r="M717" s="201"/>
      <c r="N717" s="201"/>
      <c r="O717" s="201"/>
      <c r="P717" s="201"/>
      <c r="Q717" s="201"/>
    </row>
    <row r="718" spans="1:17" hidden="1" x14ac:dyDescent="0.25">
      <c r="A718" s="661"/>
      <c r="B718" s="615"/>
      <c r="C718" s="660"/>
      <c r="D718" s="660"/>
      <c r="E718" s="662"/>
      <c r="G718" s="201"/>
      <c r="H718" s="201"/>
      <c r="I718" s="201"/>
      <c r="J718" s="201"/>
      <c r="K718" s="201"/>
      <c r="L718" s="201"/>
      <c r="M718" s="201"/>
      <c r="N718" s="201"/>
      <c r="O718" s="201"/>
      <c r="P718" s="201"/>
      <c r="Q718" s="201"/>
    </row>
    <row r="719" spans="1:17" hidden="1" x14ac:dyDescent="0.25">
      <c r="A719" s="661"/>
      <c r="B719" s="615"/>
      <c r="C719" s="660"/>
      <c r="D719" s="660"/>
      <c r="E719" s="662"/>
      <c r="G719" s="201"/>
      <c r="H719" s="201"/>
      <c r="I719" s="201"/>
      <c r="J719" s="201"/>
      <c r="K719" s="201"/>
      <c r="L719" s="201"/>
      <c r="M719" s="201"/>
      <c r="N719" s="201"/>
      <c r="O719" s="201"/>
      <c r="P719" s="201"/>
      <c r="Q719" s="201"/>
    </row>
    <row r="720" spans="1:17" hidden="1" x14ac:dyDescent="0.25">
      <c r="A720" s="661"/>
      <c r="B720" s="615"/>
      <c r="C720" s="660"/>
      <c r="D720" s="660"/>
      <c r="E720" s="662"/>
      <c r="G720" s="201"/>
      <c r="H720" s="201"/>
      <c r="I720" s="201"/>
      <c r="J720" s="201"/>
      <c r="K720" s="201"/>
      <c r="L720" s="201"/>
      <c r="M720" s="201"/>
      <c r="N720" s="201"/>
      <c r="O720" s="201"/>
      <c r="P720" s="201"/>
      <c r="Q720" s="201"/>
    </row>
    <row r="721" spans="1:17" hidden="1" x14ac:dyDescent="0.25">
      <c r="A721" s="661"/>
      <c r="B721" s="615"/>
      <c r="C721" s="660"/>
      <c r="D721" s="660"/>
      <c r="E721" s="662"/>
      <c r="G721" s="201"/>
      <c r="H721" s="201"/>
      <c r="I721" s="201"/>
      <c r="J721" s="201"/>
      <c r="K721" s="201"/>
      <c r="L721" s="201"/>
      <c r="M721" s="201"/>
      <c r="N721" s="201"/>
      <c r="O721" s="201"/>
      <c r="P721" s="201"/>
      <c r="Q721" s="201"/>
    </row>
    <row r="722" spans="1:17" hidden="1" x14ac:dyDescent="0.25">
      <c r="A722" s="661"/>
      <c r="B722" s="615"/>
      <c r="C722" s="660"/>
      <c r="D722" s="660"/>
      <c r="E722" s="662"/>
      <c r="G722" s="201"/>
      <c r="H722" s="201"/>
      <c r="I722" s="201"/>
      <c r="J722" s="201"/>
      <c r="K722" s="201"/>
      <c r="L722" s="201"/>
      <c r="M722" s="201"/>
      <c r="N722" s="201"/>
      <c r="O722" s="201"/>
      <c r="P722" s="201"/>
      <c r="Q722" s="201"/>
    </row>
    <row r="723" spans="1:17" hidden="1" x14ac:dyDescent="0.25">
      <c r="A723" s="661"/>
      <c r="B723" s="615"/>
      <c r="C723" s="660"/>
      <c r="D723" s="660"/>
      <c r="E723" s="662"/>
      <c r="G723" s="201"/>
      <c r="H723" s="201"/>
      <c r="I723" s="201"/>
      <c r="J723" s="201"/>
      <c r="K723" s="201"/>
      <c r="L723" s="201"/>
      <c r="M723" s="201"/>
      <c r="N723" s="201"/>
      <c r="O723" s="201"/>
      <c r="P723" s="201"/>
      <c r="Q723" s="201"/>
    </row>
    <row r="724" spans="1:17" hidden="1" x14ac:dyDescent="0.25">
      <c r="A724" s="661"/>
      <c r="B724" s="615"/>
      <c r="C724" s="660"/>
      <c r="D724" s="660"/>
      <c r="E724" s="662"/>
      <c r="G724" s="201"/>
      <c r="H724" s="201"/>
      <c r="I724" s="201"/>
      <c r="J724" s="201"/>
      <c r="K724" s="201"/>
      <c r="L724" s="201"/>
      <c r="M724" s="201"/>
      <c r="N724" s="201"/>
      <c r="O724" s="201"/>
      <c r="P724" s="201"/>
      <c r="Q724" s="201"/>
    </row>
    <row r="725" spans="1:17" hidden="1" x14ac:dyDescent="0.25">
      <c r="A725" s="661"/>
      <c r="B725" s="615"/>
      <c r="C725" s="660"/>
      <c r="D725" s="660"/>
      <c r="E725" s="662"/>
      <c r="G725" s="201"/>
      <c r="H725" s="201"/>
      <c r="I725" s="201"/>
      <c r="J725" s="201"/>
      <c r="K725" s="201"/>
      <c r="L725" s="201"/>
      <c r="M725" s="201"/>
      <c r="N725" s="201"/>
      <c r="O725" s="201"/>
      <c r="P725" s="201"/>
      <c r="Q725" s="201"/>
    </row>
    <row r="726" spans="1:17" hidden="1" x14ac:dyDescent="0.25">
      <c r="A726" s="661"/>
      <c r="B726" s="615"/>
      <c r="C726" s="660"/>
      <c r="D726" s="660"/>
      <c r="E726" s="662"/>
      <c r="G726" s="201"/>
      <c r="H726" s="201"/>
      <c r="I726" s="201"/>
      <c r="J726" s="201"/>
      <c r="K726" s="201"/>
      <c r="L726" s="201"/>
      <c r="M726" s="201"/>
      <c r="N726" s="201"/>
      <c r="O726" s="201"/>
      <c r="P726" s="201"/>
      <c r="Q726" s="201"/>
    </row>
    <row r="727" spans="1:17" hidden="1" x14ac:dyDescent="0.25">
      <c r="A727" s="661"/>
      <c r="B727" s="615"/>
      <c r="C727" s="660"/>
      <c r="D727" s="660"/>
      <c r="E727" s="662"/>
      <c r="G727" s="201"/>
      <c r="H727" s="201"/>
      <c r="I727" s="201"/>
      <c r="J727" s="201"/>
      <c r="K727" s="201"/>
      <c r="L727" s="201"/>
      <c r="M727" s="201"/>
      <c r="N727" s="201"/>
      <c r="O727" s="201"/>
      <c r="P727" s="201"/>
      <c r="Q727" s="201"/>
    </row>
    <row r="728" spans="1:17" hidden="1" x14ac:dyDescent="0.25">
      <c r="A728" s="661"/>
      <c r="B728" s="615"/>
      <c r="C728" s="660"/>
      <c r="D728" s="660"/>
      <c r="E728" s="662"/>
      <c r="G728" s="201"/>
      <c r="H728" s="201"/>
      <c r="I728" s="201"/>
      <c r="J728" s="201"/>
      <c r="K728" s="201"/>
      <c r="L728" s="201"/>
      <c r="M728" s="201"/>
      <c r="N728" s="201"/>
      <c r="O728" s="201"/>
      <c r="P728" s="201"/>
      <c r="Q728" s="201"/>
    </row>
    <row r="729" spans="1:17" hidden="1" x14ac:dyDescent="0.25">
      <c r="A729" s="661"/>
      <c r="B729" s="615"/>
      <c r="C729" s="660"/>
      <c r="D729" s="660"/>
      <c r="E729" s="662"/>
      <c r="G729" s="201"/>
      <c r="H729" s="201"/>
      <c r="I729" s="201"/>
      <c r="J729" s="201"/>
      <c r="K729" s="201"/>
      <c r="L729" s="201"/>
      <c r="M729" s="201"/>
      <c r="N729" s="201"/>
      <c r="O729" s="201"/>
      <c r="P729" s="201"/>
      <c r="Q729" s="201"/>
    </row>
    <row r="730" spans="1:17" hidden="1" x14ac:dyDescent="0.25">
      <c r="A730" s="661"/>
      <c r="B730" s="615"/>
      <c r="C730" s="660"/>
      <c r="D730" s="660"/>
      <c r="E730" s="662"/>
      <c r="G730" s="201"/>
      <c r="H730" s="201"/>
      <c r="I730" s="201"/>
      <c r="J730" s="201"/>
      <c r="K730" s="201"/>
      <c r="L730" s="201"/>
      <c r="M730" s="201"/>
      <c r="N730" s="201"/>
      <c r="O730" s="201"/>
      <c r="P730" s="201"/>
      <c r="Q730" s="201"/>
    </row>
    <row r="731" spans="1:17" hidden="1" x14ac:dyDescent="0.25">
      <c r="A731" s="661"/>
      <c r="B731" s="615"/>
      <c r="C731" s="660"/>
      <c r="D731" s="660"/>
      <c r="E731" s="662"/>
      <c r="G731" s="201"/>
      <c r="H731" s="201"/>
      <c r="I731" s="201"/>
      <c r="J731" s="201"/>
      <c r="K731" s="201"/>
      <c r="L731" s="201"/>
      <c r="M731" s="201"/>
      <c r="N731" s="201"/>
      <c r="O731" s="201"/>
      <c r="P731" s="201"/>
      <c r="Q731" s="201"/>
    </row>
    <row r="732" spans="1:17" hidden="1" x14ac:dyDescent="0.25">
      <c r="A732" s="661"/>
      <c r="B732" s="615"/>
      <c r="C732" s="660"/>
      <c r="D732" s="660"/>
      <c r="E732" s="662"/>
      <c r="G732" s="201"/>
      <c r="H732" s="201"/>
      <c r="I732" s="201"/>
      <c r="J732" s="201"/>
      <c r="K732" s="201"/>
      <c r="L732" s="201"/>
      <c r="M732" s="201"/>
      <c r="N732" s="201"/>
      <c r="O732" s="201"/>
      <c r="P732" s="201"/>
      <c r="Q732" s="201"/>
    </row>
    <row r="733" spans="1:17" hidden="1" x14ac:dyDescent="0.25">
      <c r="A733" s="661"/>
      <c r="B733" s="615"/>
      <c r="C733" s="660"/>
      <c r="D733" s="660"/>
      <c r="E733" s="662"/>
      <c r="G733" s="201"/>
      <c r="H733" s="201"/>
      <c r="I733" s="201"/>
      <c r="J733" s="201"/>
      <c r="K733" s="201"/>
      <c r="L733" s="201"/>
      <c r="M733" s="201"/>
      <c r="N733" s="201"/>
      <c r="O733" s="201"/>
      <c r="P733" s="201"/>
      <c r="Q733" s="201"/>
    </row>
    <row r="734" spans="1:17" hidden="1" x14ac:dyDescent="0.25">
      <c r="A734" s="661"/>
      <c r="B734" s="615"/>
      <c r="C734" s="660"/>
      <c r="D734" s="660"/>
      <c r="E734" s="662"/>
      <c r="G734" s="201"/>
      <c r="H734" s="201"/>
      <c r="I734" s="201"/>
      <c r="J734" s="201"/>
      <c r="K734" s="201"/>
      <c r="L734" s="201"/>
      <c r="M734" s="201"/>
      <c r="N734" s="201"/>
      <c r="O734" s="201"/>
      <c r="P734" s="201"/>
      <c r="Q734" s="201"/>
    </row>
    <row r="735" spans="1:17" hidden="1" x14ac:dyDescent="0.25">
      <c r="A735" s="661"/>
      <c r="B735" s="615"/>
      <c r="C735" s="660"/>
      <c r="D735" s="660"/>
      <c r="E735" s="662"/>
      <c r="G735" s="201"/>
      <c r="H735" s="201"/>
      <c r="I735" s="201"/>
      <c r="J735" s="201"/>
      <c r="K735" s="201"/>
      <c r="L735" s="201"/>
      <c r="M735" s="201"/>
      <c r="N735" s="201"/>
      <c r="O735" s="201"/>
      <c r="P735" s="201"/>
      <c r="Q735" s="201"/>
    </row>
    <row r="736" spans="1:17" hidden="1" x14ac:dyDescent="0.25">
      <c r="A736" s="661"/>
      <c r="B736" s="615"/>
      <c r="C736" s="660"/>
      <c r="D736" s="660"/>
      <c r="E736" s="662"/>
      <c r="G736" s="201"/>
      <c r="H736" s="201"/>
      <c r="I736" s="201"/>
      <c r="J736" s="201"/>
      <c r="K736" s="201"/>
      <c r="L736" s="201"/>
      <c r="M736" s="201"/>
      <c r="N736" s="201"/>
      <c r="O736" s="201"/>
      <c r="P736" s="201"/>
      <c r="Q736" s="201"/>
    </row>
    <row r="737" spans="1:17" hidden="1" x14ac:dyDescent="0.25">
      <c r="A737" s="661"/>
      <c r="B737" s="615"/>
      <c r="C737" s="660"/>
      <c r="D737" s="660"/>
      <c r="E737" s="662"/>
      <c r="G737" s="201"/>
      <c r="H737" s="201"/>
      <c r="I737" s="201"/>
      <c r="J737" s="201"/>
      <c r="K737" s="201"/>
      <c r="L737" s="201"/>
      <c r="M737" s="201"/>
      <c r="N737" s="201"/>
      <c r="O737" s="201"/>
      <c r="P737" s="201"/>
      <c r="Q737" s="201"/>
    </row>
    <row r="738" spans="1:17" hidden="1" x14ac:dyDescent="0.25">
      <c r="A738" s="661"/>
      <c r="B738" s="615"/>
      <c r="C738" s="660"/>
      <c r="D738" s="660"/>
      <c r="E738" s="662"/>
      <c r="G738" s="201"/>
      <c r="H738" s="201"/>
      <c r="I738" s="201"/>
      <c r="J738" s="201"/>
      <c r="K738" s="201"/>
      <c r="L738" s="201"/>
      <c r="M738" s="201"/>
      <c r="N738" s="201"/>
      <c r="O738" s="201"/>
      <c r="P738" s="201"/>
      <c r="Q738" s="201"/>
    </row>
    <row r="739" spans="1:17" hidden="1" x14ac:dyDescent="0.25">
      <c r="A739" s="661"/>
      <c r="B739" s="615"/>
      <c r="C739" s="660"/>
      <c r="D739" s="660"/>
      <c r="E739" s="662"/>
      <c r="G739" s="201"/>
      <c r="H739" s="201"/>
      <c r="I739" s="201"/>
      <c r="J739" s="201"/>
      <c r="K739" s="201"/>
      <c r="L739" s="201"/>
      <c r="M739" s="201"/>
      <c r="N739" s="201"/>
      <c r="O739" s="201"/>
      <c r="P739" s="201"/>
      <c r="Q739" s="201"/>
    </row>
    <row r="740" spans="1:17" hidden="1" x14ac:dyDescent="0.25">
      <c r="A740" s="661"/>
      <c r="B740" s="615"/>
      <c r="C740" s="660"/>
      <c r="D740" s="660"/>
      <c r="E740" s="662"/>
      <c r="G740" s="201"/>
      <c r="H740" s="201"/>
      <c r="I740" s="201"/>
      <c r="J740" s="201"/>
      <c r="K740" s="201"/>
      <c r="L740" s="201"/>
      <c r="M740" s="201"/>
      <c r="N740" s="201"/>
      <c r="O740" s="201"/>
      <c r="P740" s="201"/>
      <c r="Q740" s="201"/>
    </row>
    <row r="741" spans="1:17" hidden="1" x14ac:dyDescent="0.25">
      <c r="A741" s="661"/>
      <c r="B741" s="615"/>
      <c r="C741" s="660"/>
      <c r="D741" s="660"/>
      <c r="E741" s="662"/>
      <c r="G741" s="201"/>
      <c r="H741" s="201"/>
      <c r="I741" s="201"/>
      <c r="J741" s="201"/>
      <c r="K741" s="201"/>
      <c r="L741" s="201"/>
      <c r="M741" s="201"/>
      <c r="N741" s="201"/>
      <c r="O741" s="201"/>
      <c r="P741" s="201"/>
      <c r="Q741" s="201"/>
    </row>
    <row r="742" spans="1:17" hidden="1" x14ac:dyDescent="0.25">
      <c r="A742" s="661"/>
      <c r="B742" s="615"/>
      <c r="C742" s="660"/>
      <c r="D742" s="660"/>
      <c r="E742" s="662"/>
      <c r="G742" s="201"/>
      <c r="H742" s="201"/>
      <c r="I742" s="201"/>
      <c r="J742" s="201"/>
      <c r="K742" s="201"/>
      <c r="L742" s="201"/>
      <c r="M742" s="201"/>
      <c r="N742" s="201"/>
      <c r="O742" s="201"/>
      <c r="P742" s="201"/>
      <c r="Q742" s="201"/>
    </row>
    <row r="743" spans="1:17" hidden="1" x14ac:dyDescent="0.25">
      <c r="A743" s="661"/>
      <c r="B743" s="615"/>
      <c r="C743" s="660"/>
      <c r="D743" s="660"/>
      <c r="E743" s="662"/>
      <c r="G743" s="201"/>
      <c r="H743" s="201"/>
      <c r="I743" s="201"/>
      <c r="J743" s="201"/>
      <c r="K743" s="201"/>
      <c r="L743" s="201"/>
      <c r="M743" s="201"/>
      <c r="N743" s="201"/>
      <c r="O743" s="201"/>
      <c r="P743" s="201"/>
      <c r="Q743" s="201"/>
    </row>
    <row r="744" spans="1:17" hidden="1" x14ac:dyDescent="0.25">
      <c r="A744" s="661"/>
      <c r="B744" s="615"/>
      <c r="C744" s="660"/>
      <c r="D744" s="660"/>
      <c r="E744" s="662"/>
      <c r="G744" s="201"/>
      <c r="H744" s="201"/>
      <c r="I744" s="201"/>
      <c r="J744" s="201"/>
      <c r="K744" s="201"/>
      <c r="L744" s="201"/>
      <c r="M744" s="201"/>
      <c r="N744" s="201"/>
      <c r="O744" s="201"/>
      <c r="P744" s="201"/>
      <c r="Q744" s="201"/>
    </row>
    <row r="745" spans="1:17" hidden="1" x14ac:dyDescent="0.25">
      <c r="A745" s="661"/>
      <c r="B745" s="615"/>
      <c r="C745" s="660"/>
      <c r="D745" s="660"/>
      <c r="E745" s="662"/>
      <c r="G745" s="201"/>
      <c r="H745" s="201"/>
      <c r="I745" s="201"/>
      <c r="J745" s="201"/>
      <c r="K745" s="201"/>
      <c r="L745" s="201"/>
      <c r="M745" s="201"/>
      <c r="N745" s="201"/>
      <c r="O745" s="201"/>
      <c r="P745" s="201"/>
      <c r="Q745" s="201"/>
    </row>
    <row r="746" spans="1:17" hidden="1" x14ac:dyDescent="0.25">
      <c r="A746" s="661"/>
      <c r="B746" s="615"/>
      <c r="C746" s="660"/>
      <c r="D746" s="660"/>
      <c r="E746" s="662"/>
      <c r="G746" s="201"/>
      <c r="H746" s="201"/>
      <c r="I746" s="201"/>
      <c r="J746" s="201"/>
      <c r="K746" s="201"/>
      <c r="L746" s="201"/>
      <c r="M746" s="201"/>
      <c r="N746" s="201"/>
      <c r="O746" s="201"/>
      <c r="P746" s="201"/>
      <c r="Q746" s="201"/>
    </row>
    <row r="747" spans="1:17" hidden="1" x14ac:dyDescent="0.25">
      <c r="A747" s="661"/>
      <c r="B747" s="615"/>
      <c r="C747" s="660"/>
      <c r="D747" s="660"/>
      <c r="E747" s="662"/>
      <c r="G747" s="201"/>
      <c r="H747" s="201"/>
      <c r="I747" s="201"/>
      <c r="J747" s="201"/>
      <c r="K747" s="201"/>
      <c r="L747" s="201"/>
      <c r="M747" s="201"/>
      <c r="N747" s="201"/>
      <c r="O747" s="201"/>
      <c r="P747" s="201"/>
      <c r="Q747" s="201"/>
    </row>
    <row r="748" spans="1:17" hidden="1" x14ac:dyDescent="0.25">
      <c r="A748" s="661"/>
      <c r="B748" s="615"/>
      <c r="C748" s="660"/>
      <c r="D748" s="660"/>
      <c r="E748" s="662"/>
      <c r="G748" s="201"/>
      <c r="H748" s="201"/>
      <c r="I748" s="201"/>
      <c r="J748" s="201"/>
      <c r="K748" s="201"/>
      <c r="L748" s="201"/>
      <c r="M748" s="201"/>
      <c r="N748" s="201"/>
      <c r="O748" s="201"/>
      <c r="P748" s="201"/>
      <c r="Q748" s="201"/>
    </row>
    <row r="749" spans="1:17" hidden="1" x14ac:dyDescent="0.25">
      <c r="A749" s="661"/>
      <c r="B749" s="615"/>
      <c r="C749" s="660"/>
      <c r="D749" s="660"/>
      <c r="E749" s="662"/>
      <c r="G749" s="201"/>
      <c r="H749" s="201"/>
      <c r="I749" s="201"/>
      <c r="J749" s="201"/>
      <c r="K749" s="201"/>
      <c r="L749" s="201"/>
      <c r="M749" s="201"/>
      <c r="N749" s="201"/>
      <c r="O749" s="201"/>
      <c r="P749" s="201"/>
      <c r="Q749" s="201"/>
    </row>
    <row r="750" spans="1:17" hidden="1" x14ac:dyDescent="0.25">
      <c r="A750" s="661"/>
      <c r="B750" s="615"/>
      <c r="C750" s="660"/>
      <c r="D750" s="660"/>
      <c r="E750" s="662"/>
      <c r="G750" s="201"/>
      <c r="H750" s="201"/>
      <c r="I750" s="201"/>
      <c r="J750" s="201"/>
      <c r="K750" s="201"/>
      <c r="L750" s="201"/>
      <c r="M750" s="201"/>
      <c r="N750" s="201"/>
      <c r="O750" s="201"/>
      <c r="P750" s="201"/>
      <c r="Q750" s="201"/>
    </row>
    <row r="751" spans="1:17" hidden="1" x14ac:dyDescent="0.25">
      <c r="A751" s="661"/>
      <c r="B751" s="615"/>
      <c r="C751" s="660"/>
      <c r="D751" s="660"/>
      <c r="E751" s="662"/>
      <c r="G751" s="201"/>
      <c r="H751" s="201"/>
      <c r="I751" s="201"/>
      <c r="J751" s="201"/>
      <c r="K751" s="201"/>
      <c r="L751" s="201"/>
      <c r="M751" s="201"/>
      <c r="N751" s="201"/>
      <c r="O751" s="201"/>
      <c r="P751" s="201"/>
      <c r="Q751" s="201"/>
    </row>
    <row r="752" spans="1:17" hidden="1" x14ac:dyDescent="0.25">
      <c r="A752" s="661"/>
      <c r="B752" s="615"/>
      <c r="C752" s="660"/>
      <c r="D752" s="660"/>
      <c r="E752" s="662"/>
      <c r="G752" s="201"/>
      <c r="H752" s="201"/>
      <c r="I752" s="201"/>
      <c r="J752" s="201"/>
      <c r="K752" s="201"/>
      <c r="L752" s="201"/>
      <c r="M752" s="201"/>
      <c r="N752" s="201"/>
      <c r="O752" s="201"/>
      <c r="P752" s="201"/>
      <c r="Q752" s="201"/>
    </row>
    <row r="753" spans="1:17" hidden="1" x14ac:dyDescent="0.25">
      <c r="A753" s="661"/>
      <c r="B753" s="615"/>
      <c r="C753" s="660"/>
      <c r="D753" s="660"/>
      <c r="E753" s="662"/>
      <c r="G753" s="201"/>
      <c r="H753" s="201"/>
      <c r="I753" s="201"/>
      <c r="J753" s="201"/>
      <c r="K753" s="201"/>
      <c r="L753" s="201"/>
      <c r="M753" s="201"/>
      <c r="N753" s="201"/>
      <c r="O753" s="201"/>
      <c r="P753" s="201"/>
      <c r="Q753" s="201"/>
    </row>
    <row r="754" spans="1:17" hidden="1" x14ac:dyDescent="0.25">
      <c r="A754" s="661"/>
      <c r="B754" s="615"/>
      <c r="C754" s="660"/>
      <c r="D754" s="660"/>
      <c r="E754" s="662"/>
      <c r="G754" s="201"/>
      <c r="H754" s="201"/>
      <c r="I754" s="201"/>
      <c r="J754" s="201"/>
      <c r="K754" s="201"/>
      <c r="L754" s="201"/>
      <c r="M754" s="201"/>
      <c r="N754" s="201"/>
      <c r="O754" s="201"/>
      <c r="P754" s="201"/>
      <c r="Q754" s="201"/>
    </row>
    <row r="755" spans="1:17" hidden="1" x14ac:dyDescent="0.25">
      <c r="A755" s="661"/>
      <c r="B755" s="615"/>
      <c r="C755" s="660"/>
      <c r="D755" s="660"/>
      <c r="E755" s="662"/>
      <c r="G755" s="201"/>
      <c r="H755" s="201"/>
      <c r="I755" s="201"/>
      <c r="J755" s="201"/>
      <c r="K755" s="201"/>
      <c r="L755" s="201"/>
      <c r="M755" s="201"/>
      <c r="N755" s="201"/>
      <c r="O755" s="201"/>
      <c r="P755" s="201"/>
      <c r="Q755" s="201"/>
    </row>
    <row r="756" spans="1:17" hidden="1" x14ac:dyDescent="0.25">
      <c r="A756" s="661"/>
      <c r="B756" s="615"/>
      <c r="C756" s="660"/>
      <c r="D756" s="660"/>
      <c r="E756" s="662"/>
      <c r="G756" s="201"/>
      <c r="H756" s="201"/>
      <c r="I756" s="201"/>
      <c r="J756" s="201"/>
      <c r="K756" s="201"/>
      <c r="L756" s="201"/>
      <c r="M756" s="201"/>
      <c r="N756" s="201"/>
      <c r="O756" s="201"/>
      <c r="P756" s="201"/>
      <c r="Q756" s="201"/>
    </row>
    <row r="757" spans="1:17" hidden="1" x14ac:dyDescent="0.25">
      <c r="A757" s="661"/>
      <c r="B757" s="615"/>
      <c r="C757" s="660"/>
      <c r="D757" s="660"/>
      <c r="E757" s="662"/>
      <c r="G757" s="201"/>
      <c r="H757" s="201"/>
      <c r="I757" s="201"/>
      <c r="J757" s="201"/>
      <c r="K757" s="201"/>
      <c r="L757" s="201"/>
      <c r="M757" s="201"/>
      <c r="N757" s="201"/>
      <c r="O757" s="201"/>
      <c r="P757" s="201"/>
      <c r="Q757" s="201"/>
    </row>
    <row r="758" spans="1:17" hidden="1" x14ac:dyDescent="0.25">
      <c r="A758" s="661"/>
      <c r="B758" s="615"/>
      <c r="C758" s="660"/>
      <c r="D758" s="660"/>
      <c r="E758" s="662"/>
      <c r="G758" s="201"/>
      <c r="H758" s="201"/>
      <c r="I758" s="201"/>
      <c r="J758" s="201"/>
      <c r="K758" s="201"/>
      <c r="L758" s="201"/>
      <c r="M758" s="201"/>
      <c r="N758" s="201"/>
      <c r="O758" s="201"/>
      <c r="P758" s="201"/>
      <c r="Q758" s="201"/>
    </row>
    <row r="759" spans="1:17" hidden="1" x14ac:dyDescent="0.25">
      <c r="A759" s="661"/>
      <c r="B759" s="615"/>
      <c r="C759" s="660"/>
      <c r="D759" s="660"/>
      <c r="E759" s="662"/>
      <c r="G759" s="201"/>
      <c r="H759" s="201"/>
      <c r="I759" s="201"/>
      <c r="J759" s="201"/>
      <c r="K759" s="201"/>
      <c r="L759" s="201"/>
      <c r="M759" s="201"/>
      <c r="N759" s="201"/>
      <c r="O759" s="201"/>
      <c r="P759" s="201"/>
      <c r="Q759" s="201"/>
    </row>
    <row r="760" spans="1:17" hidden="1" x14ac:dyDescent="0.25">
      <c r="A760" s="661"/>
      <c r="B760" s="615"/>
      <c r="C760" s="660"/>
      <c r="D760" s="660"/>
      <c r="E760" s="662"/>
      <c r="G760" s="201"/>
      <c r="H760" s="201"/>
      <c r="I760" s="201"/>
      <c r="J760" s="201"/>
      <c r="K760" s="201"/>
      <c r="L760" s="201"/>
      <c r="M760" s="201"/>
      <c r="N760" s="201"/>
      <c r="O760" s="201"/>
      <c r="P760" s="201"/>
      <c r="Q760" s="201"/>
    </row>
    <row r="761" spans="1:17" hidden="1" x14ac:dyDescent="0.25">
      <c r="A761" s="661"/>
      <c r="B761" s="615"/>
      <c r="C761" s="660"/>
      <c r="D761" s="660"/>
      <c r="E761" s="662"/>
      <c r="G761" s="201"/>
      <c r="H761" s="201"/>
      <c r="I761" s="201"/>
      <c r="J761" s="201"/>
      <c r="K761" s="201"/>
      <c r="L761" s="201"/>
      <c r="M761" s="201"/>
      <c r="N761" s="201"/>
      <c r="O761" s="201"/>
      <c r="P761" s="201"/>
      <c r="Q761" s="201"/>
    </row>
    <row r="762" spans="1:17" hidden="1" x14ac:dyDescent="0.25">
      <c r="A762" s="661"/>
      <c r="B762" s="615"/>
      <c r="C762" s="660"/>
      <c r="D762" s="660"/>
      <c r="E762" s="662"/>
      <c r="G762" s="201"/>
      <c r="H762" s="201"/>
      <c r="I762" s="201"/>
      <c r="J762" s="201"/>
      <c r="K762" s="201"/>
      <c r="L762" s="201"/>
      <c r="M762" s="201"/>
      <c r="N762" s="201"/>
      <c r="O762" s="201"/>
      <c r="P762" s="201"/>
      <c r="Q762" s="201"/>
    </row>
    <row r="763" spans="1:17" hidden="1" x14ac:dyDescent="0.25">
      <c r="A763" s="661"/>
      <c r="B763" s="615"/>
      <c r="C763" s="660"/>
      <c r="D763" s="660"/>
      <c r="E763" s="662"/>
      <c r="G763" s="201"/>
      <c r="H763" s="201"/>
      <c r="I763" s="201"/>
      <c r="J763" s="201"/>
      <c r="K763" s="201"/>
      <c r="L763" s="201"/>
      <c r="M763" s="201"/>
      <c r="N763" s="201"/>
      <c r="O763" s="201"/>
      <c r="P763" s="201"/>
      <c r="Q763" s="201"/>
    </row>
    <row r="764" spans="1:17" hidden="1" x14ac:dyDescent="0.25">
      <c r="A764" s="661"/>
      <c r="B764" s="615"/>
      <c r="C764" s="660"/>
      <c r="D764" s="660"/>
      <c r="E764" s="662"/>
      <c r="G764" s="201"/>
      <c r="H764" s="201"/>
      <c r="I764" s="201"/>
      <c r="J764" s="201"/>
      <c r="K764" s="201"/>
      <c r="L764" s="201"/>
      <c r="M764" s="201"/>
      <c r="N764" s="201"/>
      <c r="O764" s="201"/>
      <c r="P764" s="201"/>
      <c r="Q764" s="201"/>
    </row>
    <row r="765" spans="1:17" hidden="1" x14ac:dyDescent="0.25">
      <c r="A765" s="661"/>
      <c r="B765" s="615"/>
      <c r="C765" s="660"/>
      <c r="D765" s="660"/>
      <c r="E765" s="662"/>
      <c r="G765" s="201"/>
      <c r="H765" s="201"/>
      <c r="I765" s="201"/>
      <c r="J765" s="201"/>
      <c r="K765" s="201"/>
      <c r="L765" s="201"/>
      <c r="M765" s="201"/>
      <c r="N765" s="201"/>
      <c r="O765" s="201"/>
      <c r="P765" s="201"/>
      <c r="Q765" s="201"/>
    </row>
    <row r="766" spans="1:17" hidden="1" x14ac:dyDescent="0.25">
      <c r="A766" s="661"/>
      <c r="B766" s="615"/>
      <c r="C766" s="660"/>
      <c r="D766" s="660"/>
      <c r="E766" s="662"/>
      <c r="G766" s="201"/>
      <c r="H766" s="201"/>
      <c r="I766" s="201"/>
      <c r="J766" s="201"/>
      <c r="K766" s="201"/>
      <c r="L766" s="201"/>
      <c r="M766" s="201"/>
      <c r="N766" s="201"/>
      <c r="O766" s="201"/>
      <c r="P766" s="201"/>
      <c r="Q766" s="201"/>
    </row>
    <row r="767" spans="1:17" hidden="1" x14ac:dyDescent="0.25">
      <c r="A767" s="661"/>
      <c r="B767" s="615"/>
      <c r="C767" s="660"/>
      <c r="D767" s="660"/>
      <c r="E767" s="662"/>
      <c r="G767" s="201"/>
      <c r="H767" s="201"/>
      <c r="I767" s="201"/>
      <c r="J767" s="201"/>
      <c r="K767" s="201"/>
      <c r="L767" s="201"/>
      <c r="M767" s="201"/>
      <c r="N767" s="201"/>
      <c r="O767" s="201"/>
      <c r="P767" s="201"/>
      <c r="Q767" s="201"/>
    </row>
    <row r="768" spans="1:17" hidden="1" x14ac:dyDescent="0.25">
      <c r="A768" s="661"/>
      <c r="B768" s="615"/>
      <c r="C768" s="660"/>
      <c r="D768" s="660"/>
      <c r="E768" s="662"/>
      <c r="G768" s="201"/>
      <c r="H768" s="201"/>
      <c r="I768" s="201"/>
      <c r="J768" s="201"/>
      <c r="K768" s="201"/>
      <c r="L768" s="201"/>
      <c r="M768" s="201"/>
      <c r="N768" s="201"/>
      <c r="O768" s="201"/>
      <c r="P768" s="201"/>
      <c r="Q768" s="201"/>
    </row>
    <row r="769" spans="1:17" hidden="1" x14ac:dyDescent="0.25">
      <c r="A769" s="661"/>
      <c r="B769" s="615"/>
      <c r="C769" s="660"/>
      <c r="D769" s="660"/>
      <c r="E769" s="662"/>
      <c r="G769" s="201"/>
      <c r="H769" s="201"/>
      <c r="I769" s="201"/>
      <c r="J769" s="201"/>
      <c r="K769" s="201"/>
      <c r="L769" s="201"/>
      <c r="M769" s="201"/>
      <c r="N769" s="201"/>
      <c r="O769" s="201"/>
      <c r="P769" s="201"/>
      <c r="Q769" s="201"/>
    </row>
    <row r="770" spans="1:17" hidden="1" x14ac:dyDescent="0.25">
      <c r="A770" s="661"/>
      <c r="B770" s="615"/>
      <c r="C770" s="660"/>
      <c r="D770" s="660"/>
      <c r="E770" s="662"/>
      <c r="G770" s="201"/>
      <c r="H770" s="201"/>
      <c r="I770" s="201"/>
      <c r="J770" s="201"/>
      <c r="K770" s="201"/>
      <c r="L770" s="201"/>
      <c r="M770" s="201"/>
      <c r="N770" s="201"/>
      <c r="O770" s="201"/>
      <c r="P770" s="201"/>
      <c r="Q770" s="201"/>
    </row>
    <row r="771" spans="1:17" hidden="1" x14ac:dyDescent="0.25">
      <c r="A771" s="661"/>
      <c r="B771" s="615"/>
      <c r="C771" s="660"/>
      <c r="D771" s="660"/>
      <c r="E771" s="662"/>
      <c r="G771" s="201"/>
      <c r="H771" s="201"/>
      <c r="I771" s="201"/>
      <c r="J771" s="201"/>
      <c r="K771" s="201"/>
      <c r="L771" s="201"/>
      <c r="M771" s="201"/>
      <c r="N771" s="201"/>
      <c r="O771" s="201"/>
      <c r="P771" s="201"/>
      <c r="Q771" s="201"/>
    </row>
    <row r="772" spans="1:17" hidden="1" x14ac:dyDescent="0.25">
      <c r="A772" s="661"/>
      <c r="B772" s="615"/>
      <c r="C772" s="660"/>
      <c r="D772" s="660"/>
      <c r="E772" s="662"/>
      <c r="G772" s="201"/>
      <c r="H772" s="201"/>
      <c r="I772" s="201"/>
      <c r="J772" s="201"/>
      <c r="K772" s="201"/>
      <c r="L772" s="201"/>
      <c r="M772" s="201"/>
      <c r="N772" s="201"/>
      <c r="O772" s="201"/>
      <c r="P772" s="201"/>
      <c r="Q772" s="201"/>
    </row>
    <row r="773" spans="1:17" hidden="1" x14ac:dyDescent="0.25">
      <c r="A773" s="661"/>
      <c r="B773" s="615"/>
      <c r="C773" s="660"/>
      <c r="D773" s="660"/>
      <c r="E773" s="662"/>
      <c r="G773" s="201"/>
      <c r="H773" s="201"/>
      <c r="I773" s="201"/>
      <c r="J773" s="201"/>
      <c r="K773" s="201"/>
      <c r="L773" s="201"/>
      <c r="M773" s="201"/>
      <c r="N773" s="201"/>
      <c r="O773" s="201"/>
      <c r="P773" s="201"/>
      <c r="Q773" s="201"/>
    </row>
    <row r="774" spans="1:17" hidden="1" x14ac:dyDescent="0.25">
      <c r="A774" s="661"/>
      <c r="B774" s="615"/>
      <c r="C774" s="660"/>
      <c r="D774" s="660"/>
      <c r="E774" s="662"/>
      <c r="G774" s="201"/>
      <c r="H774" s="201"/>
      <c r="I774" s="201"/>
      <c r="J774" s="201"/>
      <c r="K774" s="201"/>
      <c r="L774" s="201"/>
      <c r="M774" s="201"/>
      <c r="N774" s="201"/>
      <c r="O774" s="201"/>
      <c r="P774" s="201"/>
      <c r="Q774" s="201"/>
    </row>
    <row r="775" spans="1:17" hidden="1" x14ac:dyDescent="0.25">
      <c r="A775" s="661"/>
      <c r="B775" s="615"/>
      <c r="C775" s="660"/>
      <c r="D775" s="660"/>
      <c r="E775" s="662"/>
      <c r="G775" s="201"/>
      <c r="H775" s="201"/>
      <c r="I775" s="201"/>
      <c r="J775" s="201"/>
      <c r="K775" s="201"/>
      <c r="L775" s="201"/>
      <c r="M775" s="201"/>
      <c r="N775" s="201"/>
      <c r="O775" s="201"/>
      <c r="P775" s="201"/>
      <c r="Q775" s="201"/>
    </row>
    <row r="776" spans="1:17" hidden="1" x14ac:dyDescent="0.25">
      <c r="A776" s="661"/>
      <c r="B776" s="615"/>
      <c r="C776" s="660"/>
      <c r="D776" s="660"/>
      <c r="E776" s="662"/>
      <c r="G776" s="201"/>
      <c r="H776" s="201"/>
      <c r="I776" s="201"/>
      <c r="J776" s="201"/>
      <c r="K776" s="201"/>
      <c r="L776" s="201"/>
      <c r="M776" s="201"/>
      <c r="N776" s="201"/>
      <c r="O776" s="201"/>
      <c r="P776" s="201"/>
      <c r="Q776" s="201"/>
    </row>
    <row r="777" spans="1:17" hidden="1" x14ac:dyDescent="0.25">
      <c r="A777" s="661"/>
      <c r="B777" s="615"/>
      <c r="C777" s="660"/>
      <c r="D777" s="660"/>
      <c r="E777" s="662"/>
      <c r="G777" s="201"/>
      <c r="H777" s="201"/>
      <c r="I777" s="201"/>
      <c r="J777" s="201"/>
      <c r="K777" s="201"/>
      <c r="L777" s="201"/>
      <c r="M777" s="201"/>
      <c r="N777" s="201"/>
      <c r="O777" s="201"/>
      <c r="P777" s="201"/>
      <c r="Q777" s="201"/>
    </row>
    <row r="778" spans="1:17" hidden="1" x14ac:dyDescent="0.25">
      <c r="A778" s="661"/>
      <c r="B778" s="615"/>
      <c r="C778" s="660"/>
      <c r="D778" s="660"/>
      <c r="E778" s="662"/>
      <c r="G778" s="201"/>
      <c r="H778" s="201"/>
      <c r="I778" s="201"/>
      <c r="J778" s="201"/>
      <c r="K778" s="201"/>
      <c r="L778" s="201"/>
      <c r="M778" s="201"/>
      <c r="N778" s="201"/>
      <c r="O778" s="201"/>
      <c r="P778" s="201"/>
      <c r="Q778" s="201"/>
    </row>
    <row r="779" spans="1:17" hidden="1" x14ac:dyDescent="0.25">
      <c r="A779" s="661"/>
      <c r="B779" s="615"/>
      <c r="C779" s="660"/>
      <c r="D779" s="660"/>
      <c r="E779" s="662"/>
      <c r="G779" s="201"/>
      <c r="H779" s="201"/>
      <c r="I779" s="201"/>
      <c r="J779" s="201"/>
      <c r="K779" s="201"/>
      <c r="L779" s="201"/>
      <c r="M779" s="201"/>
      <c r="N779" s="201"/>
      <c r="O779" s="201"/>
      <c r="P779" s="201"/>
      <c r="Q779" s="201"/>
    </row>
    <row r="780" spans="1:17" hidden="1" x14ac:dyDescent="0.25">
      <c r="A780" s="661"/>
      <c r="B780" s="615"/>
      <c r="C780" s="660"/>
      <c r="D780" s="660"/>
      <c r="E780" s="662"/>
      <c r="G780" s="201"/>
      <c r="H780" s="201"/>
      <c r="I780" s="201"/>
      <c r="J780" s="201"/>
      <c r="K780" s="201"/>
      <c r="L780" s="201"/>
      <c r="M780" s="201"/>
      <c r="N780" s="201"/>
      <c r="O780" s="201"/>
      <c r="P780" s="201"/>
      <c r="Q780" s="201"/>
    </row>
    <row r="781" spans="1:17" hidden="1" x14ac:dyDescent="0.25">
      <c r="A781" s="661"/>
      <c r="B781" s="615"/>
      <c r="C781" s="660"/>
      <c r="D781" s="660"/>
      <c r="E781" s="662"/>
      <c r="G781" s="201"/>
      <c r="H781" s="201"/>
      <c r="I781" s="201"/>
      <c r="J781" s="201"/>
      <c r="K781" s="201"/>
      <c r="L781" s="201"/>
      <c r="M781" s="201"/>
      <c r="N781" s="201"/>
      <c r="O781" s="201"/>
      <c r="P781" s="201"/>
      <c r="Q781" s="201"/>
    </row>
    <row r="782" spans="1:17" hidden="1" x14ac:dyDescent="0.25">
      <c r="A782" s="661"/>
      <c r="B782" s="615"/>
      <c r="C782" s="660"/>
      <c r="D782" s="660"/>
      <c r="E782" s="662"/>
      <c r="G782" s="201"/>
      <c r="H782" s="201"/>
      <c r="I782" s="201"/>
      <c r="J782" s="201"/>
      <c r="K782" s="201"/>
      <c r="L782" s="201"/>
      <c r="M782" s="201"/>
      <c r="N782" s="201"/>
      <c r="O782" s="201"/>
      <c r="P782" s="201"/>
      <c r="Q782" s="201"/>
    </row>
    <row r="783" spans="1:17" hidden="1" x14ac:dyDescent="0.25">
      <c r="A783" s="661"/>
      <c r="B783" s="615"/>
      <c r="C783" s="660"/>
      <c r="D783" s="660"/>
      <c r="E783" s="662"/>
      <c r="G783" s="201"/>
      <c r="H783" s="201"/>
      <c r="I783" s="201"/>
      <c r="J783" s="201"/>
      <c r="K783" s="201"/>
      <c r="L783" s="201"/>
      <c r="M783" s="201"/>
      <c r="N783" s="201"/>
      <c r="O783" s="201"/>
      <c r="P783" s="201"/>
      <c r="Q783" s="201"/>
    </row>
    <row r="784" spans="1:17" hidden="1" x14ac:dyDescent="0.25">
      <c r="A784" s="661"/>
      <c r="B784" s="615"/>
      <c r="C784" s="660"/>
      <c r="D784" s="660"/>
      <c r="E784" s="662"/>
      <c r="G784" s="201"/>
      <c r="H784" s="201"/>
      <c r="I784" s="201"/>
      <c r="J784" s="201"/>
      <c r="K784" s="201"/>
      <c r="L784" s="201"/>
      <c r="M784" s="201"/>
      <c r="N784" s="201"/>
      <c r="O784" s="201"/>
      <c r="P784" s="201"/>
      <c r="Q784" s="201"/>
    </row>
    <row r="785" spans="1:17" hidden="1" x14ac:dyDescent="0.25">
      <c r="A785" s="661"/>
      <c r="B785" s="615"/>
      <c r="C785" s="660"/>
      <c r="D785" s="660"/>
      <c r="E785" s="662"/>
      <c r="G785" s="201"/>
      <c r="H785" s="201"/>
      <c r="I785" s="201"/>
      <c r="J785" s="201"/>
      <c r="K785" s="201"/>
      <c r="L785" s="201"/>
      <c r="M785" s="201"/>
      <c r="N785" s="201"/>
      <c r="O785" s="201"/>
      <c r="P785" s="201"/>
      <c r="Q785" s="201"/>
    </row>
    <row r="786" spans="1:17" hidden="1" x14ac:dyDescent="0.25">
      <c r="A786" s="661"/>
      <c r="B786" s="615"/>
      <c r="C786" s="660"/>
      <c r="D786" s="660"/>
      <c r="E786" s="662"/>
      <c r="G786" s="201"/>
      <c r="H786" s="201"/>
      <c r="I786" s="201"/>
      <c r="J786" s="201"/>
      <c r="K786" s="201"/>
      <c r="L786" s="201"/>
      <c r="M786" s="201"/>
      <c r="N786" s="201"/>
      <c r="O786" s="201"/>
      <c r="P786" s="201"/>
      <c r="Q786" s="201"/>
    </row>
    <row r="787" spans="1:17" hidden="1" x14ac:dyDescent="0.25">
      <c r="A787" s="661"/>
      <c r="B787" s="615"/>
      <c r="C787" s="660"/>
      <c r="D787" s="660"/>
      <c r="E787" s="662"/>
      <c r="G787" s="201"/>
      <c r="H787" s="201"/>
      <c r="I787" s="201"/>
      <c r="J787" s="201"/>
      <c r="K787" s="201"/>
      <c r="L787" s="201"/>
      <c r="M787" s="201"/>
      <c r="N787" s="201"/>
      <c r="O787" s="201"/>
      <c r="P787" s="201"/>
      <c r="Q787" s="201"/>
    </row>
    <row r="788" spans="1:17" hidden="1" x14ac:dyDescent="0.25">
      <c r="A788" s="661"/>
      <c r="B788" s="615"/>
      <c r="C788" s="660"/>
      <c r="D788" s="660"/>
      <c r="E788" s="662"/>
      <c r="G788" s="201"/>
      <c r="H788" s="201"/>
      <c r="I788" s="201"/>
      <c r="J788" s="201"/>
      <c r="K788" s="201"/>
      <c r="L788" s="201"/>
      <c r="M788" s="201"/>
      <c r="N788" s="201"/>
      <c r="O788" s="201"/>
      <c r="P788" s="201"/>
      <c r="Q788" s="201"/>
    </row>
    <row r="789" spans="1:17" hidden="1" x14ac:dyDescent="0.25">
      <c r="A789" s="661"/>
      <c r="B789" s="615"/>
      <c r="C789" s="660"/>
      <c r="D789" s="660"/>
      <c r="E789" s="662"/>
      <c r="G789" s="201"/>
      <c r="H789" s="201"/>
      <c r="I789" s="201"/>
      <c r="J789" s="201"/>
      <c r="K789" s="201"/>
      <c r="L789" s="201"/>
      <c r="M789" s="201"/>
      <c r="N789" s="201"/>
      <c r="O789" s="201"/>
      <c r="P789" s="201"/>
      <c r="Q789" s="201"/>
    </row>
    <row r="790" spans="1:17" hidden="1" x14ac:dyDescent="0.25">
      <c r="A790" s="661"/>
      <c r="B790" s="615"/>
      <c r="C790" s="660"/>
      <c r="D790" s="660"/>
      <c r="E790" s="662"/>
      <c r="G790" s="201"/>
      <c r="H790" s="201"/>
      <c r="I790" s="201"/>
      <c r="J790" s="201"/>
      <c r="K790" s="201"/>
      <c r="L790" s="201"/>
      <c r="M790" s="201"/>
      <c r="N790" s="201"/>
      <c r="O790" s="201"/>
      <c r="P790" s="201"/>
      <c r="Q790" s="201"/>
    </row>
    <row r="791" spans="1:17" hidden="1" x14ac:dyDescent="0.25">
      <c r="A791" s="661"/>
      <c r="B791" s="615"/>
      <c r="C791" s="660"/>
      <c r="D791" s="660"/>
      <c r="E791" s="662"/>
      <c r="G791" s="201"/>
      <c r="H791" s="201"/>
      <c r="I791" s="201"/>
      <c r="J791" s="201"/>
      <c r="K791" s="201"/>
      <c r="L791" s="201"/>
      <c r="M791" s="201"/>
      <c r="N791" s="201"/>
      <c r="O791" s="201"/>
      <c r="P791" s="201"/>
      <c r="Q791" s="201"/>
    </row>
    <row r="792" spans="1:17" hidden="1" x14ac:dyDescent="0.25">
      <c r="A792" s="661"/>
      <c r="B792" s="615"/>
      <c r="C792" s="660"/>
      <c r="D792" s="660"/>
      <c r="E792" s="662"/>
      <c r="G792" s="201"/>
      <c r="H792" s="201"/>
      <c r="I792" s="201"/>
      <c r="J792" s="201"/>
      <c r="K792" s="201"/>
      <c r="L792" s="201"/>
      <c r="M792" s="201"/>
      <c r="N792" s="201"/>
      <c r="O792" s="201"/>
      <c r="P792" s="201"/>
      <c r="Q792" s="201"/>
    </row>
    <row r="793" spans="1:17" hidden="1" x14ac:dyDescent="0.25">
      <c r="A793" s="661"/>
      <c r="B793" s="615"/>
      <c r="C793" s="660"/>
      <c r="D793" s="660"/>
      <c r="E793" s="662"/>
      <c r="G793" s="201"/>
      <c r="H793" s="201"/>
      <c r="I793" s="201"/>
      <c r="J793" s="201"/>
      <c r="K793" s="201"/>
      <c r="L793" s="201"/>
      <c r="M793" s="201"/>
      <c r="N793" s="201"/>
      <c r="O793" s="201"/>
      <c r="P793" s="201"/>
      <c r="Q793" s="201"/>
    </row>
    <row r="794" spans="1:17" hidden="1" x14ac:dyDescent="0.25">
      <c r="A794" s="661"/>
      <c r="B794" s="615"/>
      <c r="C794" s="660"/>
      <c r="D794" s="660"/>
      <c r="E794" s="662"/>
      <c r="G794" s="201"/>
      <c r="H794" s="201"/>
      <c r="I794" s="201"/>
      <c r="J794" s="201"/>
      <c r="K794" s="201"/>
      <c r="L794" s="201"/>
      <c r="M794" s="201"/>
      <c r="N794" s="201"/>
      <c r="O794" s="201"/>
      <c r="P794" s="201"/>
      <c r="Q794" s="201"/>
    </row>
    <row r="795" spans="1:17" hidden="1" x14ac:dyDescent="0.25">
      <c r="A795" s="661"/>
      <c r="B795" s="615"/>
      <c r="C795" s="660"/>
      <c r="D795" s="660"/>
      <c r="E795" s="662"/>
      <c r="G795" s="201"/>
      <c r="H795" s="201"/>
      <c r="I795" s="201"/>
      <c r="J795" s="201"/>
      <c r="K795" s="201"/>
      <c r="L795" s="201"/>
      <c r="M795" s="201"/>
      <c r="N795" s="201"/>
      <c r="O795" s="201"/>
      <c r="P795" s="201"/>
      <c r="Q795" s="201"/>
    </row>
    <row r="796" spans="1:17" hidden="1" x14ac:dyDescent="0.25">
      <c r="A796" s="661"/>
      <c r="B796" s="615"/>
      <c r="C796" s="660"/>
      <c r="D796" s="660"/>
      <c r="E796" s="662"/>
      <c r="G796" s="201"/>
      <c r="H796" s="201"/>
      <c r="I796" s="201"/>
      <c r="J796" s="201"/>
      <c r="K796" s="201"/>
      <c r="L796" s="201"/>
      <c r="M796" s="201"/>
      <c r="N796" s="201"/>
      <c r="O796" s="201"/>
      <c r="P796" s="201"/>
      <c r="Q796" s="201"/>
    </row>
    <row r="797" spans="1:17" hidden="1" x14ac:dyDescent="0.25">
      <c r="A797" s="661"/>
      <c r="B797" s="615"/>
      <c r="C797" s="660"/>
      <c r="D797" s="660"/>
      <c r="E797" s="662"/>
      <c r="G797" s="201"/>
      <c r="H797" s="201"/>
      <c r="I797" s="201"/>
      <c r="J797" s="201"/>
      <c r="K797" s="201"/>
      <c r="L797" s="201"/>
      <c r="M797" s="201"/>
      <c r="N797" s="201"/>
      <c r="O797" s="201"/>
      <c r="P797" s="201"/>
      <c r="Q797" s="201"/>
    </row>
    <row r="798" spans="1:17" hidden="1" x14ac:dyDescent="0.25">
      <c r="A798" s="661"/>
      <c r="B798" s="615"/>
      <c r="C798" s="660"/>
      <c r="D798" s="660"/>
      <c r="E798" s="662"/>
      <c r="G798" s="201"/>
      <c r="H798" s="201"/>
      <c r="I798" s="201"/>
      <c r="J798" s="201"/>
      <c r="K798" s="201"/>
      <c r="L798" s="201"/>
      <c r="M798" s="201"/>
      <c r="N798" s="201"/>
      <c r="O798" s="201"/>
      <c r="P798" s="201"/>
      <c r="Q798" s="201"/>
    </row>
    <row r="799" spans="1:17" hidden="1" x14ac:dyDescent="0.25">
      <c r="A799" s="661"/>
      <c r="B799" s="615"/>
      <c r="C799" s="660"/>
      <c r="D799" s="660"/>
      <c r="E799" s="662"/>
      <c r="G799" s="201"/>
      <c r="H799" s="201"/>
      <c r="I799" s="201"/>
      <c r="J799" s="201"/>
      <c r="K799" s="201"/>
      <c r="L799" s="201"/>
      <c r="M799" s="201"/>
      <c r="N799" s="201"/>
      <c r="O799" s="201"/>
      <c r="P799" s="201"/>
      <c r="Q799" s="201"/>
    </row>
    <row r="800" spans="1:17" hidden="1" x14ac:dyDescent="0.25">
      <c r="A800" s="661"/>
      <c r="B800" s="615"/>
      <c r="C800" s="660"/>
      <c r="D800" s="660"/>
      <c r="E800" s="662"/>
      <c r="G800" s="201"/>
      <c r="H800" s="201"/>
      <c r="I800" s="201"/>
      <c r="J800" s="201"/>
      <c r="K800" s="201"/>
      <c r="L800" s="201"/>
      <c r="M800" s="201"/>
      <c r="N800" s="201"/>
      <c r="O800" s="201"/>
      <c r="P800" s="201"/>
      <c r="Q800" s="201"/>
    </row>
    <row r="801" spans="1:17" hidden="1" x14ac:dyDescent="0.25">
      <c r="A801" s="661"/>
      <c r="B801" s="615"/>
      <c r="C801" s="660"/>
      <c r="D801" s="660"/>
      <c r="E801" s="662"/>
      <c r="G801" s="201"/>
      <c r="H801" s="201"/>
      <c r="I801" s="201"/>
      <c r="J801" s="201"/>
      <c r="K801" s="201"/>
      <c r="L801" s="201"/>
      <c r="M801" s="201"/>
      <c r="N801" s="201"/>
      <c r="O801" s="201"/>
      <c r="P801" s="201"/>
      <c r="Q801" s="201"/>
    </row>
    <row r="802" spans="1:17" hidden="1" x14ac:dyDescent="0.25">
      <c r="A802" s="661"/>
      <c r="B802" s="615"/>
      <c r="C802" s="660"/>
      <c r="D802" s="660"/>
      <c r="E802" s="662"/>
      <c r="G802" s="201"/>
      <c r="H802" s="201"/>
      <c r="I802" s="201"/>
      <c r="J802" s="201"/>
      <c r="K802" s="201"/>
      <c r="L802" s="201"/>
      <c r="M802" s="201"/>
      <c r="N802" s="201"/>
      <c r="O802" s="201"/>
      <c r="P802" s="201"/>
      <c r="Q802" s="201"/>
    </row>
    <row r="803" spans="1:17" hidden="1" x14ac:dyDescent="0.25">
      <c r="A803" s="661"/>
      <c r="B803" s="615"/>
      <c r="C803" s="660"/>
      <c r="D803" s="660"/>
      <c r="E803" s="662"/>
      <c r="G803" s="201"/>
      <c r="H803" s="201"/>
      <c r="I803" s="201"/>
      <c r="J803" s="201"/>
      <c r="K803" s="201"/>
      <c r="L803" s="201"/>
      <c r="M803" s="201"/>
      <c r="N803" s="201"/>
      <c r="O803" s="201"/>
      <c r="P803" s="201"/>
      <c r="Q803" s="201"/>
    </row>
    <row r="804" spans="1:17" hidden="1" x14ac:dyDescent="0.25">
      <c r="A804" s="661"/>
      <c r="B804" s="615"/>
      <c r="C804" s="660"/>
      <c r="D804" s="660"/>
      <c r="E804" s="662"/>
      <c r="G804" s="201"/>
      <c r="H804" s="201"/>
      <c r="I804" s="201"/>
      <c r="J804" s="201"/>
      <c r="K804" s="201"/>
      <c r="L804" s="201"/>
      <c r="M804" s="201"/>
      <c r="N804" s="201"/>
      <c r="O804" s="201"/>
      <c r="P804" s="201"/>
      <c r="Q804" s="201"/>
    </row>
    <row r="805" spans="1:17" hidden="1" x14ac:dyDescent="0.25">
      <c r="A805" s="661"/>
      <c r="B805" s="615"/>
      <c r="C805" s="660"/>
      <c r="D805" s="660"/>
      <c r="E805" s="662"/>
      <c r="G805" s="201"/>
      <c r="H805" s="201"/>
      <c r="I805" s="201"/>
      <c r="J805" s="201"/>
      <c r="K805" s="201"/>
      <c r="L805" s="201"/>
      <c r="M805" s="201"/>
      <c r="N805" s="201"/>
      <c r="O805" s="201"/>
      <c r="P805" s="201"/>
      <c r="Q805" s="201"/>
    </row>
    <row r="806" spans="1:17" hidden="1" x14ac:dyDescent="0.25">
      <c r="A806" s="661"/>
      <c r="B806" s="615"/>
      <c r="C806" s="660"/>
      <c r="D806" s="660"/>
      <c r="E806" s="662"/>
      <c r="G806" s="201"/>
      <c r="H806" s="201"/>
      <c r="I806" s="201"/>
      <c r="J806" s="201"/>
      <c r="K806" s="201"/>
      <c r="L806" s="201"/>
      <c r="M806" s="201"/>
      <c r="N806" s="201"/>
      <c r="O806" s="201"/>
      <c r="P806" s="201"/>
      <c r="Q806" s="201"/>
    </row>
    <row r="807" spans="1:17" hidden="1" x14ac:dyDescent="0.25">
      <c r="A807" s="661"/>
      <c r="B807" s="615"/>
      <c r="C807" s="660"/>
      <c r="D807" s="660"/>
      <c r="E807" s="662"/>
      <c r="G807" s="201"/>
      <c r="H807" s="201"/>
      <c r="I807" s="201"/>
      <c r="J807" s="201"/>
      <c r="K807" s="201"/>
      <c r="L807" s="201"/>
      <c r="M807" s="201"/>
      <c r="N807" s="201"/>
      <c r="O807" s="201"/>
      <c r="P807" s="201"/>
      <c r="Q807" s="201"/>
    </row>
    <row r="808" spans="1:17" hidden="1" x14ac:dyDescent="0.25">
      <c r="A808" s="661"/>
      <c r="B808" s="615"/>
      <c r="C808" s="660"/>
      <c r="D808" s="660"/>
      <c r="E808" s="662"/>
      <c r="G808" s="201"/>
      <c r="H808" s="201"/>
      <c r="I808" s="201"/>
      <c r="J808" s="201"/>
      <c r="K808" s="201"/>
      <c r="L808" s="201"/>
      <c r="M808" s="201"/>
      <c r="N808" s="201"/>
      <c r="O808" s="201"/>
      <c r="P808" s="201"/>
      <c r="Q808" s="201"/>
    </row>
    <row r="809" spans="1:17" hidden="1" x14ac:dyDescent="0.25">
      <c r="A809" s="661"/>
      <c r="B809" s="615"/>
      <c r="C809" s="660"/>
      <c r="D809" s="660"/>
      <c r="E809" s="662"/>
      <c r="G809" s="201"/>
      <c r="H809" s="201"/>
      <c r="I809" s="201"/>
      <c r="J809" s="201"/>
      <c r="K809" s="201"/>
      <c r="L809" s="201"/>
      <c r="M809" s="201"/>
      <c r="N809" s="201"/>
      <c r="O809" s="201"/>
      <c r="P809" s="201"/>
      <c r="Q809" s="201"/>
    </row>
    <row r="810" spans="1:17" hidden="1" x14ac:dyDescent="0.25">
      <c r="A810" s="661"/>
      <c r="B810" s="615"/>
      <c r="C810" s="660"/>
      <c r="D810" s="660"/>
      <c r="E810" s="662"/>
      <c r="G810" s="201"/>
      <c r="H810" s="201"/>
      <c r="I810" s="201"/>
      <c r="J810" s="201"/>
      <c r="K810" s="201"/>
      <c r="L810" s="201"/>
      <c r="M810" s="201"/>
      <c r="N810" s="201"/>
      <c r="O810" s="201"/>
      <c r="P810" s="201"/>
      <c r="Q810" s="201"/>
    </row>
    <row r="811" spans="1:17" hidden="1" x14ac:dyDescent="0.25">
      <c r="A811" s="661"/>
      <c r="B811" s="615"/>
      <c r="C811" s="660"/>
      <c r="D811" s="660"/>
      <c r="E811" s="662"/>
      <c r="G811" s="201"/>
      <c r="H811" s="201"/>
      <c r="I811" s="201"/>
      <c r="J811" s="201"/>
      <c r="K811" s="201"/>
      <c r="L811" s="201"/>
      <c r="M811" s="201"/>
      <c r="N811" s="201"/>
      <c r="O811" s="201"/>
      <c r="P811" s="201"/>
      <c r="Q811" s="201"/>
    </row>
    <row r="812" spans="1:17" hidden="1" x14ac:dyDescent="0.25">
      <c r="A812" s="661"/>
      <c r="B812" s="615"/>
      <c r="C812" s="660"/>
      <c r="D812" s="660"/>
      <c r="E812" s="662"/>
      <c r="G812" s="201"/>
      <c r="H812" s="201"/>
      <c r="I812" s="201"/>
      <c r="J812" s="201"/>
      <c r="K812" s="201"/>
      <c r="L812" s="201"/>
      <c r="M812" s="201"/>
      <c r="N812" s="201"/>
      <c r="O812" s="201"/>
      <c r="P812" s="201"/>
      <c r="Q812" s="201"/>
    </row>
    <row r="813" spans="1:17" hidden="1" x14ac:dyDescent="0.25">
      <c r="A813" s="661"/>
      <c r="B813" s="615"/>
      <c r="C813" s="660"/>
      <c r="D813" s="660"/>
      <c r="E813" s="662"/>
      <c r="G813" s="201"/>
      <c r="H813" s="201"/>
      <c r="I813" s="201"/>
      <c r="J813" s="201"/>
      <c r="K813" s="201"/>
      <c r="L813" s="201"/>
      <c r="M813" s="201"/>
      <c r="N813" s="201"/>
      <c r="O813" s="201"/>
      <c r="P813" s="201"/>
      <c r="Q813" s="201"/>
    </row>
    <row r="814" spans="1:17" hidden="1" x14ac:dyDescent="0.25">
      <c r="A814" s="661"/>
      <c r="B814" s="615"/>
      <c r="C814" s="660"/>
      <c r="D814" s="660"/>
      <c r="E814" s="662"/>
      <c r="G814" s="201"/>
      <c r="H814" s="201"/>
      <c r="I814" s="201"/>
      <c r="J814" s="201"/>
      <c r="K814" s="201"/>
      <c r="L814" s="201"/>
      <c r="M814" s="201"/>
      <c r="N814" s="201"/>
      <c r="O814" s="201"/>
      <c r="P814" s="201"/>
      <c r="Q814" s="201"/>
    </row>
    <row r="815" spans="1:17" hidden="1" x14ac:dyDescent="0.25">
      <c r="A815" s="661"/>
      <c r="B815" s="615"/>
      <c r="C815" s="660"/>
      <c r="D815" s="660"/>
      <c r="E815" s="662"/>
      <c r="G815" s="201"/>
      <c r="H815" s="201"/>
      <c r="I815" s="201"/>
      <c r="J815" s="201"/>
      <c r="K815" s="201"/>
      <c r="L815" s="201"/>
      <c r="M815" s="201"/>
      <c r="N815" s="201"/>
      <c r="O815" s="201"/>
      <c r="P815" s="201"/>
      <c r="Q815" s="201"/>
    </row>
    <row r="816" spans="1:17" hidden="1" x14ac:dyDescent="0.25">
      <c r="A816" s="661"/>
      <c r="B816" s="615"/>
      <c r="C816" s="660"/>
      <c r="D816" s="660"/>
      <c r="E816" s="662"/>
      <c r="G816" s="201"/>
      <c r="H816" s="201"/>
      <c r="I816" s="201"/>
      <c r="J816" s="201"/>
      <c r="K816" s="201"/>
      <c r="L816" s="201"/>
      <c r="M816" s="201"/>
      <c r="N816" s="201"/>
      <c r="O816" s="201"/>
      <c r="P816" s="201"/>
      <c r="Q816" s="201"/>
    </row>
    <row r="817" spans="1:17" hidden="1" x14ac:dyDescent="0.25">
      <c r="A817" s="661"/>
      <c r="B817" s="615"/>
      <c r="C817" s="660"/>
      <c r="D817" s="660"/>
      <c r="E817" s="662"/>
      <c r="G817" s="201"/>
      <c r="H817" s="201"/>
      <c r="I817" s="201"/>
      <c r="J817" s="201"/>
      <c r="K817" s="201"/>
      <c r="L817" s="201"/>
      <c r="M817" s="201"/>
      <c r="N817" s="201"/>
      <c r="O817" s="201"/>
      <c r="P817" s="201"/>
      <c r="Q817" s="201"/>
    </row>
    <row r="818" spans="1:17" hidden="1" x14ac:dyDescent="0.25">
      <c r="A818" s="661"/>
      <c r="B818" s="615"/>
      <c r="C818" s="660"/>
      <c r="D818" s="660"/>
      <c r="E818" s="662"/>
      <c r="G818" s="201"/>
      <c r="H818" s="201"/>
      <c r="I818" s="201"/>
      <c r="J818" s="201"/>
      <c r="K818" s="201"/>
      <c r="L818" s="201"/>
      <c r="M818" s="201"/>
      <c r="N818" s="201"/>
      <c r="O818" s="201"/>
      <c r="P818" s="201"/>
      <c r="Q818" s="201"/>
    </row>
    <row r="819" spans="1:17" hidden="1" x14ac:dyDescent="0.25">
      <c r="A819" s="661"/>
      <c r="B819" s="615"/>
      <c r="C819" s="660"/>
      <c r="D819" s="660"/>
      <c r="E819" s="662"/>
      <c r="G819" s="201"/>
      <c r="H819" s="201"/>
      <c r="I819" s="201"/>
      <c r="J819" s="201"/>
      <c r="K819" s="201"/>
      <c r="L819" s="201"/>
      <c r="M819" s="201"/>
      <c r="N819" s="201"/>
      <c r="O819" s="201"/>
      <c r="P819" s="201"/>
      <c r="Q819" s="201"/>
    </row>
    <row r="820" spans="1:17" hidden="1" x14ac:dyDescent="0.25">
      <c r="A820" s="661"/>
      <c r="B820" s="615"/>
      <c r="C820" s="660"/>
      <c r="D820" s="660"/>
      <c r="E820" s="662"/>
      <c r="G820" s="201"/>
      <c r="H820" s="201"/>
      <c r="I820" s="201"/>
      <c r="J820" s="201"/>
      <c r="K820" s="201"/>
      <c r="L820" s="201"/>
      <c r="M820" s="201"/>
      <c r="N820" s="201"/>
      <c r="O820" s="201"/>
      <c r="P820" s="201"/>
      <c r="Q820" s="201"/>
    </row>
    <row r="821" spans="1:17" hidden="1" x14ac:dyDescent="0.25">
      <c r="A821" s="661"/>
      <c r="B821" s="615"/>
      <c r="C821" s="660"/>
      <c r="D821" s="660"/>
      <c r="E821" s="662"/>
      <c r="G821" s="201"/>
      <c r="H821" s="201"/>
      <c r="I821" s="201"/>
      <c r="J821" s="201"/>
      <c r="K821" s="201"/>
      <c r="L821" s="201"/>
      <c r="M821" s="201"/>
      <c r="N821" s="201"/>
      <c r="O821" s="201"/>
      <c r="P821" s="201"/>
      <c r="Q821" s="201"/>
    </row>
    <row r="822" spans="1:17" hidden="1" x14ac:dyDescent="0.25">
      <c r="A822" s="661"/>
      <c r="B822" s="615"/>
      <c r="C822" s="660"/>
      <c r="D822" s="660"/>
      <c r="E822" s="662"/>
      <c r="G822" s="201"/>
      <c r="H822" s="201"/>
      <c r="I822" s="201"/>
      <c r="J822" s="201"/>
      <c r="K822" s="201"/>
      <c r="L822" s="201"/>
      <c r="M822" s="201"/>
      <c r="N822" s="201"/>
      <c r="O822" s="201"/>
      <c r="P822" s="201"/>
      <c r="Q822" s="201"/>
    </row>
    <row r="823" spans="1:17" hidden="1" x14ac:dyDescent="0.25">
      <c r="A823" s="661"/>
      <c r="B823" s="615"/>
      <c r="C823" s="660"/>
      <c r="D823" s="660"/>
      <c r="E823" s="662"/>
      <c r="G823" s="201"/>
      <c r="H823" s="201"/>
      <c r="I823" s="201"/>
      <c r="J823" s="201"/>
      <c r="K823" s="201"/>
      <c r="L823" s="201"/>
      <c r="M823" s="201"/>
      <c r="N823" s="201"/>
      <c r="O823" s="201"/>
      <c r="P823" s="201"/>
      <c r="Q823" s="201"/>
    </row>
    <row r="824" spans="1:17" hidden="1" x14ac:dyDescent="0.25">
      <c r="A824" s="661"/>
      <c r="B824" s="615"/>
      <c r="C824" s="660"/>
      <c r="D824" s="660"/>
      <c r="E824" s="662"/>
      <c r="G824" s="201"/>
      <c r="H824" s="201"/>
      <c r="I824" s="201"/>
      <c r="J824" s="201"/>
      <c r="K824" s="201"/>
      <c r="L824" s="201"/>
      <c r="M824" s="201"/>
      <c r="N824" s="201"/>
      <c r="O824" s="201"/>
      <c r="P824" s="201"/>
      <c r="Q824" s="201"/>
    </row>
    <row r="825" spans="1:17" hidden="1" x14ac:dyDescent="0.25">
      <c r="A825" s="661"/>
      <c r="B825" s="615"/>
      <c r="C825" s="660"/>
      <c r="D825" s="660"/>
      <c r="E825" s="662"/>
      <c r="G825" s="201"/>
      <c r="H825" s="201"/>
      <c r="I825" s="201"/>
      <c r="J825" s="201"/>
      <c r="K825" s="201"/>
      <c r="L825" s="201"/>
      <c r="M825" s="201"/>
      <c r="N825" s="201"/>
      <c r="O825" s="201"/>
      <c r="P825" s="201"/>
      <c r="Q825" s="201"/>
    </row>
    <row r="826" spans="1:17" hidden="1" x14ac:dyDescent="0.25">
      <c r="A826" s="661"/>
      <c r="B826" s="615"/>
      <c r="C826" s="660"/>
      <c r="D826" s="660"/>
      <c r="E826" s="662"/>
      <c r="G826" s="201"/>
      <c r="H826" s="201"/>
      <c r="I826" s="201"/>
      <c r="J826" s="201"/>
      <c r="K826" s="201"/>
      <c r="L826" s="201"/>
      <c r="M826" s="201"/>
      <c r="N826" s="201"/>
      <c r="O826" s="201"/>
      <c r="P826" s="201"/>
      <c r="Q826" s="201"/>
    </row>
    <row r="827" spans="1:17" hidden="1" x14ac:dyDescent="0.25">
      <c r="A827" s="661"/>
      <c r="B827" s="615"/>
      <c r="C827" s="660"/>
      <c r="D827" s="660"/>
      <c r="E827" s="662"/>
      <c r="G827" s="201"/>
      <c r="H827" s="201"/>
      <c r="I827" s="201"/>
      <c r="J827" s="201"/>
      <c r="K827" s="201"/>
      <c r="L827" s="201"/>
      <c r="M827" s="201"/>
      <c r="N827" s="201"/>
      <c r="O827" s="201"/>
      <c r="P827" s="201"/>
      <c r="Q827" s="201"/>
    </row>
    <row r="828" spans="1:17" hidden="1" x14ac:dyDescent="0.25">
      <c r="A828" s="661"/>
      <c r="B828" s="615"/>
      <c r="C828" s="660"/>
      <c r="D828" s="660"/>
      <c r="E828" s="662"/>
      <c r="G828" s="201"/>
      <c r="H828" s="201"/>
      <c r="I828" s="201"/>
      <c r="J828" s="201"/>
      <c r="K828" s="201"/>
      <c r="L828" s="201"/>
      <c r="M828" s="201"/>
      <c r="N828" s="201"/>
      <c r="O828" s="201"/>
      <c r="P828" s="201"/>
      <c r="Q828" s="201"/>
    </row>
    <row r="829" spans="1:17" hidden="1" x14ac:dyDescent="0.25">
      <c r="A829" s="661"/>
      <c r="B829" s="615"/>
      <c r="C829" s="660"/>
      <c r="D829" s="660"/>
      <c r="E829" s="662"/>
      <c r="G829" s="201"/>
      <c r="H829" s="201"/>
      <c r="I829" s="201"/>
      <c r="J829" s="201"/>
      <c r="K829" s="201"/>
      <c r="L829" s="201"/>
      <c r="M829" s="201"/>
      <c r="N829" s="201"/>
      <c r="O829" s="201"/>
      <c r="P829" s="201"/>
      <c r="Q829" s="201"/>
    </row>
    <row r="830" spans="1:17" hidden="1" x14ac:dyDescent="0.25">
      <c r="A830" s="661"/>
      <c r="B830" s="615"/>
      <c r="C830" s="660"/>
      <c r="D830" s="660"/>
      <c r="E830" s="662"/>
      <c r="G830" s="201"/>
      <c r="H830" s="201"/>
      <c r="I830" s="201"/>
      <c r="J830" s="201"/>
      <c r="K830" s="201"/>
      <c r="L830" s="201"/>
      <c r="M830" s="201"/>
      <c r="N830" s="201"/>
      <c r="O830" s="201"/>
      <c r="P830" s="201"/>
      <c r="Q830" s="201"/>
    </row>
    <row r="831" spans="1:17" hidden="1" x14ac:dyDescent="0.25">
      <c r="A831" s="661"/>
      <c r="B831" s="615"/>
      <c r="C831" s="660"/>
      <c r="D831" s="660"/>
      <c r="E831" s="662"/>
      <c r="G831" s="201"/>
      <c r="H831" s="201"/>
      <c r="I831" s="201"/>
      <c r="J831" s="201"/>
      <c r="K831" s="201"/>
      <c r="L831" s="201"/>
      <c r="M831" s="201"/>
      <c r="N831" s="201"/>
      <c r="O831" s="201"/>
      <c r="P831" s="201"/>
      <c r="Q831" s="201"/>
    </row>
    <row r="832" spans="1:17" hidden="1" x14ac:dyDescent="0.25">
      <c r="A832" s="661"/>
      <c r="B832" s="615"/>
      <c r="C832" s="660"/>
      <c r="D832" s="660"/>
      <c r="E832" s="662"/>
      <c r="G832" s="201"/>
      <c r="H832" s="201"/>
      <c r="I832" s="201"/>
      <c r="J832" s="201"/>
      <c r="K832" s="201"/>
      <c r="L832" s="201"/>
      <c r="M832" s="201"/>
      <c r="N832" s="201"/>
      <c r="O832" s="201"/>
      <c r="P832" s="201"/>
      <c r="Q832" s="201"/>
    </row>
    <row r="833" spans="1:17" hidden="1" x14ac:dyDescent="0.25">
      <c r="A833" s="661"/>
      <c r="B833" s="615"/>
      <c r="C833" s="660"/>
      <c r="D833" s="660"/>
      <c r="E833" s="662"/>
      <c r="G833" s="201"/>
      <c r="H833" s="201"/>
      <c r="I833" s="201"/>
      <c r="J833" s="201"/>
      <c r="K833" s="201"/>
      <c r="L833" s="201"/>
      <c r="M833" s="201"/>
      <c r="N833" s="201"/>
      <c r="O833" s="201"/>
      <c r="P833" s="201"/>
      <c r="Q833" s="201"/>
    </row>
    <row r="834" spans="1:17" hidden="1" x14ac:dyDescent="0.25">
      <c r="A834" s="661"/>
      <c r="B834" s="615"/>
      <c r="C834" s="660"/>
      <c r="D834" s="660"/>
      <c r="E834" s="662"/>
      <c r="G834" s="201"/>
      <c r="H834" s="201"/>
      <c r="I834" s="201"/>
      <c r="J834" s="201"/>
      <c r="K834" s="201"/>
      <c r="L834" s="201"/>
      <c r="M834" s="201"/>
      <c r="N834" s="201"/>
      <c r="O834" s="201"/>
      <c r="P834" s="201"/>
      <c r="Q834" s="201"/>
    </row>
    <row r="835" spans="1:17" hidden="1" x14ac:dyDescent="0.25">
      <c r="A835" s="661"/>
      <c r="B835" s="615"/>
      <c r="C835" s="660"/>
      <c r="D835" s="660"/>
      <c r="E835" s="662"/>
      <c r="G835" s="201"/>
      <c r="H835" s="201"/>
      <c r="I835" s="201"/>
      <c r="J835" s="201"/>
      <c r="K835" s="201"/>
      <c r="L835" s="201"/>
      <c r="M835" s="201"/>
      <c r="N835" s="201"/>
      <c r="O835" s="201"/>
      <c r="P835" s="201"/>
      <c r="Q835" s="201"/>
    </row>
    <row r="836" spans="1:17" hidden="1" x14ac:dyDescent="0.25">
      <c r="A836" s="661"/>
      <c r="B836" s="615"/>
      <c r="C836" s="660"/>
      <c r="D836" s="660"/>
      <c r="E836" s="662"/>
      <c r="G836" s="201"/>
      <c r="H836" s="201"/>
      <c r="I836" s="201"/>
      <c r="J836" s="201"/>
      <c r="K836" s="201"/>
      <c r="L836" s="201"/>
      <c r="M836" s="201"/>
      <c r="N836" s="201"/>
      <c r="O836" s="201"/>
      <c r="P836" s="201"/>
      <c r="Q836" s="201"/>
    </row>
    <row r="837" spans="1:17" hidden="1" x14ac:dyDescent="0.25">
      <c r="A837" s="661"/>
      <c r="B837" s="615"/>
      <c r="C837" s="660"/>
      <c r="D837" s="660"/>
      <c r="E837" s="662"/>
      <c r="G837" s="201"/>
      <c r="H837" s="201"/>
      <c r="I837" s="201"/>
      <c r="J837" s="201"/>
      <c r="K837" s="201"/>
      <c r="L837" s="201"/>
      <c r="M837" s="201"/>
      <c r="N837" s="201"/>
      <c r="O837" s="201"/>
      <c r="P837" s="201"/>
      <c r="Q837" s="201"/>
    </row>
    <row r="838" spans="1:17" hidden="1" x14ac:dyDescent="0.25">
      <c r="A838" s="661"/>
      <c r="B838" s="615"/>
      <c r="C838" s="660"/>
      <c r="D838" s="660"/>
      <c r="E838" s="662"/>
      <c r="G838" s="201"/>
      <c r="H838" s="201"/>
      <c r="I838" s="201"/>
      <c r="J838" s="201"/>
      <c r="K838" s="201"/>
      <c r="L838" s="201"/>
      <c r="M838" s="201"/>
      <c r="N838" s="201"/>
      <c r="O838" s="201"/>
      <c r="P838" s="201"/>
      <c r="Q838" s="201"/>
    </row>
    <row r="839" spans="1:17" hidden="1" x14ac:dyDescent="0.25">
      <c r="A839" s="661"/>
      <c r="B839" s="615"/>
      <c r="C839" s="660"/>
      <c r="D839" s="660"/>
      <c r="E839" s="662"/>
      <c r="G839" s="201"/>
      <c r="H839" s="201"/>
      <c r="I839" s="201"/>
      <c r="J839" s="201"/>
      <c r="K839" s="201"/>
      <c r="L839" s="201"/>
      <c r="M839" s="201"/>
      <c r="N839" s="201"/>
      <c r="O839" s="201"/>
      <c r="P839" s="201"/>
      <c r="Q839" s="201"/>
    </row>
    <row r="840" spans="1:17" hidden="1" x14ac:dyDescent="0.25">
      <c r="A840" s="661"/>
      <c r="B840" s="615"/>
      <c r="C840" s="660"/>
      <c r="D840" s="660"/>
      <c r="E840" s="662"/>
      <c r="G840" s="201"/>
      <c r="H840" s="201"/>
      <c r="I840" s="201"/>
      <c r="J840" s="201"/>
      <c r="K840" s="201"/>
      <c r="L840" s="201"/>
      <c r="M840" s="201"/>
      <c r="N840" s="201"/>
      <c r="O840" s="201"/>
      <c r="P840" s="201"/>
      <c r="Q840" s="201"/>
    </row>
    <row r="841" spans="1:17" hidden="1" x14ac:dyDescent="0.25">
      <c r="A841" s="661"/>
      <c r="B841" s="615"/>
      <c r="C841" s="660"/>
      <c r="D841" s="660"/>
      <c r="E841" s="662"/>
      <c r="G841" s="201"/>
      <c r="H841" s="201"/>
      <c r="I841" s="201"/>
      <c r="J841" s="201"/>
      <c r="K841" s="201"/>
      <c r="L841" s="201"/>
      <c r="M841" s="201"/>
      <c r="N841" s="201"/>
      <c r="O841" s="201"/>
      <c r="P841" s="201"/>
      <c r="Q841" s="201"/>
    </row>
    <row r="842" spans="1:17" hidden="1" x14ac:dyDescent="0.25">
      <c r="A842" s="661"/>
      <c r="B842" s="615"/>
      <c r="C842" s="660"/>
      <c r="D842" s="660"/>
      <c r="E842" s="662"/>
      <c r="G842" s="201"/>
      <c r="H842" s="201"/>
      <c r="I842" s="201"/>
      <c r="J842" s="201"/>
      <c r="K842" s="201"/>
      <c r="L842" s="201"/>
      <c r="M842" s="201"/>
      <c r="N842" s="201"/>
      <c r="O842" s="201"/>
      <c r="P842" s="201"/>
      <c r="Q842" s="201"/>
    </row>
    <row r="843" spans="1:17" hidden="1" x14ac:dyDescent="0.25">
      <c r="A843" s="661"/>
      <c r="B843" s="615"/>
      <c r="C843" s="660"/>
      <c r="D843" s="660"/>
      <c r="E843" s="662"/>
      <c r="G843" s="201"/>
      <c r="H843" s="201"/>
      <c r="I843" s="201"/>
      <c r="J843" s="201"/>
      <c r="K843" s="201"/>
      <c r="L843" s="201"/>
      <c r="M843" s="201"/>
      <c r="N843" s="201"/>
      <c r="O843" s="201"/>
      <c r="P843" s="201"/>
      <c r="Q843" s="201"/>
    </row>
    <row r="844" spans="1:17" hidden="1" x14ac:dyDescent="0.25">
      <c r="A844" s="661"/>
      <c r="B844" s="615"/>
      <c r="C844" s="660"/>
      <c r="D844" s="660"/>
      <c r="E844" s="662"/>
      <c r="G844" s="201"/>
      <c r="H844" s="201"/>
      <c r="I844" s="201"/>
      <c r="J844" s="201"/>
      <c r="K844" s="201"/>
      <c r="L844" s="201"/>
      <c r="M844" s="201"/>
      <c r="N844" s="201"/>
      <c r="O844" s="201"/>
      <c r="P844" s="201"/>
      <c r="Q844" s="201"/>
    </row>
    <row r="845" spans="1:17" hidden="1" x14ac:dyDescent="0.25">
      <c r="A845" s="661"/>
      <c r="B845" s="615"/>
      <c r="C845" s="660"/>
      <c r="D845" s="660"/>
      <c r="E845" s="662"/>
      <c r="G845" s="201"/>
      <c r="H845" s="201"/>
      <c r="I845" s="201"/>
      <c r="J845" s="201"/>
      <c r="K845" s="201"/>
      <c r="L845" s="201"/>
      <c r="M845" s="201"/>
      <c r="N845" s="201"/>
      <c r="O845" s="201"/>
      <c r="P845" s="201"/>
      <c r="Q845" s="201"/>
    </row>
    <row r="846" spans="1:17" hidden="1" x14ac:dyDescent="0.25">
      <c r="A846" s="661"/>
      <c r="B846" s="615"/>
      <c r="C846" s="660"/>
      <c r="D846" s="660"/>
      <c r="E846" s="662"/>
      <c r="G846" s="201"/>
      <c r="H846" s="201"/>
      <c r="I846" s="201"/>
      <c r="J846" s="201"/>
      <c r="K846" s="201"/>
      <c r="L846" s="201"/>
      <c r="M846" s="201"/>
      <c r="N846" s="201"/>
      <c r="O846" s="201"/>
      <c r="P846" s="201"/>
      <c r="Q846" s="201"/>
    </row>
    <row r="847" spans="1:17" hidden="1" x14ac:dyDescent="0.25">
      <c r="A847" s="661"/>
      <c r="B847" s="615"/>
      <c r="C847" s="660"/>
      <c r="D847" s="660"/>
      <c r="E847" s="662"/>
      <c r="G847" s="201"/>
      <c r="H847" s="201"/>
      <c r="I847" s="201"/>
      <c r="J847" s="201"/>
      <c r="K847" s="201"/>
      <c r="L847" s="201"/>
      <c r="M847" s="201"/>
      <c r="N847" s="201"/>
      <c r="O847" s="201"/>
      <c r="P847" s="201"/>
      <c r="Q847" s="201"/>
    </row>
    <row r="848" spans="1:17" hidden="1" x14ac:dyDescent="0.25">
      <c r="A848" s="661"/>
      <c r="B848" s="615"/>
      <c r="C848" s="660"/>
      <c r="D848" s="660"/>
      <c r="E848" s="662"/>
      <c r="G848" s="201"/>
      <c r="H848" s="201"/>
      <c r="I848" s="201"/>
      <c r="J848" s="201"/>
      <c r="K848" s="201"/>
      <c r="L848" s="201"/>
      <c r="M848" s="201"/>
      <c r="N848" s="201"/>
      <c r="O848" s="201"/>
      <c r="P848" s="201"/>
      <c r="Q848" s="201"/>
    </row>
    <row r="849" spans="1:17" hidden="1" x14ac:dyDescent="0.25">
      <c r="A849" s="661"/>
      <c r="B849" s="615"/>
      <c r="C849" s="660"/>
      <c r="D849" s="660"/>
      <c r="E849" s="662"/>
      <c r="G849" s="201"/>
      <c r="H849" s="201"/>
      <c r="I849" s="201"/>
      <c r="J849" s="201"/>
      <c r="K849" s="201"/>
      <c r="L849" s="201"/>
      <c r="M849" s="201"/>
      <c r="N849" s="201"/>
      <c r="O849" s="201"/>
      <c r="P849" s="201"/>
      <c r="Q849" s="201"/>
    </row>
    <row r="850" spans="1:17" hidden="1" x14ac:dyDescent="0.25">
      <c r="A850" s="661"/>
      <c r="B850" s="615"/>
      <c r="C850" s="660"/>
      <c r="D850" s="660"/>
      <c r="E850" s="662"/>
      <c r="G850" s="201"/>
      <c r="H850" s="201"/>
      <c r="I850" s="201"/>
      <c r="J850" s="201"/>
      <c r="K850" s="201"/>
      <c r="L850" s="201"/>
      <c r="M850" s="201"/>
      <c r="N850" s="201"/>
      <c r="O850" s="201"/>
      <c r="P850" s="201"/>
      <c r="Q850" s="201"/>
    </row>
    <row r="851" spans="1:17" hidden="1" x14ac:dyDescent="0.25">
      <c r="A851" s="661"/>
      <c r="B851" s="615"/>
      <c r="C851" s="660"/>
      <c r="D851" s="660"/>
      <c r="E851" s="662"/>
      <c r="G851" s="201"/>
      <c r="H851" s="201"/>
      <c r="I851" s="201"/>
      <c r="J851" s="201"/>
      <c r="K851" s="201"/>
      <c r="L851" s="201"/>
      <c r="M851" s="201"/>
      <c r="N851" s="201"/>
      <c r="O851" s="201"/>
      <c r="P851" s="201"/>
      <c r="Q851" s="201"/>
    </row>
    <row r="852" spans="1:17" hidden="1" x14ac:dyDescent="0.25">
      <c r="A852" s="661"/>
      <c r="B852" s="615"/>
      <c r="C852" s="660"/>
      <c r="D852" s="660"/>
      <c r="E852" s="662"/>
      <c r="G852" s="201"/>
      <c r="H852" s="201"/>
      <c r="I852" s="201"/>
      <c r="J852" s="201"/>
      <c r="K852" s="201"/>
      <c r="L852" s="201"/>
      <c r="M852" s="201"/>
      <c r="N852" s="201"/>
      <c r="O852" s="201"/>
      <c r="P852" s="201"/>
      <c r="Q852" s="201"/>
    </row>
    <row r="853" spans="1:17" hidden="1" x14ac:dyDescent="0.25">
      <c r="A853" s="661"/>
      <c r="B853" s="615"/>
      <c r="C853" s="660"/>
      <c r="D853" s="660"/>
      <c r="E853" s="662"/>
      <c r="G853" s="201"/>
      <c r="H853" s="201"/>
      <c r="I853" s="201"/>
      <c r="J853" s="201"/>
      <c r="K853" s="201"/>
      <c r="L853" s="201"/>
      <c r="M853" s="201"/>
      <c r="N853" s="201"/>
      <c r="O853" s="201"/>
      <c r="P853" s="201"/>
      <c r="Q853" s="201"/>
    </row>
    <row r="854" spans="1:17" hidden="1" x14ac:dyDescent="0.25">
      <c r="A854" s="661"/>
      <c r="B854" s="615"/>
      <c r="C854" s="660"/>
      <c r="D854" s="660"/>
      <c r="E854" s="662"/>
      <c r="G854" s="201"/>
      <c r="H854" s="201"/>
      <c r="I854" s="201"/>
      <c r="J854" s="201"/>
      <c r="K854" s="201"/>
      <c r="L854" s="201"/>
      <c r="M854" s="201"/>
      <c r="N854" s="201"/>
      <c r="O854" s="201"/>
      <c r="P854" s="201"/>
      <c r="Q854" s="201"/>
    </row>
    <row r="855" spans="1:17" hidden="1" x14ac:dyDescent="0.25">
      <c r="A855" s="661"/>
      <c r="B855" s="615"/>
      <c r="C855" s="660"/>
      <c r="D855" s="660"/>
      <c r="E855" s="662"/>
      <c r="G855" s="201"/>
      <c r="H855" s="201"/>
      <c r="I855" s="201"/>
      <c r="J855" s="201"/>
      <c r="K855" s="201"/>
      <c r="L855" s="201"/>
      <c r="M855" s="201"/>
      <c r="N855" s="201"/>
      <c r="O855" s="201"/>
      <c r="P855" s="201"/>
      <c r="Q855" s="201"/>
    </row>
    <row r="856" spans="1:17" hidden="1" x14ac:dyDescent="0.25">
      <c r="A856" s="661"/>
      <c r="B856" s="615"/>
      <c r="C856" s="660"/>
      <c r="D856" s="660"/>
      <c r="E856" s="662"/>
      <c r="G856" s="201"/>
      <c r="H856" s="201"/>
      <c r="I856" s="201"/>
      <c r="J856" s="201"/>
      <c r="K856" s="201"/>
      <c r="L856" s="201"/>
      <c r="M856" s="201"/>
      <c r="N856" s="201"/>
      <c r="O856" s="201"/>
      <c r="P856" s="201"/>
      <c r="Q856" s="201"/>
    </row>
    <row r="857" spans="1:17" hidden="1" x14ac:dyDescent="0.25">
      <c r="A857" s="661"/>
      <c r="B857" s="615"/>
      <c r="C857" s="660"/>
      <c r="D857" s="660"/>
      <c r="E857" s="662"/>
      <c r="G857" s="201"/>
      <c r="H857" s="201"/>
      <c r="I857" s="201"/>
      <c r="J857" s="201"/>
      <c r="K857" s="201"/>
      <c r="L857" s="201"/>
      <c r="M857" s="201"/>
      <c r="N857" s="201"/>
      <c r="O857" s="201"/>
      <c r="P857" s="201"/>
      <c r="Q857" s="201"/>
    </row>
    <row r="858" spans="1:17" hidden="1" x14ac:dyDescent="0.25">
      <c r="A858" s="661"/>
      <c r="B858" s="615"/>
      <c r="C858" s="660"/>
      <c r="D858" s="660"/>
      <c r="E858" s="662"/>
      <c r="G858" s="201"/>
      <c r="H858" s="201"/>
      <c r="I858" s="201"/>
      <c r="J858" s="201"/>
      <c r="K858" s="201"/>
      <c r="L858" s="201"/>
      <c r="M858" s="201"/>
      <c r="N858" s="201"/>
      <c r="O858" s="201"/>
      <c r="P858" s="201"/>
      <c r="Q858" s="201"/>
    </row>
    <row r="859" spans="1:17" hidden="1" x14ac:dyDescent="0.25">
      <c r="A859" s="661"/>
      <c r="B859" s="615"/>
      <c r="C859" s="660"/>
      <c r="D859" s="660"/>
      <c r="E859" s="662"/>
      <c r="G859" s="201"/>
      <c r="H859" s="201"/>
      <c r="I859" s="201"/>
      <c r="J859" s="201"/>
      <c r="K859" s="201"/>
      <c r="L859" s="201"/>
      <c r="M859" s="201"/>
      <c r="N859" s="201"/>
      <c r="O859" s="201"/>
      <c r="P859" s="201"/>
      <c r="Q859" s="201"/>
    </row>
    <row r="860" spans="1:17" hidden="1" x14ac:dyDescent="0.25">
      <c r="A860" s="661"/>
      <c r="B860" s="615"/>
      <c r="C860" s="660"/>
      <c r="D860" s="660"/>
      <c r="E860" s="662"/>
      <c r="G860" s="201"/>
      <c r="H860" s="201"/>
      <c r="I860" s="201"/>
      <c r="J860" s="201"/>
      <c r="K860" s="201"/>
      <c r="L860" s="201"/>
      <c r="M860" s="201"/>
      <c r="N860" s="201"/>
      <c r="O860" s="201"/>
      <c r="P860" s="201"/>
      <c r="Q860" s="201"/>
    </row>
    <row r="861" spans="1:17" hidden="1" x14ac:dyDescent="0.25">
      <c r="A861" s="661"/>
      <c r="B861" s="615"/>
      <c r="C861" s="660"/>
      <c r="D861" s="660"/>
      <c r="E861" s="662"/>
      <c r="G861" s="201"/>
      <c r="H861" s="201"/>
      <c r="I861" s="201"/>
      <c r="J861" s="201"/>
      <c r="K861" s="201"/>
      <c r="L861" s="201"/>
      <c r="M861" s="201"/>
      <c r="N861" s="201"/>
      <c r="O861" s="201"/>
      <c r="P861" s="201"/>
      <c r="Q861" s="201"/>
    </row>
    <row r="862" spans="1:17" hidden="1" x14ac:dyDescent="0.25">
      <c r="A862" s="661"/>
      <c r="B862" s="615"/>
      <c r="C862" s="660"/>
      <c r="D862" s="660"/>
      <c r="E862" s="662"/>
      <c r="G862" s="201"/>
      <c r="H862" s="201"/>
      <c r="I862" s="201"/>
      <c r="J862" s="201"/>
      <c r="K862" s="201"/>
      <c r="L862" s="201"/>
      <c r="M862" s="201"/>
      <c r="N862" s="201"/>
      <c r="O862" s="201"/>
      <c r="P862" s="201"/>
      <c r="Q862" s="201"/>
    </row>
    <row r="863" spans="1:17" hidden="1" x14ac:dyDescent="0.25">
      <c r="A863" s="661"/>
      <c r="B863" s="615"/>
      <c r="C863" s="660"/>
      <c r="D863" s="660"/>
      <c r="E863" s="662"/>
      <c r="G863" s="201"/>
      <c r="H863" s="201"/>
      <c r="I863" s="201"/>
      <c r="J863" s="201"/>
      <c r="K863" s="201"/>
      <c r="L863" s="201"/>
      <c r="M863" s="201"/>
      <c r="N863" s="201"/>
      <c r="O863" s="201"/>
      <c r="P863" s="201"/>
      <c r="Q863" s="201"/>
    </row>
    <row r="864" spans="1:17" hidden="1" x14ac:dyDescent="0.25">
      <c r="A864" s="661"/>
      <c r="B864" s="615"/>
      <c r="C864" s="660"/>
      <c r="D864" s="660"/>
      <c r="E864" s="662"/>
      <c r="G864" s="201"/>
      <c r="H864" s="201"/>
      <c r="I864" s="201"/>
      <c r="J864" s="201"/>
      <c r="K864" s="201"/>
      <c r="L864" s="201"/>
      <c r="M864" s="201"/>
      <c r="N864" s="201"/>
      <c r="O864" s="201"/>
      <c r="P864" s="201"/>
      <c r="Q864" s="201"/>
    </row>
    <row r="865" spans="1:17" hidden="1" x14ac:dyDescent="0.25">
      <c r="A865" s="661"/>
      <c r="B865" s="615"/>
      <c r="C865" s="660"/>
      <c r="D865" s="660"/>
      <c r="E865" s="662"/>
      <c r="G865" s="201"/>
      <c r="H865" s="201"/>
      <c r="I865" s="201"/>
      <c r="J865" s="201"/>
      <c r="K865" s="201"/>
      <c r="L865" s="201"/>
      <c r="M865" s="201"/>
      <c r="N865" s="201"/>
      <c r="O865" s="201"/>
      <c r="P865" s="201"/>
      <c r="Q865" s="201"/>
    </row>
    <row r="866" spans="1:17" hidden="1" x14ac:dyDescent="0.25">
      <c r="A866" s="661"/>
      <c r="B866" s="615"/>
      <c r="C866" s="660"/>
      <c r="D866" s="660"/>
      <c r="E866" s="662"/>
      <c r="G866" s="201"/>
      <c r="H866" s="201"/>
      <c r="I866" s="201"/>
      <c r="J866" s="201"/>
      <c r="K866" s="201"/>
      <c r="L866" s="201"/>
      <c r="M866" s="201"/>
      <c r="N866" s="201"/>
      <c r="O866" s="201"/>
      <c r="P866" s="201"/>
      <c r="Q866" s="201"/>
    </row>
    <row r="867" spans="1:17" hidden="1" x14ac:dyDescent="0.25">
      <c r="A867" s="661"/>
      <c r="B867" s="615"/>
      <c r="C867" s="660"/>
      <c r="D867" s="660"/>
      <c r="E867" s="662"/>
      <c r="G867" s="201"/>
      <c r="H867" s="201"/>
      <c r="I867" s="201"/>
      <c r="J867" s="201"/>
      <c r="K867" s="201"/>
      <c r="L867" s="201"/>
      <c r="M867" s="201"/>
      <c r="N867" s="201"/>
      <c r="O867" s="201"/>
      <c r="P867" s="201"/>
      <c r="Q867" s="201"/>
    </row>
    <row r="868" spans="1:17" hidden="1" x14ac:dyDescent="0.25">
      <c r="A868" s="661"/>
      <c r="B868" s="615"/>
      <c r="C868" s="660"/>
      <c r="D868" s="660"/>
      <c r="E868" s="662"/>
      <c r="G868" s="201"/>
      <c r="H868" s="201"/>
      <c r="I868" s="201"/>
      <c r="J868" s="201"/>
      <c r="K868" s="201"/>
      <c r="L868" s="201"/>
      <c r="M868" s="201"/>
      <c r="N868" s="201"/>
      <c r="O868" s="201"/>
      <c r="P868" s="201"/>
      <c r="Q868" s="201"/>
    </row>
    <row r="869" spans="1:17" hidden="1" x14ac:dyDescent="0.25">
      <c r="A869" s="661"/>
      <c r="B869" s="615"/>
      <c r="C869" s="660"/>
      <c r="D869" s="660"/>
      <c r="E869" s="662"/>
      <c r="G869" s="201"/>
      <c r="H869" s="201"/>
      <c r="I869" s="201"/>
      <c r="J869" s="201"/>
      <c r="K869" s="201"/>
      <c r="L869" s="201"/>
      <c r="M869" s="201"/>
      <c r="N869" s="201"/>
      <c r="O869" s="201"/>
      <c r="P869" s="201"/>
      <c r="Q869" s="201"/>
    </row>
    <row r="870" spans="1:17" hidden="1" x14ac:dyDescent="0.25">
      <c r="A870" s="661"/>
      <c r="B870" s="615"/>
      <c r="C870" s="660"/>
      <c r="D870" s="660"/>
      <c r="E870" s="662"/>
      <c r="G870" s="201"/>
      <c r="H870" s="201"/>
      <c r="I870" s="201"/>
      <c r="J870" s="201"/>
      <c r="K870" s="201"/>
      <c r="L870" s="201"/>
      <c r="M870" s="201"/>
      <c r="N870" s="201"/>
      <c r="O870" s="201"/>
      <c r="P870" s="201"/>
      <c r="Q870" s="201"/>
    </row>
    <row r="871" spans="1:17" hidden="1" x14ac:dyDescent="0.25">
      <c r="A871" s="661"/>
      <c r="B871" s="615"/>
      <c r="C871" s="660"/>
      <c r="D871" s="660"/>
      <c r="E871" s="662"/>
      <c r="G871" s="201"/>
      <c r="H871" s="201"/>
      <c r="I871" s="201"/>
      <c r="J871" s="201"/>
      <c r="K871" s="201"/>
      <c r="L871" s="201"/>
      <c r="M871" s="201"/>
      <c r="N871" s="201"/>
      <c r="O871" s="201"/>
      <c r="P871" s="201"/>
      <c r="Q871" s="201"/>
    </row>
    <row r="872" spans="1:17" hidden="1" x14ac:dyDescent="0.25">
      <c r="A872" s="661"/>
      <c r="B872" s="615"/>
      <c r="C872" s="660"/>
      <c r="D872" s="660"/>
      <c r="E872" s="662"/>
      <c r="G872" s="201"/>
      <c r="H872" s="201"/>
      <c r="I872" s="201"/>
      <c r="J872" s="201"/>
      <c r="K872" s="201"/>
      <c r="L872" s="201"/>
      <c r="M872" s="201"/>
      <c r="N872" s="201"/>
      <c r="O872" s="201"/>
      <c r="P872" s="201"/>
      <c r="Q872" s="201"/>
    </row>
    <row r="873" spans="1:17" hidden="1" x14ac:dyDescent="0.25">
      <c r="A873" s="661"/>
      <c r="B873" s="615"/>
      <c r="C873" s="660"/>
      <c r="D873" s="660"/>
      <c r="E873" s="662"/>
      <c r="G873" s="201"/>
      <c r="H873" s="201"/>
      <c r="I873" s="201"/>
      <c r="J873" s="201"/>
      <c r="K873" s="201"/>
      <c r="L873" s="201"/>
      <c r="M873" s="201"/>
      <c r="N873" s="201"/>
      <c r="O873" s="201"/>
      <c r="P873" s="201"/>
      <c r="Q873" s="201"/>
    </row>
    <row r="874" spans="1:17" hidden="1" x14ac:dyDescent="0.25">
      <c r="A874" s="661"/>
      <c r="B874" s="615"/>
      <c r="C874" s="660"/>
      <c r="D874" s="660"/>
      <c r="E874" s="662"/>
      <c r="G874" s="201"/>
      <c r="H874" s="201"/>
      <c r="I874" s="201"/>
      <c r="J874" s="201"/>
      <c r="K874" s="201"/>
      <c r="L874" s="201"/>
      <c r="M874" s="201"/>
      <c r="N874" s="201"/>
      <c r="O874" s="201"/>
      <c r="P874" s="201"/>
      <c r="Q874" s="201"/>
    </row>
    <row r="875" spans="1:17" hidden="1" x14ac:dyDescent="0.25">
      <c r="A875" s="661"/>
      <c r="B875" s="615"/>
      <c r="C875" s="660"/>
      <c r="D875" s="660"/>
      <c r="E875" s="662"/>
      <c r="G875" s="201"/>
      <c r="H875" s="201"/>
      <c r="I875" s="201"/>
      <c r="J875" s="201"/>
      <c r="K875" s="201"/>
      <c r="L875" s="201"/>
      <c r="M875" s="201"/>
      <c r="N875" s="201"/>
      <c r="O875" s="201"/>
      <c r="P875" s="201"/>
      <c r="Q875" s="201"/>
    </row>
    <row r="876" spans="1:17" hidden="1" x14ac:dyDescent="0.25">
      <c r="A876" s="661"/>
      <c r="B876" s="615"/>
      <c r="C876" s="660"/>
      <c r="D876" s="660"/>
      <c r="E876" s="662"/>
      <c r="G876" s="201"/>
      <c r="H876" s="201"/>
      <c r="I876" s="201"/>
      <c r="J876" s="201"/>
      <c r="K876" s="201"/>
      <c r="L876" s="201"/>
      <c r="M876" s="201"/>
      <c r="N876" s="201"/>
      <c r="O876" s="201"/>
      <c r="P876" s="201"/>
      <c r="Q876" s="201"/>
    </row>
    <row r="877" spans="1:17" hidden="1" x14ac:dyDescent="0.25">
      <c r="A877" s="661"/>
      <c r="B877" s="615"/>
      <c r="C877" s="660"/>
      <c r="D877" s="660"/>
      <c r="E877" s="662"/>
      <c r="G877" s="201"/>
      <c r="H877" s="201"/>
      <c r="I877" s="201"/>
      <c r="J877" s="201"/>
      <c r="K877" s="201"/>
      <c r="L877" s="201"/>
      <c r="M877" s="201"/>
      <c r="N877" s="201"/>
      <c r="O877" s="201"/>
      <c r="P877" s="201"/>
      <c r="Q877" s="201"/>
    </row>
    <row r="878" spans="1:17" hidden="1" x14ac:dyDescent="0.25">
      <c r="A878" s="661"/>
      <c r="B878" s="615"/>
      <c r="C878" s="660"/>
      <c r="D878" s="660"/>
      <c r="E878" s="662"/>
      <c r="G878" s="201"/>
      <c r="H878" s="201"/>
      <c r="I878" s="201"/>
      <c r="J878" s="201"/>
      <c r="K878" s="201"/>
      <c r="L878" s="201"/>
      <c r="M878" s="201"/>
      <c r="N878" s="201"/>
      <c r="O878" s="201"/>
      <c r="P878" s="201"/>
      <c r="Q878" s="201"/>
    </row>
    <row r="879" spans="1:17" hidden="1" x14ac:dyDescent="0.25">
      <c r="A879" s="661"/>
      <c r="B879" s="615"/>
      <c r="C879" s="660"/>
      <c r="D879" s="660"/>
      <c r="E879" s="662"/>
      <c r="G879" s="201"/>
      <c r="H879" s="201"/>
      <c r="I879" s="201"/>
      <c r="J879" s="201"/>
      <c r="K879" s="201"/>
      <c r="L879" s="201"/>
      <c r="M879" s="201"/>
      <c r="N879" s="201"/>
      <c r="O879" s="201"/>
      <c r="P879" s="201"/>
      <c r="Q879" s="201"/>
    </row>
    <row r="880" spans="1:17" hidden="1" x14ac:dyDescent="0.25">
      <c r="A880" s="661"/>
      <c r="B880" s="615"/>
      <c r="C880" s="660"/>
      <c r="D880" s="660"/>
      <c r="E880" s="662"/>
      <c r="G880" s="201"/>
      <c r="H880" s="201"/>
      <c r="I880" s="201"/>
      <c r="J880" s="201"/>
      <c r="K880" s="201"/>
      <c r="L880" s="201"/>
      <c r="M880" s="201"/>
      <c r="N880" s="201"/>
      <c r="O880" s="201"/>
      <c r="P880" s="201"/>
      <c r="Q880" s="201"/>
    </row>
    <row r="881" spans="1:17" hidden="1" x14ac:dyDescent="0.25">
      <c r="A881" s="661"/>
      <c r="B881" s="615"/>
      <c r="C881" s="660"/>
      <c r="D881" s="660"/>
      <c r="E881" s="662"/>
      <c r="G881" s="201"/>
      <c r="H881" s="201"/>
      <c r="I881" s="201"/>
      <c r="J881" s="201"/>
      <c r="K881" s="201"/>
      <c r="L881" s="201"/>
      <c r="M881" s="201"/>
      <c r="N881" s="201"/>
      <c r="O881" s="201"/>
      <c r="P881" s="201"/>
      <c r="Q881" s="201"/>
    </row>
    <row r="882" spans="1:17" hidden="1" x14ac:dyDescent="0.25">
      <c r="A882" s="661"/>
      <c r="B882" s="615"/>
      <c r="C882" s="660"/>
      <c r="D882" s="660"/>
      <c r="E882" s="662"/>
      <c r="G882" s="201"/>
      <c r="H882" s="201"/>
      <c r="I882" s="201"/>
      <c r="J882" s="201"/>
      <c r="K882" s="201"/>
      <c r="L882" s="201"/>
      <c r="M882" s="201"/>
      <c r="N882" s="201"/>
      <c r="O882" s="201"/>
      <c r="P882" s="201"/>
      <c r="Q882" s="201"/>
    </row>
    <row r="883" spans="1:17" hidden="1" x14ac:dyDescent="0.25">
      <c r="A883" s="661"/>
      <c r="B883" s="615"/>
      <c r="C883" s="660"/>
      <c r="D883" s="660"/>
      <c r="E883" s="662"/>
      <c r="G883" s="201"/>
      <c r="H883" s="201"/>
      <c r="I883" s="201"/>
      <c r="J883" s="201"/>
      <c r="K883" s="201"/>
      <c r="L883" s="201"/>
      <c r="M883" s="201"/>
      <c r="N883" s="201"/>
      <c r="O883" s="201"/>
      <c r="P883" s="201"/>
      <c r="Q883" s="201"/>
    </row>
    <row r="884" spans="1:17" hidden="1" x14ac:dyDescent="0.25">
      <c r="A884" s="661"/>
      <c r="B884" s="615"/>
      <c r="C884" s="660"/>
      <c r="D884" s="660"/>
      <c r="E884" s="662"/>
      <c r="G884" s="201"/>
      <c r="H884" s="201"/>
      <c r="I884" s="201"/>
      <c r="J884" s="201"/>
      <c r="K884" s="201"/>
      <c r="L884" s="201"/>
      <c r="M884" s="201"/>
      <c r="N884" s="201"/>
      <c r="O884" s="201"/>
      <c r="P884" s="201"/>
      <c r="Q884" s="201"/>
    </row>
    <row r="885" spans="1:17" hidden="1" x14ac:dyDescent="0.25">
      <c r="A885" s="661"/>
      <c r="B885" s="615"/>
      <c r="C885" s="660"/>
      <c r="D885" s="660"/>
      <c r="E885" s="662"/>
      <c r="G885" s="201"/>
      <c r="H885" s="201"/>
      <c r="I885" s="201"/>
      <c r="J885" s="201"/>
      <c r="K885" s="201"/>
      <c r="L885" s="201"/>
      <c r="M885" s="201"/>
      <c r="N885" s="201"/>
      <c r="O885" s="201"/>
      <c r="P885" s="201"/>
      <c r="Q885" s="201"/>
    </row>
    <row r="886" spans="1:17" hidden="1" x14ac:dyDescent="0.25">
      <c r="A886" s="661"/>
      <c r="B886" s="615"/>
      <c r="C886" s="660"/>
      <c r="D886" s="660"/>
      <c r="E886" s="662"/>
      <c r="G886" s="201"/>
      <c r="H886" s="201"/>
      <c r="I886" s="201"/>
      <c r="J886" s="201"/>
      <c r="K886" s="201"/>
      <c r="L886" s="201"/>
      <c r="M886" s="201"/>
      <c r="N886" s="201"/>
      <c r="O886" s="201"/>
      <c r="P886" s="201"/>
      <c r="Q886" s="201"/>
    </row>
    <row r="887" spans="1:17" hidden="1" x14ac:dyDescent="0.25">
      <c r="A887" s="661"/>
      <c r="B887" s="615"/>
      <c r="C887" s="660"/>
      <c r="D887" s="660"/>
      <c r="E887" s="662"/>
      <c r="G887" s="201"/>
      <c r="H887" s="201"/>
      <c r="I887" s="201"/>
      <c r="J887" s="201"/>
      <c r="K887" s="201"/>
      <c r="L887" s="201"/>
      <c r="M887" s="201"/>
      <c r="N887" s="201"/>
      <c r="O887" s="201"/>
      <c r="P887" s="201"/>
      <c r="Q887" s="201"/>
    </row>
    <row r="888" spans="1:17" hidden="1" x14ac:dyDescent="0.25">
      <c r="A888" s="661"/>
      <c r="B888" s="615"/>
      <c r="C888" s="660"/>
      <c r="D888" s="660"/>
      <c r="E888" s="662"/>
      <c r="G888" s="201"/>
      <c r="H888" s="201"/>
      <c r="I888" s="201"/>
      <c r="J888" s="201"/>
      <c r="K888" s="201"/>
      <c r="L888" s="201"/>
      <c r="M888" s="201"/>
      <c r="N888" s="201"/>
      <c r="O888" s="201"/>
      <c r="P888" s="201"/>
      <c r="Q888" s="201"/>
    </row>
    <row r="889" spans="1:17" hidden="1" x14ac:dyDescent="0.25">
      <c r="A889" s="661"/>
      <c r="B889" s="615"/>
      <c r="C889" s="660"/>
      <c r="D889" s="660"/>
      <c r="E889" s="662"/>
      <c r="G889" s="201"/>
      <c r="H889" s="201"/>
      <c r="I889" s="201"/>
      <c r="J889" s="201"/>
      <c r="K889" s="201"/>
      <c r="L889" s="201"/>
      <c r="M889" s="201"/>
      <c r="N889" s="201"/>
      <c r="O889" s="201"/>
      <c r="P889" s="201"/>
      <c r="Q889" s="201"/>
    </row>
    <row r="890" spans="1:17" hidden="1" x14ac:dyDescent="0.25">
      <c r="A890" s="661"/>
      <c r="B890" s="615"/>
      <c r="C890" s="660"/>
      <c r="D890" s="660"/>
      <c r="E890" s="662"/>
      <c r="G890" s="201"/>
      <c r="H890" s="201"/>
      <c r="I890" s="201"/>
      <c r="J890" s="201"/>
      <c r="K890" s="201"/>
      <c r="L890" s="201"/>
      <c r="M890" s="201"/>
      <c r="N890" s="201"/>
      <c r="O890" s="201"/>
      <c r="P890" s="201"/>
      <c r="Q890" s="201"/>
    </row>
    <row r="891" spans="1:17" hidden="1" x14ac:dyDescent="0.25">
      <c r="A891" s="661"/>
      <c r="B891" s="615"/>
      <c r="C891" s="660"/>
      <c r="D891" s="660"/>
      <c r="E891" s="662"/>
      <c r="G891" s="201"/>
      <c r="H891" s="201"/>
      <c r="I891" s="201"/>
      <c r="J891" s="201"/>
      <c r="K891" s="201"/>
      <c r="L891" s="201"/>
      <c r="M891" s="201"/>
      <c r="N891" s="201"/>
      <c r="O891" s="201"/>
      <c r="P891" s="201"/>
      <c r="Q891" s="201"/>
    </row>
    <row r="892" spans="1:17" hidden="1" x14ac:dyDescent="0.25">
      <c r="A892" s="661"/>
      <c r="B892" s="615"/>
      <c r="C892" s="660"/>
      <c r="D892" s="660"/>
      <c r="E892" s="662"/>
      <c r="G892" s="201"/>
      <c r="H892" s="201"/>
      <c r="I892" s="201"/>
      <c r="J892" s="201"/>
      <c r="K892" s="201"/>
      <c r="L892" s="201"/>
      <c r="M892" s="201"/>
      <c r="N892" s="201"/>
      <c r="O892" s="201"/>
      <c r="P892" s="201"/>
      <c r="Q892" s="201"/>
    </row>
    <row r="893" spans="1:17" hidden="1" x14ac:dyDescent="0.25">
      <c r="A893" s="661"/>
      <c r="B893" s="615"/>
      <c r="C893" s="660"/>
      <c r="D893" s="660"/>
      <c r="E893" s="662"/>
      <c r="G893" s="201"/>
      <c r="H893" s="201"/>
      <c r="I893" s="201"/>
      <c r="J893" s="201"/>
      <c r="K893" s="201"/>
      <c r="L893" s="201"/>
      <c r="M893" s="201"/>
      <c r="N893" s="201"/>
      <c r="O893" s="201"/>
      <c r="P893" s="201"/>
      <c r="Q893" s="201"/>
    </row>
    <row r="894" spans="1:17" hidden="1" x14ac:dyDescent="0.25">
      <c r="A894" s="661"/>
      <c r="B894" s="615"/>
      <c r="C894" s="660"/>
      <c r="D894" s="660"/>
      <c r="E894" s="662"/>
      <c r="G894" s="201"/>
      <c r="H894" s="201"/>
      <c r="I894" s="201"/>
      <c r="J894" s="201"/>
      <c r="K894" s="201"/>
      <c r="L894" s="201"/>
      <c r="M894" s="201"/>
      <c r="N894" s="201"/>
      <c r="O894" s="201"/>
      <c r="P894" s="201"/>
      <c r="Q894" s="201"/>
    </row>
    <row r="895" spans="1:17" hidden="1" x14ac:dyDescent="0.25">
      <c r="A895" s="661"/>
      <c r="B895" s="615"/>
      <c r="C895" s="660"/>
      <c r="D895" s="660"/>
      <c r="E895" s="662"/>
      <c r="G895" s="201"/>
      <c r="H895" s="201"/>
      <c r="I895" s="201"/>
      <c r="J895" s="201"/>
      <c r="K895" s="201"/>
      <c r="L895" s="201"/>
      <c r="M895" s="201"/>
      <c r="N895" s="201"/>
      <c r="O895" s="201"/>
      <c r="P895" s="201"/>
      <c r="Q895" s="201"/>
    </row>
    <row r="896" spans="1:17" hidden="1" x14ac:dyDescent="0.25">
      <c r="A896" s="661"/>
      <c r="B896" s="615"/>
      <c r="C896" s="660"/>
      <c r="D896" s="660"/>
      <c r="E896" s="662"/>
      <c r="G896" s="201"/>
      <c r="H896" s="201"/>
      <c r="I896" s="201"/>
      <c r="J896" s="201"/>
      <c r="K896" s="201"/>
      <c r="L896" s="201"/>
      <c r="M896" s="201"/>
      <c r="N896" s="201"/>
      <c r="O896" s="201"/>
      <c r="P896" s="201"/>
      <c r="Q896" s="201"/>
    </row>
    <row r="897" spans="1:17" hidden="1" x14ac:dyDescent="0.25">
      <c r="A897" s="661"/>
      <c r="B897" s="615"/>
      <c r="C897" s="660"/>
      <c r="D897" s="660"/>
      <c r="E897" s="662"/>
      <c r="G897" s="201"/>
      <c r="H897" s="201"/>
      <c r="I897" s="201"/>
      <c r="J897" s="201"/>
      <c r="K897" s="201"/>
      <c r="L897" s="201"/>
      <c r="M897" s="201"/>
      <c r="N897" s="201"/>
      <c r="O897" s="201"/>
      <c r="P897" s="201"/>
      <c r="Q897" s="201"/>
    </row>
    <row r="898" spans="1:17" hidden="1" x14ac:dyDescent="0.25">
      <c r="A898" s="661"/>
      <c r="B898" s="615"/>
      <c r="C898" s="660"/>
      <c r="D898" s="660"/>
      <c r="E898" s="662"/>
      <c r="G898" s="201"/>
      <c r="H898" s="201"/>
      <c r="I898" s="201"/>
      <c r="J898" s="201"/>
      <c r="K898" s="201"/>
      <c r="L898" s="201"/>
      <c r="M898" s="201"/>
      <c r="N898" s="201"/>
      <c r="O898" s="201"/>
      <c r="P898" s="201"/>
      <c r="Q898" s="201"/>
    </row>
    <row r="899" spans="1:17" hidden="1" x14ac:dyDescent="0.25">
      <c r="A899" s="661"/>
      <c r="B899" s="615"/>
      <c r="C899" s="660"/>
      <c r="D899" s="660"/>
      <c r="E899" s="662"/>
      <c r="G899" s="201"/>
      <c r="H899" s="201"/>
      <c r="I899" s="201"/>
      <c r="J899" s="201"/>
      <c r="K899" s="201"/>
      <c r="L899" s="201"/>
      <c r="M899" s="201"/>
      <c r="N899" s="201"/>
      <c r="O899" s="201"/>
      <c r="P899" s="201"/>
      <c r="Q899" s="201"/>
    </row>
    <row r="900" spans="1:17" hidden="1" x14ac:dyDescent="0.25">
      <c r="A900" s="661"/>
      <c r="B900" s="615"/>
      <c r="C900" s="660"/>
      <c r="D900" s="660"/>
      <c r="E900" s="662"/>
      <c r="G900" s="201"/>
      <c r="H900" s="201"/>
      <c r="I900" s="201"/>
      <c r="J900" s="201"/>
      <c r="K900" s="201"/>
      <c r="L900" s="201"/>
      <c r="M900" s="201"/>
      <c r="N900" s="201"/>
      <c r="O900" s="201"/>
      <c r="P900" s="201"/>
      <c r="Q900" s="201"/>
    </row>
    <row r="901" spans="1:17" hidden="1" x14ac:dyDescent="0.25">
      <c r="A901" s="661"/>
      <c r="B901" s="615"/>
      <c r="C901" s="660"/>
      <c r="D901" s="660"/>
      <c r="E901" s="662"/>
      <c r="G901" s="201"/>
      <c r="H901" s="201"/>
      <c r="I901" s="201"/>
      <c r="J901" s="201"/>
      <c r="K901" s="201"/>
      <c r="L901" s="201"/>
      <c r="M901" s="201"/>
      <c r="N901" s="201"/>
      <c r="O901" s="201"/>
      <c r="P901" s="201"/>
      <c r="Q901" s="201"/>
    </row>
    <row r="902" spans="1:17" hidden="1" x14ac:dyDescent="0.25">
      <c r="A902" s="661"/>
      <c r="B902" s="615"/>
      <c r="C902" s="660"/>
      <c r="D902" s="660"/>
      <c r="E902" s="662"/>
      <c r="G902" s="201"/>
      <c r="H902" s="201"/>
      <c r="I902" s="201"/>
      <c r="J902" s="201"/>
      <c r="K902" s="201"/>
      <c r="L902" s="201"/>
      <c r="M902" s="201"/>
      <c r="N902" s="201"/>
      <c r="O902" s="201"/>
      <c r="P902" s="201"/>
      <c r="Q902" s="201"/>
    </row>
    <row r="903" spans="1:17" hidden="1" x14ac:dyDescent="0.25">
      <c r="A903" s="661"/>
      <c r="B903" s="615"/>
      <c r="C903" s="660"/>
      <c r="D903" s="660"/>
      <c r="E903" s="662"/>
      <c r="G903" s="201"/>
      <c r="H903" s="201"/>
      <c r="I903" s="201"/>
      <c r="J903" s="201"/>
      <c r="K903" s="201"/>
      <c r="L903" s="201"/>
      <c r="M903" s="201"/>
      <c r="N903" s="201"/>
      <c r="O903" s="201"/>
      <c r="P903" s="201"/>
      <c r="Q903" s="201"/>
    </row>
    <row r="904" spans="1:17" hidden="1" x14ac:dyDescent="0.25">
      <c r="A904" s="661"/>
      <c r="B904" s="615"/>
      <c r="C904" s="660"/>
      <c r="D904" s="660"/>
      <c r="E904" s="662"/>
      <c r="G904" s="201"/>
      <c r="H904" s="201"/>
      <c r="I904" s="201"/>
      <c r="J904" s="201"/>
      <c r="K904" s="201"/>
      <c r="L904" s="201"/>
      <c r="M904" s="201"/>
      <c r="N904" s="201"/>
      <c r="O904" s="201"/>
      <c r="P904" s="201"/>
      <c r="Q904" s="201"/>
    </row>
    <row r="905" spans="1:17" hidden="1" x14ac:dyDescent="0.25">
      <c r="A905" s="661"/>
      <c r="B905" s="615"/>
      <c r="C905" s="660"/>
      <c r="D905" s="660"/>
      <c r="E905" s="662"/>
      <c r="G905" s="201"/>
      <c r="H905" s="201"/>
      <c r="I905" s="201"/>
      <c r="J905" s="201"/>
      <c r="K905" s="201"/>
      <c r="L905" s="201"/>
      <c r="M905" s="201"/>
      <c r="N905" s="201"/>
      <c r="O905" s="201"/>
      <c r="P905" s="201"/>
      <c r="Q905" s="201"/>
    </row>
    <row r="906" spans="1:17" hidden="1" x14ac:dyDescent="0.25">
      <c r="A906" s="661"/>
      <c r="B906" s="615"/>
      <c r="C906" s="660"/>
      <c r="D906" s="660"/>
      <c r="E906" s="662"/>
      <c r="G906" s="201"/>
      <c r="H906" s="201"/>
      <c r="I906" s="201"/>
      <c r="J906" s="201"/>
      <c r="K906" s="201"/>
      <c r="L906" s="201"/>
      <c r="M906" s="201"/>
      <c r="N906" s="201"/>
      <c r="O906" s="201"/>
      <c r="P906" s="201"/>
      <c r="Q906" s="201"/>
    </row>
    <row r="907" spans="1:17" hidden="1" x14ac:dyDescent="0.25">
      <c r="A907" s="661"/>
      <c r="B907" s="615"/>
      <c r="C907" s="660"/>
      <c r="D907" s="660"/>
      <c r="E907" s="662"/>
      <c r="G907" s="201"/>
      <c r="H907" s="201"/>
      <c r="I907" s="201"/>
      <c r="J907" s="201"/>
      <c r="K907" s="201"/>
      <c r="L907" s="201"/>
      <c r="M907" s="201"/>
      <c r="N907" s="201"/>
      <c r="O907" s="201"/>
      <c r="P907" s="201"/>
      <c r="Q907" s="201"/>
    </row>
    <row r="908" spans="1:17" hidden="1" x14ac:dyDescent="0.25">
      <c r="A908" s="661"/>
      <c r="B908" s="615"/>
      <c r="C908" s="660"/>
      <c r="D908" s="660"/>
      <c r="E908" s="662"/>
      <c r="G908" s="201"/>
      <c r="H908" s="201"/>
      <c r="I908" s="201"/>
      <c r="J908" s="201"/>
      <c r="K908" s="201"/>
      <c r="L908" s="201"/>
      <c r="M908" s="201"/>
      <c r="N908" s="201"/>
      <c r="O908" s="201"/>
      <c r="P908" s="201"/>
      <c r="Q908" s="201"/>
    </row>
    <row r="909" spans="1:17" hidden="1" x14ac:dyDescent="0.25">
      <c r="A909" s="661"/>
      <c r="B909" s="615"/>
      <c r="C909" s="660"/>
      <c r="D909" s="660"/>
      <c r="E909" s="662"/>
      <c r="G909" s="201"/>
      <c r="H909" s="201"/>
      <c r="I909" s="201"/>
      <c r="J909" s="201"/>
      <c r="K909" s="201"/>
      <c r="L909" s="201"/>
      <c r="M909" s="201"/>
      <c r="N909" s="201"/>
      <c r="O909" s="201"/>
      <c r="P909" s="201"/>
      <c r="Q909" s="201"/>
    </row>
    <row r="910" spans="1:17" hidden="1" x14ac:dyDescent="0.25">
      <c r="A910" s="661"/>
      <c r="B910" s="615"/>
      <c r="C910" s="660"/>
      <c r="D910" s="660"/>
      <c r="E910" s="662"/>
      <c r="G910" s="201"/>
      <c r="H910" s="201"/>
      <c r="I910" s="201"/>
      <c r="J910" s="201"/>
      <c r="K910" s="201"/>
      <c r="L910" s="201"/>
      <c r="M910" s="201"/>
      <c r="N910" s="201"/>
      <c r="O910" s="201"/>
      <c r="P910" s="201"/>
      <c r="Q910" s="201"/>
    </row>
    <row r="911" spans="1:17" hidden="1" x14ac:dyDescent="0.25">
      <c r="A911" s="661"/>
      <c r="B911" s="615"/>
      <c r="C911" s="660"/>
      <c r="D911" s="660"/>
      <c r="E911" s="662"/>
      <c r="G911" s="201"/>
      <c r="H911" s="201"/>
      <c r="I911" s="201"/>
      <c r="J911" s="201"/>
      <c r="K911" s="201"/>
      <c r="L911" s="201"/>
      <c r="M911" s="201"/>
      <c r="N911" s="201"/>
      <c r="O911" s="201"/>
      <c r="P911" s="201"/>
      <c r="Q911" s="201"/>
    </row>
    <row r="912" spans="1:17" hidden="1" x14ac:dyDescent="0.25">
      <c r="A912" s="661"/>
      <c r="B912" s="615"/>
      <c r="C912" s="660"/>
      <c r="D912" s="660"/>
      <c r="E912" s="662"/>
      <c r="G912" s="201"/>
      <c r="H912" s="201"/>
      <c r="I912" s="201"/>
      <c r="J912" s="201"/>
      <c r="K912" s="201"/>
      <c r="L912" s="201"/>
      <c r="M912" s="201"/>
      <c r="N912" s="201"/>
      <c r="O912" s="201"/>
      <c r="P912" s="201"/>
      <c r="Q912" s="201"/>
    </row>
    <row r="913" spans="1:17" hidden="1" x14ac:dyDescent="0.25">
      <c r="A913" s="661"/>
      <c r="B913" s="615"/>
      <c r="C913" s="660"/>
      <c r="D913" s="660"/>
      <c r="E913" s="662"/>
      <c r="G913" s="201"/>
      <c r="H913" s="201"/>
      <c r="I913" s="201"/>
      <c r="J913" s="201"/>
      <c r="K913" s="201"/>
      <c r="L913" s="201"/>
      <c r="M913" s="201"/>
      <c r="N913" s="201"/>
      <c r="O913" s="201"/>
      <c r="P913" s="201"/>
      <c r="Q913" s="201"/>
    </row>
    <row r="914" spans="1:17" hidden="1" x14ac:dyDescent="0.25">
      <c r="A914" s="661"/>
      <c r="B914" s="615"/>
      <c r="C914" s="660"/>
      <c r="D914" s="660"/>
      <c r="E914" s="662"/>
      <c r="G914" s="201"/>
      <c r="H914" s="201"/>
      <c r="I914" s="201"/>
      <c r="J914" s="201"/>
      <c r="K914" s="201"/>
      <c r="L914" s="201"/>
      <c r="M914" s="201"/>
      <c r="N914" s="201"/>
      <c r="O914" s="201"/>
      <c r="P914" s="201"/>
      <c r="Q914" s="201"/>
    </row>
    <row r="915" spans="1:17" hidden="1" x14ac:dyDescent="0.25">
      <c r="A915" s="661"/>
      <c r="B915" s="615"/>
      <c r="C915" s="660"/>
      <c r="D915" s="660"/>
      <c r="E915" s="662"/>
      <c r="G915" s="201"/>
      <c r="H915" s="201"/>
      <c r="I915" s="201"/>
      <c r="J915" s="201"/>
      <c r="K915" s="201"/>
      <c r="L915" s="201"/>
      <c r="M915" s="201"/>
      <c r="N915" s="201"/>
      <c r="O915" s="201"/>
      <c r="P915" s="201"/>
      <c r="Q915" s="201"/>
    </row>
    <row r="916" spans="1:17" hidden="1" x14ac:dyDescent="0.25">
      <c r="A916" s="661"/>
      <c r="B916" s="615"/>
      <c r="C916" s="660"/>
      <c r="D916" s="660"/>
      <c r="E916" s="662"/>
      <c r="G916" s="201"/>
      <c r="H916" s="201"/>
      <c r="I916" s="201"/>
      <c r="J916" s="201"/>
      <c r="K916" s="201"/>
      <c r="L916" s="201"/>
      <c r="M916" s="201"/>
      <c r="N916" s="201"/>
      <c r="O916" s="201"/>
      <c r="P916" s="201"/>
      <c r="Q916" s="201"/>
    </row>
    <row r="917" spans="1:17" hidden="1" x14ac:dyDescent="0.25">
      <c r="A917" s="661"/>
      <c r="B917" s="615"/>
      <c r="C917" s="660"/>
      <c r="D917" s="660"/>
      <c r="E917" s="662"/>
      <c r="G917" s="201"/>
      <c r="H917" s="201"/>
      <c r="I917" s="201"/>
      <c r="J917" s="201"/>
      <c r="K917" s="201"/>
      <c r="L917" s="201"/>
      <c r="M917" s="201"/>
      <c r="N917" s="201"/>
      <c r="O917" s="201"/>
      <c r="P917" s="201"/>
      <c r="Q917" s="201"/>
    </row>
    <row r="918" spans="1:17" hidden="1" x14ac:dyDescent="0.25">
      <c r="A918" s="661"/>
      <c r="B918" s="615"/>
      <c r="C918" s="660"/>
      <c r="D918" s="660"/>
      <c r="E918" s="662"/>
      <c r="G918" s="201"/>
      <c r="H918" s="201"/>
      <c r="I918" s="201"/>
      <c r="J918" s="201"/>
      <c r="K918" s="201"/>
      <c r="L918" s="201"/>
      <c r="M918" s="201"/>
      <c r="N918" s="201"/>
      <c r="O918" s="201"/>
      <c r="P918" s="201"/>
      <c r="Q918" s="201"/>
    </row>
    <row r="919" spans="1:17" hidden="1" x14ac:dyDescent="0.25">
      <c r="A919" s="661"/>
      <c r="B919" s="615"/>
      <c r="C919" s="660"/>
      <c r="D919" s="660"/>
      <c r="E919" s="662"/>
      <c r="G919" s="201"/>
      <c r="H919" s="201"/>
      <c r="I919" s="201"/>
      <c r="J919" s="201"/>
      <c r="K919" s="201"/>
      <c r="L919" s="201"/>
      <c r="M919" s="201"/>
      <c r="N919" s="201"/>
      <c r="O919" s="201"/>
      <c r="P919" s="201"/>
      <c r="Q919" s="201"/>
    </row>
    <row r="920" spans="1:17" hidden="1" x14ac:dyDescent="0.25">
      <c r="A920" s="661"/>
      <c r="B920" s="615"/>
      <c r="C920" s="660"/>
      <c r="D920" s="660"/>
      <c r="E920" s="662"/>
      <c r="G920" s="201"/>
      <c r="H920" s="201"/>
      <c r="I920" s="201"/>
      <c r="J920" s="201"/>
      <c r="K920" s="201"/>
      <c r="L920" s="201"/>
      <c r="M920" s="201"/>
      <c r="N920" s="201"/>
      <c r="O920" s="201"/>
      <c r="P920" s="201"/>
      <c r="Q920" s="201"/>
    </row>
    <row r="921" spans="1:17" hidden="1" x14ac:dyDescent="0.25">
      <c r="A921" s="661"/>
      <c r="B921" s="615"/>
      <c r="C921" s="660"/>
      <c r="D921" s="660"/>
      <c r="E921" s="662"/>
      <c r="G921" s="201"/>
      <c r="H921" s="201"/>
      <c r="I921" s="201"/>
      <c r="J921" s="201"/>
      <c r="K921" s="201"/>
      <c r="L921" s="201"/>
      <c r="M921" s="201"/>
      <c r="N921" s="201"/>
      <c r="O921" s="201"/>
      <c r="P921" s="201"/>
      <c r="Q921" s="201"/>
    </row>
    <row r="922" spans="1:17" hidden="1" x14ac:dyDescent="0.25">
      <c r="A922" s="661"/>
      <c r="B922" s="615"/>
      <c r="C922" s="660"/>
      <c r="D922" s="660"/>
      <c r="E922" s="662"/>
      <c r="G922" s="201"/>
      <c r="H922" s="201"/>
      <c r="I922" s="201"/>
      <c r="J922" s="201"/>
      <c r="K922" s="201"/>
      <c r="L922" s="201"/>
      <c r="M922" s="201"/>
      <c r="N922" s="201"/>
      <c r="O922" s="201"/>
      <c r="P922" s="201"/>
      <c r="Q922" s="201"/>
    </row>
    <row r="923" spans="1:17" hidden="1" x14ac:dyDescent="0.25">
      <c r="A923" s="661"/>
      <c r="B923" s="615"/>
      <c r="C923" s="660"/>
      <c r="D923" s="660"/>
      <c r="E923" s="662"/>
      <c r="G923" s="201"/>
      <c r="H923" s="201"/>
      <c r="I923" s="201"/>
      <c r="J923" s="201"/>
      <c r="K923" s="201"/>
      <c r="L923" s="201"/>
      <c r="M923" s="201"/>
      <c r="N923" s="201"/>
      <c r="O923" s="201"/>
      <c r="P923" s="201"/>
      <c r="Q923" s="201"/>
    </row>
    <row r="924" spans="1:17" hidden="1" x14ac:dyDescent="0.25">
      <c r="A924" s="661"/>
      <c r="B924" s="615"/>
      <c r="C924" s="660"/>
      <c r="D924" s="660"/>
      <c r="E924" s="662"/>
      <c r="G924" s="201"/>
      <c r="H924" s="201"/>
      <c r="I924" s="201"/>
      <c r="J924" s="201"/>
      <c r="K924" s="201"/>
      <c r="L924" s="201"/>
      <c r="M924" s="201"/>
      <c r="N924" s="201"/>
      <c r="O924" s="201"/>
      <c r="P924" s="201"/>
      <c r="Q924" s="201"/>
    </row>
    <row r="925" spans="1:17" hidden="1" x14ac:dyDescent="0.25">
      <c r="A925" s="661"/>
      <c r="B925" s="615"/>
      <c r="C925" s="660"/>
      <c r="D925" s="660"/>
      <c r="E925" s="662"/>
      <c r="G925" s="201"/>
      <c r="H925" s="201"/>
      <c r="I925" s="201"/>
      <c r="J925" s="201"/>
      <c r="K925" s="201"/>
      <c r="L925" s="201"/>
      <c r="M925" s="201"/>
      <c r="N925" s="201"/>
      <c r="O925" s="201"/>
      <c r="P925" s="201"/>
      <c r="Q925" s="201"/>
    </row>
    <row r="926" spans="1:17" hidden="1" x14ac:dyDescent="0.25">
      <c r="A926" s="661"/>
      <c r="B926" s="615"/>
      <c r="C926" s="660"/>
      <c r="D926" s="660"/>
      <c r="E926" s="662"/>
      <c r="G926" s="201"/>
      <c r="H926" s="201"/>
      <c r="I926" s="201"/>
      <c r="J926" s="201"/>
      <c r="K926" s="201"/>
      <c r="L926" s="201"/>
      <c r="M926" s="201"/>
      <c r="N926" s="201"/>
      <c r="O926" s="201"/>
      <c r="P926" s="201"/>
      <c r="Q926" s="201"/>
    </row>
    <row r="927" spans="1:17" hidden="1" x14ac:dyDescent="0.25">
      <c r="A927" s="661"/>
      <c r="B927" s="615"/>
      <c r="C927" s="660"/>
      <c r="D927" s="660"/>
      <c r="E927" s="662"/>
      <c r="G927" s="201"/>
      <c r="H927" s="201"/>
      <c r="I927" s="201"/>
      <c r="J927" s="201"/>
      <c r="K927" s="201"/>
      <c r="L927" s="201"/>
      <c r="M927" s="201"/>
      <c r="N927" s="201"/>
      <c r="O927" s="201"/>
      <c r="P927" s="201"/>
      <c r="Q927" s="201"/>
    </row>
    <row r="928" spans="1:17" hidden="1" x14ac:dyDescent="0.25">
      <c r="A928" s="661"/>
      <c r="B928" s="615"/>
      <c r="C928" s="660"/>
      <c r="D928" s="660"/>
      <c r="E928" s="662"/>
      <c r="G928" s="201"/>
      <c r="H928" s="201"/>
      <c r="I928" s="201"/>
      <c r="J928" s="201"/>
      <c r="K928" s="201"/>
      <c r="L928" s="201"/>
      <c r="M928" s="201"/>
      <c r="N928" s="201"/>
      <c r="O928" s="201"/>
      <c r="P928" s="201"/>
      <c r="Q928" s="201"/>
    </row>
    <row r="929" spans="1:17" hidden="1" x14ac:dyDescent="0.25">
      <c r="A929" s="661"/>
      <c r="B929" s="615"/>
      <c r="C929" s="660"/>
      <c r="D929" s="660"/>
      <c r="E929" s="662"/>
      <c r="G929" s="201"/>
      <c r="H929" s="201"/>
      <c r="I929" s="201"/>
      <c r="J929" s="201"/>
      <c r="K929" s="201"/>
      <c r="L929" s="201"/>
      <c r="M929" s="201"/>
      <c r="N929" s="201"/>
      <c r="O929" s="201"/>
      <c r="P929" s="201"/>
      <c r="Q929" s="201"/>
    </row>
    <row r="930" spans="1:17" hidden="1" x14ac:dyDescent="0.25">
      <c r="A930" s="661"/>
      <c r="B930" s="615"/>
      <c r="C930" s="660"/>
      <c r="D930" s="660"/>
      <c r="E930" s="662"/>
      <c r="G930" s="201"/>
      <c r="H930" s="201"/>
      <c r="I930" s="201"/>
      <c r="J930" s="201"/>
      <c r="K930" s="201"/>
      <c r="L930" s="201"/>
      <c r="M930" s="201"/>
      <c r="N930" s="201"/>
      <c r="O930" s="201"/>
      <c r="P930" s="201"/>
      <c r="Q930" s="201"/>
    </row>
    <row r="931" spans="1:17" hidden="1" x14ac:dyDescent="0.25">
      <c r="A931" s="661"/>
      <c r="B931" s="615"/>
      <c r="C931" s="660"/>
      <c r="D931" s="660"/>
      <c r="E931" s="662"/>
      <c r="G931" s="201"/>
      <c r="H931" s="201"/>
      <c r="I931" s="201"/>
      <c r="J931" s="201"/>
      <c r="K931" s="201"/>
      <c r="L931" s="201"/>
      <c r="M931" s="201"/>
      <c r="N931" s="201"/>
      <c r="O931" s="201"/>
      <c r="P931" s="201"/>
      <c r="Q931" s="201"/>
    </row>
    <row r="932" spans="1:17" hidden="1" x14ac:dyDescent="0.25">
      <c r="A932" s="661"/>
      <c r="B932" s="615"/>
      <c r="C932" s="660"/>
      <c r="D932" s="660"/>
      <c r="E932" s="662"/>
      <c r="G932" s="201"/>
      <c r="H932" s="201"/>
      <c r="I932" s="201"/>
      <c r="J932" s="201"/>
      <c r="K932" s="201"/>
      <c r="L932" s="201"/>
      <c r="M932" s="201"/>
      <c r="N932" s="201"/>
      <c r="O932" s="201"/>
      <c r="P932" s="201"/>
      <c r="Q932" s="201"/>
    </row>
    <row r="933" spans="1:17" hidden="1" x14ac:dyDescent="0.25">
      <c r="A933" s="661"/>
      <c r="B933" s="615"/>
      <c r="C933" s="660"/>
      <c r="D933" s="660"/>
      <c r="E933" s="662"/>
      <c r="G933" s="201"/>
      <c r="H933" s="201"/>
      <c r="I933" s="201"/>
      <c r="J933" s="201"/>
      <c r="K933" s="201"/>
      <c r="L933" s="201"/>
      <c r="M933" s="201"/>
      <c r="N933" s="201"/>
      <c r="O933" s="201"/>
      <c r="P933" s="201"/>
      <c r="Q933" s="201"/>
    </row>
    <row r="934" spans="1:17" hidden="1" x14ac:dyDescent="0.25">
      <c r="A934" s="661"/>
      <c r="B934" s="615"/>
      <c r="C934" s="660"/>
      <c r="D934" s="660"/>
      <c r="E934" s="662"/>
      <c r="G934" s="201"/>
      <c r="H934" s="201"/>
      <c r="I934" s="201"/>
      <c r="J934" s="201"/>
      <c r="K934" s="201"/>
      <c r="L934" s="201"/>
      <c r="M934" s="201"/>
      <c r="N934" s="201"/>
      <c r="O934" s="201"/>
      <c r="P934" s="201"/>
      <c r="Q934" s="201"/>
    </row>
    <row r="935" spans="1:17" hidden="1" x14ac:dyDescent="0.25">
      <c r="A935" s="661"/>
      <c r="B935" s="615"/>
      <c r="C935" s="660"/>
      <c r="D935" s="660"/>
      <c r="E935" s="662"/>
      <c r="G935" s="201"/>
      <c r="H935" s="201"/>
      <c r="I935" s="201"/>
      <c r="J935" s="201"/>
      <c r="K935" s="201"/>
      <c r="L935" s="201"/>
      <c r="M935" s="201"/>
      <c r="N935" s="201"/>
      <c r="O935" s="201"/>
      <c r="P935" s="201"/>
      <c r="Q935" s="201"/>
    </row>
    <row r="936" spans="1:17" hidden="1" x14ac:dyDescent="0.25">
      <c r="A936" s="661"/>
      <c r="B936" s="615"/>
      <c r="C936" s="660"/>
      <c r="D936" s="660"/>
      <c r="E936" s="662"/>
      <c r="G936" s="201"/>
      <c r="H936" s="201"/>
      <c r="I936" s="201"/>
      <c r="J936" s="201"/>
      <c r="K936" s="201"/>
      <c r="L936" s="201"/>
      <c r="M936" s="201"/>
      <c r="N936" s="201"/>
      <c r="O936" s="201"/>
      <c r="P936" s="201"/>
      <c r="Q936" s="201"/>
    </row>
    <row r="937" spans="1:17" hidden="1" x14ac:dyDescent="0.25">
      <c r="A937" s="661"/>
      <c r="B937" s="615"/>
      <c r="C937" s="660"/>
      <c r="D937" s="660"/>
      <c r="E937" s="662"/>
      <c r="G937" s="201"/>
      <c r="H937" s="201"/>
      <c r="I937" s="201"/>
      <c r="J937" s="201"/>
      <c r="K937" s="201"/>
      <c r="L937" s="201"/>
      <c r="M937" s="201"/>
      <c r="N937" s="201"/>
      <c r="O937" s="201"/>
      <c r="P937" s="201"/>
      <c r="Q937" s="201"/>
    </row>
    <row r="938" spans="1:17" hidden="1" x14ac:dyDescent="0.25">
      <c r="A938" s="661"/>
      <c r="B938" s="615"/>
      <c r="C938" s="660"/>
      <c r="D938" s="660"/>
      <c r="E938" s="662"/>
      <c r="G938" s="201"/>
      <c r="H938" s="201"/>
      <c r="I938" s="201"/>
      <c r="J938" s="201"/>
      <c r="K938" s="201"/>
      <c r="L938" s="201"/>
      <c r="M938" s="201"/>
      <c r="N938" s="201"/>
      <c r="O938" s="201"/>
      <c r="P938" s="201"/>
      <c r="Q938" s="201"/>
    </row>
    <row r="939" spans="1:17" hidden="1" x14ac:dyDescent="0.25">
      <c r="A939" s="661"/>
      <c r="B939" s="615"/>
      <c r="C939" s="660"/>
      <c r="D939" s="660"/>
      <c r="E939" s="662"/>
      <c r="G939" s="201"/>
      <c r="H939" s="201"/>
      <c r="I939" s="201"/>
      <c r="J939" s="201"/>
      <c r="K939" s="201"/>
      <c r="L939" s="201"/>
      <c r="M939" s="201"/>
      <c r="N939" s="201"/>
      <c r="O939" s="201"/>
      <c r="P939" s="201"/>
      <c r="Q939" s="201"/>
    </row>
    <row r="940" spans="1:17" hidden="1" x14ac:dyDescent="0.25">
      <c r="A940" s="661"/>
      <c r="B940" s="615"/>
      <c r="C940" s="660"/>
      <c r="D940" s="660"/>
      <c r="E940" s="662"/>
      <c r="G940" s="201"/>
      <c r="H940" s="201"/>
      <c r="I940" s="201"/>
      <c r="J940" s="201"/>
      <c r="K940" s="201"/>
      <c r="L940" s="201"/>
      <c r="M940" s="201"/>
      <c r="N940" s="201"/>
      <c r="O940" s="201"/>
      <c r="P940" s="201"/>
      <c r="Q940" s="201"/>
    </row>
    <row r="941" spans="1:17" hidden="1" x14ac:dyDescent="0.25">
      <c r="A941" s="661"/>
      <c r="B941" s="615"/>
      <c r="C941" s="660"/>
      <c r="D941" s="660"/>
      <c r="E941" s="662"/>
      <c r="G941" s="201"/>
      <c r="H941" s="201"/>
      <c r="I941" s="201"/>
      <c r="J941" s="201"/>
      <c r="K941" s="201"/>
      <c r="L941" s="201"/>
      <c r="M941" s="201"/>
      <c r="N941" s="201"/>
      <c r="O941" s="201"/>
      <c r="P941" s="201"/>
      <c r="Q941" s="201"/>
    </row>
    <row r="942" spans="1:17" hidden="1" x14ac:dyDescent="0.25">
      <c r="A942" s="661"/>
      <c r="B942" s="615"/>
      <c r="C942" s="660"/>
      <c r="D942" s="660"/>
      <c r="E942" s="662"/>
      <c r="G942" s="201"/>
      <c r="H942" s="201"/>
      <c r="I942" s="201"/>
      <c r="J942" s="201"/>
      <c r="K942" s="201"/>
      <c r="L942" s="201"/>
      <c r="M942" s="201"/>
      <c r="N942" s="201"/>
      <c r="O942" s="201"/>
      <c r="P942" s="201"/>
      <c r="Q942" s="201"/>
    </row>
    <row r="943" spans="1:17" hidden="1" x14ac:dyDescent="0.25">
      <c r="A943" s="661"/>
      <c r="B943" s="615"/>
      <c r="C943" s="660"/>
      <c r="D943" s="660"/>
      <c r="E943" s="662"/>
      <c r="G943" s="201"/>
      <c r="H943" s="201"/>
      <c r="I943" s="201"/>
      <c r="J943" s="201"/>
      <c r="K943" s="201"/>
      <c r="L943" s="201"/>
      <c r="M943" s="201"/>
      <c r="N943" s="201"/>
      <c r="O943" s="201"/>
      <c r="P943" s="201"/>
      <c r="Q943" s="201"/>
    </row>
    <row r="944" spans="1:17" hidden="1" x14ac:dyDescent="0.25">
      <c r="A944" s="661"/>
      <c r="B944" s="615"/>
      <c r="C944" s="660"/>
      <c r="D944" s="660"/>
      <c r="E944" s="662"/>
      <c r="G944" s="201"/>
      <c r="H944" s="201"/>
      <c r="I944" s="201"/>
      <c r="J944" s="201"/>
      <c r="K944" s="201"/>
      <c r="L944" s="201"/>
      <c r="M944" s="201"/>
      <c r="N944" s="201"/>
      <c r="O944" s="201"/>
      <c r="P944" s="201"/>
      <c r="Q944" s="201"/>
    </row>
    <row r="945" spans="1:17" hidden="1" x14ac:dyDescent="0.25">
      <c r="A945" s="661"/>
      <c r="B945" s="615"/>
      <c r="C945" s="660"/>
      <c r="D945" s="660"/>
      <c r="E945" s="662"/>
      <c r="G945" s="201"/>
      <c r="H945" s="201"/>
      <c r="I945" s="201"/>
      <c r="J945" s="201"/>
      <c r="K945" s="201"/>
      <c r="L945" s="201"/>
      <c r="M945" s="201"/>
      <c r="N945" s="201"/>
      <c r="O945" s="201"/>
      <c r="P945" s="201"/>
      <c r="Q945" s="201"/>
    </row>
    <row r="946" spans="1:17" hidden="1" x14ac:dyDescent="0.25">
      <c r="A946" s="661"/>
      <c r="B946" s="615"/>
      <c r="C946" s="660"/>
      <c r="D946" s="660"/>
      <c r="E946" s="662"/>
      <c r="G946" s="201"/>
      <c r="H946" s="201"/>
      <c r="I946" s="201"/>
      <c r="J946" s="201"/>
      <c r="K946" s="201"/>
      <c r="L946" s="201"/>
      <c r="M946" s="201"/>
      <c r="N946" s="201"/>
      <c r="O946" s="201"/>
      <c r="P946" s="201"/>
      <c r="Q946" s="201"/>
    </row>
    <row r="947" spans="1:17" hidden="1" x14ac:dyDescent="0.25">
      <c r="A947" s="661"/>
      <c r="B947" s="615"/>
      <c r="C947" s="660"/>
      <c r="D947" s="660"/>
      <c r="E947" s="662"/>
      <c r="G947" s="201"/>
      <c r="H947" s="201"/>
      <c r="I947" s="201"/>
      <c r="J947" s="201"/>
      <c r="K947" s="201"/>
      <c r="L947" s="201"/>
      <c r="M947" s="201"/>
      <c r="N947" s="201"/>
      <c r="O947" s="201"/>
      <c r="P947" s="201"/>
      <c r="Q947" s="201"/>
    </row>
    <row r="948" spans="1:17" hidden="1" x14ac:dyDescent="0.25">
      <c r="A948" s="661"/>
      <c r="B948" s="615"/>
      <c r="C948" s="660"/>
      <c r="D948" s="660"/>
      <c r="E948" s="662"/>
      <c r="G948" s="201"/>
      <c r="H948" s="201"/>
      <c r="I948" s="201"/>
      <c r="J948" s="201"/>
      <c r="K948" s="201"/>
      <c r="L948" s="201"/>
      <c r="M948" s="201"/>
      <c r="N948" s="201"/>
      <c r="O948" s="201"/>
      <c r="P948" s="201"/>
      <c r="Q948" s="201"/>
    </row>
    <row r="949" spans="1:17" hidden="1" x14ac:dyDescent="0.25">
      <c r="A949" s="661"/>
      <c r="B949" s="615"/>
      <c r="C949" s="660"/>
      <c r="D949" s="660"/>
      <c r="E949" s="662"/>
      <c r="G949" s="201"/>
      <c r="H949" s="201"/>
      <c r="I949" s="201"/>
      <c r="J949" s="201"/>
      <c r="K949" s="201"/>
      <c r="L949" s="201"/>
      <c r="M949" s="201"/>
      <c r="N949" s="201"/>
      <c r="O949" s="201"/>
      <c r="P949" s="201"/>
      <c r="Q949" s="201"/>
    </row>
    <row r="950" spans="1:17" hidden="1" x14ac:dyDescent="0.25">
      <c r="A950" s="661"/>
      <c r="B950" s="615"/>
      <c r="C950" s="660"/>
      <c r="D950" s="660"/>
      <c r="E950" s="662"/>
      <c r="G950" s="201"/>
      <c r="H950" s="201"/>
      <c r="I950" s="201"/>
      <c r="J950" s="201"/>
      <c r="K950" s="201"/>
      <c r="L950" s="201"/>
      <c r="M950" s="201"/>
      <c r="N950" s="201"/>
      <c r="O950" s="201"/>
      <c r="P950" s="201"/>
      <c r="Q950" s="201"/>
    </row>
    <row r="951" spans="1:17" hidden="1" x14ac:dyDescent="0.25">
      <c r="A951" s="661"/>
      <c r="B951" s="615"/>
      <c r="C951" s="660"/>
      <c r="D951" s="660"/>
      <c r="E951" s="662"/>
      <c r="G951" s="201"/>
      <c r="H951" s="201"/>
      <c r="I951" s="201"/>
      <c r="J951" s="201"/>
      <c r="K951" s="201"/>
      <c r="L951" s="201"/>
      <c r="M951" s="201"/>
      <c r="N951" s="201"/>
      <c r="O951" s="201"/>
      <c r="P951" s="201"/>
      <c r="Q951" s="201"/>
    </row>
    <row r="952" spans="1:17" hidden="1" x14ac:dyDescent="0.25">
      <c r="A952" s="661"/>
      <c r="B952" s="615"/>
      <c r="C952" s="660"/>
      <c r="D952" s="660"/>
      <c r="E952" s="662"/>
      <c r="G952" s="201"/>
      <c r="H952" s="201"/>
      <c r="I952" s="201"/>
      <c r="J952" s="201"/>
      <c r="K952" s="201"/>
      <c r="L952" s="201"/>
      <c r="M952" s="201"/>
      <c r="N952" s="201"/>
      <c r="O952" s="201"/>
      <c r="P952" s="201"/>
      <c r="Q952" s="201"/>
    </row>
    <row r="953" spans="1:17" hidden="1" x14ac:dyDescent="0.25">
      <c r="A953" s="661"/>
      <c r="B953" s="615"/>
      <c r="C953" s="660"/>
      <c r="D953" s="660"/>
      <c r="E953" s="662"/>
      <c r="G953" s="201"/>
      <c r="H953" s="201"/>
      <c r="I953" s="201"/>
      <c r="J953" s="201"/>
      <c r="K953" s="201"/>
      <c r="L953" s="201"/>
      <c r="M953" s="201"/>
      <c r="N953" s="201"/>
      <c r="O953" s="201"/>
      <c r="P953" s="201"/>
      <c r="Q953" s="201"/>
    </row>
    <row r="954" spans="1:17" hidden="1" x14ac:dyDescent="0.25">
      <c r="A954" s="661"/>
      <c r="B954" s="615"/>
      <c r="C954" s="660"/>
      <c r="D954" s="660"/>
      <c r="E954" s="662"/>
      <c r="G954" s="201"/>
      <c r="H954" s="201"/>
      <c r="I954" s="201"/>
      <c r="J954" s="201"/>
      <c r="K954" s="201"/>
      <c r="L954" s="201"/>
      <c r="M954" s="201"/>
      <c r="N954" s="201"/>
      <c r="O954" s="201"/>
      <c r="P954" s="201"/>
      <c r="Q954" s="201"/>
    </row>
    <row r="955" spans="1:17" hidden="1" x14ac:dyDescent="0.25">
      <c r="A955" s="661"/>
      <c r="B955" s="615"/>
      <c r="C955" s="660"/>
      <c r="D955" s="660"/>
      <c r="E955" s="662"/>
      <c r="G955" s="201"/>
      <c r="H955" s="201"/>
      <c r="I955" s="201"/>
      <c r="J955" s="201"/>
      <c r="K955" s="201"/>
      <c r="L955" s="201"/>
      <c r="M955" s="201"/>
      <c r="N955" s="201"/>
      <c r="O955" s="201"/>
      <c r="P955" s="201"/>
      <c r="Q955" s="201"/>
    </row>
    <row r="956" spans="1:17" hidden="1" x14ac:dyDescent="0.25">
      <c r="A956" s="661"/>
      <c r="B956" s="615"/>
      <c r="C956" s="660"/>
      <c r="D956" s="660"/>
      <c r="E956" s="662"/>
      <c r="G956" s="201"/>
      <c r="H956" s="201"/>
      <c r="I956" s="201"/>
      <c r="J956" s="201"/>
      <c r="K956" s="201"/>
      <c r="L956" s="201"/>
      <c r="M956" s="201"/>
      <c r="N956" s="201"/>
      <c r="O956" s="201"/>
      <c r="P956" s="201"/>
      <c r="Q956" s="201"/>
    </row>
    <row r="957" spans="1:17" hidden="1" x14ac:dyDescent="0.25">
      <c r="A957" s="661"/>
      <c r="B957" s="615"/>
      <c r="C957" s="660"/>
      <c r="D957" s="660"/>
      <c r="E957" s="662"/>
      <c r="G957" s="201"/>
      <c r="H957" s="201"/>
      <c r="I957" s="201"/>
      <c r="J957" s="201"/>
      <c r="K957" s="201"/>
      <c r="L957" s="201"/>
      <c r="M957" s="201"/>
      <c r="N957" s="201"/>
      <c r="O957" s="201"/>
      <c r="P957" s="201"/>
      <c r="Q957" s="201"/>
    </row>
    <row r="958" spans="1:17" hidden="1" x14ac:dyDescent="0.25">
      <c r="A958" s="661"/>
      <c r="B958" s="615"/>
      <c r="C958" s="660"/>
      <c r="D958" s="660"/>
      <c r="E958" s="662"/>
      <c r="G958" s="201"/>
      <c r="H958" s="201"/>
      <c r="I958" s="201"/>
      <c r="J958" s="201"/>
      <c r="K958" s="201"/>
      <c r="L958" s="201"/>
      <c r="M958" s="201"/>
      <c r="N958" s="201"/>
      <c r="O958" s="201"/>
      <c r="P958" s="201"/>
      <c r="Q958" s="201"/>
    </row>
    <row r="959" spans="1:17" hidden="1" x14ac:dyDescent="0.25">
      <c r="A959" s="661"/>
      <c r="B959" s="615"/>
      <c r="C959" s="660"/>
      <c r="D959" s="660"/>
      <c r="E959" s="662"/>
      <c r="G959" s="201"/>
      <c r="H959" s="201"/>
      <c r="I959" s="201"/>
      <c r="J959" s="201"/>
      <c r="K959" s="201"/>
      <c r="L959" s="201"/>
      <c r="M959" s="201"/>
      <c r="N959" s="201"/>
      <c r="O959" s="201"/>
      <c r="P959" s="201"/>
      <c r="Q959" s="201"/>
    </row>
    <row r="960" spans="1:17" hidden="1" x14ac:dyDescent="0.25">
      <c r="A960" s="661"/>
      <c r="B960" s="615"/>
      <c r="C960" s="660"/>
      <c r="D960" s="660"/>
      <c r="E960" s="662"/>
      <c r="G960" s="201"/>
      <c r="H960" s="201"/>
      <c r="I960" s="201"/>
      <c r="J960" s="201"/>
      <c r="K960" s="201"/>
      <c r="L960" s="201"/>
      <c r="M960" s="201"/>
      <c r="N960" s="201"/>
      <c r="O960" s="201"/>
      <c r="P960" s="201"/>
      <c r="Q960" s="201"/>
    </row>
    <row r="961" spans="1:17" hidden="1" x14ac:dyDescent="0.25">
      <c r="A961" s="661"/>
      <c r="B961" s="615"/>
      <c r="C961" s="660"/>
      <c r="D961" s="660"/>
      <c r="E961" s="662"/>
      <c r="G961" s="201"/>
      <c r="H961" s="201"/>
      <c r="I961" s="201"/>
      <c r="J961" s="201"/>
      <c r="K961" s="201"/>
      <c r="L961" s="201"/>
      <c r="M961" s="201"/>
      <c r="N961" s="201"/>
      <c r="O961" s="201"/>
      <c r="P961" s="201"/>
      <c r="Q961" s="201"/>
    </row>
    <row r="962" spans="1:17" hidden="1" x14ac:dyDescent="0.25">
      <c r="A962" s="661"/>
      <c r="B962" s="615"/>
      <c r="C962" s="660"/>
      <c r="D962" s="660"/>
      <c r="E962" s="662"/>
      <c r="G962" s="201"/>
      <c r="H962" s="201"/>
      <c r="I962" s="201"/>
      <c r="J962" s="201"/>
      <c r="K962" s="201"/>
      <c r="L962" s="201"/>
      <c r="M962" s="201"/>
      <c r="N962" s="201"/>
      <c r="O962" s="201"/>
      <c r="P962" s="201"/>
      <c r="Q962" s="201"/>
    </row>
    <row r="963" spans="1:17" hidden="1" x14ac:dyDescent="0.25">
      <c r="A963" s="661"/>
      <c r="B963" s="615"/>
      <c r="C963" s="660"/>
      <c r="D963" s="660"/>
      <c r="E963" s="662"/>
      <c r="G963" s="201"/>
      <c r="H963" s="201"/>
      <c r="I963" s="201"/>
      <c r="J963" s="201"/>
      <c r="K963" s="201"/>
      <c r="L963" s="201"/>
      <c r="M963" s="201"/>
      <c r="N963" s="201"/>
      <c r="O963" s="201"/>
      <c r="P963" s="201"/>
      <c r="Q963" s="201"/>
    </row>
    <row r="964" spans="1:17" hidden="1" x14ac:dyDescent="0.25">
      <c r="A964" s="661"/>
      <c r="B964" s="615"/>
      <c r="C964" s="660"/>
      <c r="D964" s="660"/>
      <c r="E964" s="662"/>
      <c r="G964" s="201"/>
      <c r="H964" s="201"/>
      <c r="I964" s="201"/>
      <c r="J964" s="201"/>
      <c r="K964" s="201"/>
      <c r="L964" s="201"/>
      <c r="M964" s="201"/>
      <c r="N964" s="201"/>
      <c r="O964" s="201"/>
      <c r="P964" s="201"/>
      <c r="Q964" s="201"/>
    </row>
    <row r="965" spans="1:17" hidden="1" x14ac:dyDescent="0.25">
      <c r="A965" s="661"/>
      <c r="B965" s="615"/>
      <c r="C965" s="660"/>
      <c r="D965" s="660"/>
      <c r="E965" s="662"/>
      <c r="G965" s="201"/>
      <c r="H965" s="201"/>
      <c r="I965" s="201"/>
      <c r="J965" s="201"/>
      <c r="K965" s="201"/>
      <c r="L965" s="201"/>
      <c r="M965" s="201"/>
      <c r="N965" s="201"/>
      <c r="O965" s="201"/>
      <c r="P965" s="201"/>
      <c r="Q965" s="201"/>
    </row>
    <row r="966" spans="1:17" hidden="1" x14ac:dyDescent="0.25">
      <c r="A966" s="661"/>
      <c r="B966" s="615"/>
      <c r="C966" s="660"/>
      <c r="D966" s="660"/>
      <c r="E966" s="662"/>
      <c r="G966" s="201"/>
      <c r="H966" s="201"/>
      <c r="I966" s="201"/>
      <c r="J966" s="201"/>
      <c r="K966" s="201"/>
      <c r="L966" s="201"/>
      <c r="M966" s="201"/>
      <c r="N966" s="201"/>
      <c r="O966" s="201"/>
      <c r="P966" s="201"/>
      <c r="Q966" s="201"/>
    </row>
    <row r="967" spans="1:17" hidden="1" x14ac:dyDescent="0.25">
      <c r="A967" s="661"/>
      <c r="B967" s="615"/>
      <c r="C967" s="660"/>
      <c r="D967" s="660"/>
      <c r="E967" s="662"/>
      <c r="G967" s="201"/>
      <c r="H967" s="201"/>
      <c r="I967" s="201"/>
      <c r="J967" s="201"/>
      <c r="K967" s="201"/>
      <c r="L967" s="201"/>
      <c r="M967" s="201"/>
      <c r="N967" s="201"/>
      <c r="O967" s="201"/>
      <c r="P967" s="201"/>
      <c r="Q967" s="201"/>
    </row>
    <row r="968" spans="1:17" hidden="1" x14ac:dyDescent="0.25">
      <c r="A968" s="661"/>
      <c r="B968" s="615"/>
      <c r="C968" s="660"/>
      <c r="D968" s="660"/>
      <c r="E968" s="662"/>
      <c r="G968" s="201"/>
      <c r="H968" s="201"/>
      <c r="I968" s="201"/>
      <c r="J968" s="201"/>
      <c r="K968" s="201"/>
      <c r="L968" s="201"/>
      <c r="M968" s="201"/>
      <c r="N968" s="201"/>
      <c r="O968" s="201"/>
      <c r="P968" s="201"/>
      <c r="Q968" s="201"/>
    </row>
    <row r="969" spans="1:17" hidden="1" x14ac:dyDescent="0.25">
      <c r="A969" s="661"/>
      <c r="B969" s="615"/>
      <c r="C969" s="660"/>
      <c r="D969" s="660"/>
      <c r="E969" s="662"/>
      <c r="G969" s="201"/>
      <c r="H969" s="201"/>
      <c r="I969" s="201"/>
      <c r="J969" s="201"/>
      <c r="K969" s="201"/>
      <c r="L969" s="201"/>
      <c r="M969" s="201"/>
      <c r="N969" s="201"/>
      <c r="O969" s="201"/>
      <c r="P969" s="201"/>
      <c r="Q969" s="201"/>
    </row>
    <row r="970" spans="1:17" hidden="1" x14ac:dyDescent="0.25">
      <c r="A970" s="661"/>
      <c r="B970" s="615"/>
      <c r="C970" s="660"/>
      <c r="D970" s="660"/>
      <c r="E970" s="662"/>
      <c r="G970" s="201"/>
      <c r="H970" s="201"/>
      <c r="I970" s="201"/>
      <c r="J970" s="201"/>
      <c r="K970" s="201"/>
      <c r="L970" s="201"/>
      <c r="M970" s="201"/>
      <c r="N970" s="201"/>
      <c r="O970" s="201"/>
      <c r="P970" s="201"/>
      <c r="Q970" s="201"/>
    </row>
    <row r="971" spans="1:17" hidden="1" x14ac:dyDescent="0.25">
      <c r="A971" s="661"/>
      <c r="B971" s="615"/>
      <c r="C971" s="660"/>
      <c r="D971" s="660"/>
      <c r="E971" s="662"/>
      <c r="G971" s="201"/>
      <c r="H971" s="201"/>
      <c r="I971" s="201"/>
      <c r="J971" s="201"/>
      <c r="K971" s="201"/>
      <c r="L971" s="201"/>
      <c r="M971" s="201"/>
      <c r="N971" s="201"/>
      <c r="O971" s="201"/>
      <c r="P971" s="201"/>
      <c r="Q971" s="201"/>
    </row>
    <row r="972" spans="1:17" hidden="1" x14ac:dyDescent="0.25">
      <c r="A972" s="661"/>
      <c r="B972" s="615"/>
      <c r="C972" s="660"/>
      <c r="D972" s="660"/>
      <c r="E972" s="662"/>
      <c r="G972" s="201"/>
      <c r="H972" s="201"/>
      <c r="I972" s="201"/>
      <c r="J972" s="201"/>
      <c r="K972" s="201"/>
      <c r="L972" s="201"/>
      <c r="M972" s="201"/>
      <c r="N972" s="201"/>
      <c r="O972" s="201"/>
      <c r="P972" s="201"/>
      <c r="Q972" s="201"/>
    </row>
    <row r="973" spans="1:17" hidden="1" x14ac:dyDescent="0.25">
      <c r="A973" s="661"/>
      <c r="B973" s="615"/>
      <c r="C973" s="660"/>
      <c r="D973" s="660"/>
      <c r="E973" s="662"/>
      <c r="G973" s="201"/>
      <c r="H973" s="201"/>
      <c r="I973" s="201"/>
      <c r="J973" s="201"/>
      <c r="K973" s="201"/>
      <c r="L973" s="201"/>
      <c r="M973" s="201"/>
      <c r="N973" s="201"/>
      <c r="O973" s="201"/>
      <c r="P973" s="201"/>
      <c r="Q973" s="201"/>
    </row>
    <row r="974" spans="1:17" hidden="1" x14ac:dyDescent="0.25">
      <c r="A974" s="661"/>
      <c r="B974" s="615"/>
      <c r="C974" s="660"/>
      <c r="D974" s="660"/>
      <c r="E974" s="662"/>
      <c r="G974" s="201"/>
      <c r="H974" s="201"/>
      <c r="I974" s="201"/>
      <c r="J974" s="201"/>
      <c r="K974" s="201"/>
      <c r="L974" s="201"/>
      <c r="M974" s="201"/>
      <c r="N974" s="201"/>
      <c r="O974" s="201"/>
      <c r="P974" s="201"/>
      <c r="Q974" s="201"/>
    </row>
    <row r="975" spans="1:17" hidden="1" x14ac:dyDescent="0.25">
      <c r="A975" s="661"/>
      <c r="B975" s="615"/>
      <c r="C975" s="660"/>
      <c r="D975" s="660"/>
      <c r="E975" s="662"/>
      <c r="G975" s="201"/>
      <c r="H975" s="201"/>
      <c r="I975" s="201"/>
      <c r="J975" s="201"/>
      <c r="K975" s="201"/>
      <c r="L975" s="201"/>
      <c r="M975" s="201"/>
      <c r="N975" s="201"/>
      <c r="O975" s="201"/>
      <c r="P975" s="201"/>
      <c r="Q975" s="201"/>
    </row>
    <row r="976" spans="1:17" hidden="1" x14ac:dyDescent="0.25">
      <c r="A976" s="661"/>
      <c r="B976" s="615"/>
      <c r="C976" s="660"/>
      <c r="D976" s="660"/>
      <c r="E976" s="662"/>
      <c r="G976" s="201"/>
      <c r="H976" s="201"/>
      <c r="I976" s="201"/>
      <c r="J976" s="201"/>
      <c r="K976" s="201"/>
      <c r="L976" s="201"/>
      <c r="M976" s="201"/>
      <c r="N976" s="201"/>
      <c r="O976" s="201"/>
      <c r="P976" s="201"/>
      <c r="Q976" s="201"/>
    </row>
    <row r="977" spans="1:17" hidden="1" x14ac:dyDescent="0.25">
      <c r="A977" s="661"/>
      <c r="B977" s="615"/>
      <c r="C977" s="660"/>
      <c r="D977" s="660"/>
      <c r="E977" s="662"/>
      <c r="G977" s="201"/>
      <c r="H977" s="201"/>
      <c r="I977" s="201"/>
      <c r="J977" s="201"/>
      <c r="K977" s="201"/>
      <c r="L977" s="201"/>
      <c r="M977" s="201"/>
      <c r="N977" s="201"/>
      <c r="O977" s="201"/>
      <c r="P977" s="201"/>
      <c r="Q977" s="201"/>
    </row>
    <row r="978" spans="1:17" hidden="1" x14ac:dyDescent="0.25">
      <c r="A978" s="661"/>
      <c r="B978" s="615"/>
      <c r="C978" s="660"/>
      <c r="D978" s="660"/>
      <c r="E978" s="662"/>
      <c r="G978" s="201"/>
      <c r="H978" s="201"/>
      <c r="I978" s="201"/>
      <c r="J978" s="201"/>
      <c r="K978" s="201"/>
      <c r="L978" s="201"/>
      <c r="M978" s="201"/>
      <c r="N978" s="201"/>
      <c r="O978" s="201"/>
      <c r="P978" s="201"/>
      <c r="Q978" s="201"/>
    </row>
    <row r="979" spans="1:17" hidden="1" x14ac:dyDescent="0.25">
      <c r="A979" s="661"/>
      <c r="B979" s="615"/>
      <c r="C979" s="660"/>
      <c r="D979" s="660"/>
      <c r="E979" s="662"/>
      <c r="G979" s="201"/>
      <c r="H979" s="201"/>
      <c r="I979" s="201"/>
      <c r="J979" s="201"/>
      <c r="K979" s="201"/>
      <c r="L979" s="201"/>
      <c r="M979" s="201"/>
      <c r="N979" s="201"/>
      <c r="O979" s="201"/>
      <c r="P979" s="201"/>
      <c r="Q979" s="201"/>
    </row>
    <row r="980" spans="1:17" hidden="1" x14ac:dyDescent="0.25">
      <c r="A980" s="661"/>
      <c r="B980" s="615"/>
      <c r="C980" s="660"/>
      <c r="D980" s="660"/>
      <c r="E980" s="662"/>
      <c r="G980" s="201"/>
      <c r="H980" s="201"/>
      <c r="I980" s="201"/>
      <c r="J980" s="201"/>
      <c r="K980" s="201"/>
      <c r="L980" s="201"/>
      <c r="M980" s="201"/>
      <c r="N980" s="201"/>
      <c r="O980" s="201"/>
      <c r="P980" s="201"/>
      <c r="Q980" s="201"/>
    </row>
    <row r="981" spans="1:17" hidden="1" x14ac:dyDescent="0.25">
      <c r="A981" s="661"/>
      <c r="B981" s="615"/>
      <c r="C981" s="660"/>
      <c r="D981" s="660"/>
      <c r="E981" s="662"/>
      <c r="G981" s="201"/>
      <c r="H981" s="201"/>
      <c r="I981" s="201"/>
      <c r="J981" s="201"/>
      <c r="K981" s="201"/>
      <c r="L981" s="201"/>
      <c r="M981" s="201"/>
      <c r="N981" s="201"/>
      <c r="O981" s="201"/>
      <c r="P981" s="201"/>
      <c r="Q981" s="201"/>
    </row>
    <row r="982" spans="1:17" hidden="1" x14ac:dyDescent="0.25">
      <c r="A982" s="661"/>
      <c r="B982" s="615"/>
      <c r="C982" s="660"/>
      <c r="D982" s="660"/>
      <c r="E982" s="662"/>
      <c r="G982" s="201"/>
      <c r="H982" s="201"/>
      <c r="I982" s="201"/>
      <c r="J982" s="201"/>
      <c r="K982" s="201"/>
      <c r="L982" s="201"/>
      <c r="M982" s="201"/>
      <c r="N982" s="201"/>
      <c r="O982" s="201"/>
      <c r="P982" s="201"/>
      <c r="Q982" s="201"/>
    </row>
    <row r="983" spans="1:17" hidden="1" x14ac:dyDescent="0.25">
      <c r="A983" s="661"/>
      <c r="B983" s="615"/>
      <c r="C983" s="660"/>
      <c r="D983" s="660"/>
      <c r="E983" s="662"/>
      <c r="G983" s="201"/>
      <c r="H983" s="201"/>
      <c r="I983" s="201"/>
      <c r="J983" s="201"/>
      <c r="K983" s="201"/>
      <c r="L983" s="201"/>
      <c r="M983" s="201"/>
      <c r="N983" s="201"/>
      <c r="O983" s="201"/>
      <c r="P983" s="201"/>
      <c r="Q983" s="201"/>
    </row>
    <row r="984" spans="1:17" hidden="1" x14ac:dyDescent="0.25">
      <c r="A984" s="661"/>
      <c r="B984" s="615"/>
      <c r="C984" s="660"/>
      <c r="D984" s="660"/>
      <c r="E984" s="662"/>
      <c r="G984" s="201"/>
      <c r="H984" s="201"/>
      <c r="I984" s="201"/>
      <c r="J984" s="201"/>
      <c r="K984" s="201"/>
      <c r="L984" s="201"/>
      <c r="M984" s="201"/>
      <c r="N984" s="201"/>
      <c r="O984" s="201"/>
      <c r="P984" s="201"/>
      <c r="Q984" s="201"/>
    </row>
    <row r="985" spans="1:17" hidden="1" x14ac:dyDescent="0.25">
      <c r="A985" s="661"/>
      <c r="B985" s="615"/>
      <c r="C985" s="660"/>
      <c r="D985" s="660"/>
      <c r="E985" s="662"/>
      <c r="G985" s="201"/>
      <c r="H985" s="201"/>
      <c r="I985" s="201"/>
      <c r="J985" s="201"/>
      <c r="K985" s="201"/>
      <c r="L985" s="201"/>
      <c r="M985" s="201"/>
      <c r="N985" s="201"/>
      <c r="O985" s="201"/>
      <c r="P985" s="201"/>
      <c r="Q985" s="201"/>
    </row>
    <row r="986" spans="1:17" hidden="1" x14ac:dyDescent="0.25">
      <c r="A986" s="661"/>
      <c r="B986" s="615"/>
      <c r="C986" s="660"/>
      <c r="D986" s="660"/>
      <c r="E986" s="662"/>
      <c r="G986" s="201"/>
      <c r="H986" s="201"/>
      <c r="I986" s="201"/>
      <c r="J986" s="201"/>
      <c r="K986" s="201"/>
      <c r="L986" s="201"/>
      <c r="M986" s="201"/>
      <c r="N986" s="201"/>
      <c r="O986" s="201"/>
      <c r="P986" s="201"/>
      <c r="Q986" s="201"/>
    </row>
    <row r="987" spans="1:17" hidden="1" x14ac:dyDescent="0.25">
      <c r="A987" s="661"/>
      <c r="B987" s="615"/>
      <c r="C987" s="660"/>
      <c r="D987" s="660"/>
      <c r="E987" s="662"/>
      <c r="G987" s="201"/>
      <c r="H987" s="201"/>
      <c r="I987" s="201"/>
      <c r="J987" s="201"/>
      <c r="K987" s="201"/>
      <c r="L987" s="201"/>
      <c r="M987" s="201"/>
      <c r="N987" s="201"/>
      <c r="O987" s="201"/>
      <c r="P987" s="201"/>
      <c r="Q987" s="201"/>
    </row>
    <row r="988" spans="1:17" hidden="1" x14ac:dyDescent="0.25">
      <c r="A988" s="661"/>
      <c r="B988" s="615"/>
      <c r="C988" s="660"/>
      <c r="D988" s="660"/>
      <c r="E988" s="662"/>
      <c r="G988" s="201"/>
      <c r="H988" s="201"/>
      <c r="I988" s="201"/>
      <c r="J988" s="201"/>
      <c r="K988" s="201"/>
      <c r="L988" s="201"/>
      <c r="M988" s="201"/>
      <c r="N988" s="201"/>
      <c r="O988" s="201"/>
      <c r="P988" s="201"/>
      <c r="Q988" s="201"/>
    </row>
    <row r="989" spans="1:17" hidden="1" x14ac:dyDescent="0.25">
      <c r="A989" s="661"/>
      <c r="B989" s="615"/>
      <c r="C989" s="660"/>
      <c r="D989" s="660"/>
      <c r="E989" s="662"/>
      <c r="G989" s="201"/>
      <c r="H989" s="201"/>
      <c r="I989" s="201"/>
      <c r="J989" s="201"/>
      <c r="K989" s="201"/>
      <c r="L989" s="201"/>
      <c r="M989" s="201"/>
      <c r="N989" s="201"/>
      <c r="O989" s="201"/>
      <c r="P989" s="201"/>
      <c r="Q989" s="201"/>
    </row>
    <row r="990" spans="1:17" hidden="1" x14ac:dyDescent="0.25">
      <c r="A990" s="661"/>
      <c r="B990" s="615"/>
      <c r="C990" s="660"/>
      <c r="D990" s="660"/>
      <c r="E990" s="662"/>
      <c r="G990" s="201"/>
      <c r="H990" s="201"/>
      <c r="I990" s="201"/>
      <c r="J990" s="201"/>
      <c r="K990" s="201"/>
      <c r="L990" s="201"/>
      <c r="M990" s="201"/>
      <c r="N990" s="201"/>
      <c r="O990" s="201"/>
      <c r="P990" s="201"/>
      <c r="Q990" s="201"/>
    </row>
    <row r="991" spans="1:17" hidden="1" x14ac:dyDescent="0.25">
      <c r="A991" s="661"/>
      <c r="B991" s="615"/>
      <c r="C991" s="660"/>
      <c r="D991" s="660"/>
      <c r="E991" s="662"/>
      <c r="G991" s="201"/>
      <c r="H991" s="201"/>
      <c r="I991" s="201"/>
      <c r="J991" s="201"/>
      <c r="K991" s="201"/>
      <c r="L991" s="201"/>
      <c r="M991" s="201"/>
      <c r="N991" s="201"/>
      <c r="O991" s="201"/>
      <c r="P991" s="201"/>
      <c r="Q991" s="201"/>
    </row>
    <row r="992" spans="1:17" hidden="1" x14ac:dyDescent="0.25">
      <c r="A992" s="661"/>
      <c r="B992" s="615"/>
      <c r="C992" s="660"/>
      <c r="D992" s="660"/>
      <c r="E992" s="662"/>
      <c r="G992" s="201"/>
      <c r="H992" s="201"/>
      <c r="I992" s="201"/>
      <c r="J992" s="201"/>
      <c r="K992" s="201"/>
      <c r="L992" s="201"/>
      <c r="M992" s="201"/>
      <c r="N992" s="201"/>
      <c r="O992" s="201"/>
      <c r="P992" s="201"/>
      <c r="Q992" s="201"/>
    </row>
    <row r="993" spans="1:17" hidden="1" x14ac:dyDescent="0.25">
      <c r="A993" s="661"/>
      <c r="B993" s="615"/>
      <c r="C993" s="660"/>
      <c r="D993" s="660"/>
      <c r="E993" s="662"/>
      <c r="G993" s="201"/>
      <c r="H993" s="201"/>
      <c r="I993" s="201"/>
      <c r="J993" s="201"/>
      <c r="K993" s="201"/>
      <c r="L993" s="201"/>
      <c r="M993" s="201"/>
      <c r="N993" s="201"/>
      <c r="O993" s="201"/>
      <c r="P993" s="201"/>
      <c r="Q993" s="201"/>
    </row>
    <row r="994" spans="1:17" hidden="1" x14ac:dyDescent="0.25">
      <c r="A994" s="661"/>
      <c r="B994" s="615"/>
      <c r="C994" s="660"/>
      <c r="D994" s="660"/>
      <c r="E994" s="662"/>
      <c r="G994" s="201"/>
      <c r="H994" s="201"/>
      <c r="I994" s="201"/>
      <c r="J994" s="201"/>
      <c r="K994" s="201"/>
      <c r="L994" s="201"/>
      <c r="M994" s="201"/>
      <c r="N994" s="201"/>
      <c r="O994" s="201"/>
      <c r="P994" s="201"/>
      <c r="Q994" s="201"/>
    </row>
    <row r="995" spans="1:17" hidden="1" x14ac:dyDescent="0.25">
      <c r="A995" s="661"/>
      <c r="B995" s="615"/>
      <c r="C995" s="660"/>
      <c r="D995" s="660"/>
      <c r="E995" s="662"/>
      <c r="G995" s="201"/>
      <c r="H995" s="201"/>
      <c r="I995" s="201"/>
      <c r="J995" s="201"/>
      <c r="K995" s="201"/>
      <c r="L995" s="201"/>
      <c r="M995" s="201"/>
      <c r="N995" s="201"/>
      <c r="O995" s="201"/>
      <c r="P995" s="201"/>
      <c r="Q995" s="201"/>
    </row>
    <row r="996" spans="1:17" hidden="1" x14ac:dyDescent="0.25">
      <c r="A996" s="661"/>
      <c r="B996" s="615"/>
      <c r="C996" s="660"/>
      <c r="D996" s="660"/>
      <c r="E996" s="662"/>
      <c r="G996" s="201"/>
      <c r="H996" s="201"/>
      <c r="I996" s="201"/>
      <c r="J996" s="201"/>
      <c r="K996" s="201"/>
      <c r="L996" s="201"/>
      <c r="M996" s="201"/>
      <c r="N996" s="201"/>
      <c r="O996" s="201"/>
      <c r="P996" s="201"/>
      <c r="Q996" s="201"/>
    </row>
    <row r="997" spans="1:17" hidden="1" x14ac:dyDescent="0.25">
      <c r="A997" s="661"/>
      <c r="B997" s="615"/>
      <c r="C997" s="660"/>
      <c r="D997" s="660"/>
      <c r="E997" s="662"/>
      <c r="G997" s="201"/>
      <c r="H997" s="201"/>
      <c r="I997" s="201"/>
      <c r="J997" s="201"/>
      <c r="K997" s="201"/>
      <c r="L997" s="201"/>
      <c r="M997" s="201"/>
      <c r="N997" s="201"/>
      <c r="O997" s="201"/>
      <c r="P997" s="201"/>
      <c r="Q997" s="201"/>
    </row>
    <row r="998" spans="1:17" hidden="1" x14ac:dyDescent="0.25">
      <c r="A998" s="661"/>
      <c r="B998" s="615"/>
      <c r="C998" s="660"/>
      <c r="D998" s="660"/>
      <c r="E998" s="662"/>
      <c r="G998" s="201"/>
      <c r="H998" s="201"/>
      <c r="I998" s="201"/>
      <c r="J998" s="201"/>
      <c r="K998" s="201"/>
      <c r="L998" s="201"/>
      <c r="M998" s="201"/>
      <c r="N998" s="201"/>
      <c r="O998" s="201"/>
      <c r="P998" s="201"/>
      <c r="Q998" s="201"/>
    </row>
    <row r="999" spans="1:17" hidden="1" x14ac:dyDescent="0.25">
      <c r="A999" s="661"/>
      <c r="B999" s="615"/>
      <c r="C999" s="660"/>
      <c r="D999" s="660"/>
      <c r="E999" s="662"/>
      <c r="G999" s="201"/>
      <c r="H999" s="201"/>
      <c r="I999" s="201"/>
      <c r="J999" s="201"/>
      <c r="K999" s="201"/>
      <c r="L999" s="201"/>
      <c r="M999" s="201"/>
      <c r="N999" s="201"/>
      <c r="O999" s="201"/>
      <c r="P999" s="201"/>
      <c r="Q999" s="201"/>
    </row>
    <row r="1000" spans="1:17" hidden="1" x14ac:dyDescent="0.25">
      <c r="A1000" s="661"/>
      <c r="B1000" s="615"/>
      <c r="C1000" s="660"/>
      <c r="D1000" s="660"/>
      <c r="E1000" s="662"/>
      <c r="G1000" s="201"/>
      <c r="H1000" s="201"/>
      <c r="I1000" s="201"/>
      <c r="J1000" s="201"/>
      <c r="K1000" s="201"/>
      <c r="L1000" s="201"/>
      <c r="M1000" s="201"/>
      <c r="N1000" s="201"/>
      <c r="O1000" s="201"/>
      <c r="P1000" s="201"/>
      <c r="Q1000" s="201"/>
    </row>
    <row r="1001" spans="1:17" hidden="1" x14ac:dyDescent="0.25">
      <c r="A1001" s="661"/>
      <c r="B1001" s="615"/>
      <c r="C1001" s="660"/>
      <c r="D1001" s="660"/>
      <c r="E1001" s="662"/>
      <c r="G1001" s="201"/>
      <c r="H1001" s="201"/>
      <c r="I1001" s="201"/>
      <c r="J1001" s="201"/>
      <c r="K1001" s="201"/>
      <c r="L1001" s="201"/>
      <c r="M1001" s="201"/>
      <c r="N1001" s="201"/>
      <c r="O1001" s="201"/>
      <c r="P1001" s="201"/>
      <c r="Q1001" s="201"/>
    </row>
    <row r="1002" spans="1:17" hidden="1" x14ac:dyDescent="0.25">
      <c r="A1002" s="661"/>
      <c r="B1002" s="615"/>
      <c r="C1002" s="660"/>
      <c r="D1002" s="660"/>
      <c r="E1002" s="662"/>
      <c r="G1002" s="201"/>
      <c r="H1002" s="201"/>
      <c r="I1002" s="201"/>
      <c r="J1002" s="201"/>
      <c r="K1002" s="201"/>
      <c r="L1002" s="201"/>
      <c r="M1002" s="201"/>
      <c r="N1002" s="201"/>
      <c r="O1002" s="201"/>
      <c r="P1002" s="201"/>
      <c r="Q1002" s="201"/>
    </row>
    <row r="1003" spans="1:17" hidden="1" x14ac:dyDescent="0.25">
      <c r="A1003" s="661"/>
      <c r="B1003" s="615"/>
      <c r="C1003" s="660"/>
      <c r="D1003" s="660"/>
      <c r="E1003" s="662"/>
      <c r="G1003" s="201"/>
      <c r="H1003" s="201"/>
      <c r="I1003" s="201"/>
      <c r="J1003" s="201"/>
      <c r="K1003" s="201"/>
      <c r="L1003" s="201"/>
      <c r="M1003" s="201"/>
      <c r="N1003" s="201"/>
      <c r="O1003" s="201"/>
      <c r="P1003" s="201"/>
      <c r="Q1003" s="201"/>
    </row>
    <row r="1004" spans="1:17" hidden="1" x14ac:dyDescent="0.25">
      <c r="A1004" s="661"/>
      <c r="B1004" s="615"/>
      <c r="C1004" s="660"/>
      <c r="D1004" s="660"/>
      <c r="E1004" s="662"/>
      <c r="G1004" s="201"/>
      <c r="H1004" s="201"/>
      <c r="I1004" s="201"/>
      <c r="J1004" s="201"/>
      <c r="K1004" s="201"/>
      <c r="L1004" s="201"/>
      <c r="M1004" s="201"/>
      <c r="N1004" s="201"/>
      <c r="O1004" s="201"/>
      <c r="P1004" s="201"/>
      <c r="Q1004" s="201"/>
    </row>
    <row r="1005" spans="1:17" hidden="1" x14ac:dyDescent="0.25">
      <c r="A1005" s="661"/>
      <c r="B1005" s="615"/>
      <c r="C1005" s="660"/>
      <c r="D1005" s="660"/>
      <c r="E1005" s="662"/>
      <c r="G1005" s="201"/>
      <c r="H1005" s="201"/>
      <c r="I1005" s="201"/>
      <c r="J1005" s="201"/>
      <c r="K1005" s="201"/>
      <c r="L1005" s="201"/>
      <c r="M1005" s="201"/>
      <c r="N1005" s="201"/>
      <c r="O1005" s="201"/>
      <c r="P1005" s="201"/>
      <c r="Q1005" s="201"/>
    </row>
    <row r="1006" spans="1:17" hidden="1" x14ac:dyDescent="0.25">
      <c r="A1006" s="661"/>
      <c r="B1006" s="615"/>
      <c r="C1006" s="660"/>
      <c r="D1006" s="660"/>
      <c r="E1006" s="662"/>
      <c r="G1006" s="201"/>
      <c r="H1006" s="201"/>
      <c r="I1006" s="201"/>
      <c r="J1006" s="201"/>
      <c r="K1006" s="201"/>
      <c r="L1006" s="201"/>
      <c r="M1006" s="201"/>
      <c r="N1006" s="201"/>
      <c r="O1006" s="201"/>
      <c r="P1006" s="201"/>
      <c r="Q1006" s="201"/>
    </row>
    <row r="1007" spans="1:17" hidden="1" x14ac:dyDescent="0.25">
      <c r="A1007" s="661"/>
      <c r="B1007" s="615"/>
      <c r="C1007" s="660"/>
      <c r="D1007" s="660"/>
      <c r="E1007" s="662"/>
      <c r="G1007" s="201"/>
      <c r="H1007" s="201"/>
      <c r="I1007" s="201"/>
      <c r="J1007" s="201"/>
      <c r="K1007" s="201"/>
      <c r="L1007" s="201"/>
      <c r="M1007" s="201"/>
      <c r="N1007" s="201"/>
      <c r="O1007" s="201"/>
      <c r="P1007" s="201"/>
      <c r="Q1007" s="201"/>
    </row>
    <row r="1008" spans="1:17" hidden="1" x14ac:dyDescent="0.25">
      <c r="A1008" s="661"/>
      <c r="B1008" s="615"/>
      <c r="C1008" s="660"/>
      <c r="D1008" s="660"/>
      <c r="E1008" s="662"/>
      <c r="G1008" s="201"/>
      <c r="H1008" s="201"/>
      <c r="I1008" s="201"/>
      <c r="J1008" s="201"/>
      <c r="K1008" s="201"/>
      <c r="L1008" s="201"/>
      <c r="M1008" s="201"/>
      <c r="N1008" s="201"/>
      <c r="O1008" s="201"/>
      <c r="P1008" s="201"/>
      <c r="Q1008" s="201"/>
    </row>
    <row r="1009" spans="1:17" hidden="1" x14ac:dyDescent="0.25">
      <c r="A1009" s="661"/>
      <c r="B1009" s="615"/>
      <c r="C1009" s="660"/>
      <c r="D1009" s="660"/>
      <c r="E1009" s="662"/>
      <c r="G1009" s="201"/>
      <c r="H1009" s="201"/>
      <c r="I1009" s="201"/>
      <c r="J1009" s="201"/>
      <c r="K1009" s="201"/>
      <c r="L1009" s="201"/>
      <c r="M1009" s="201"/>
      <c r="N1009" s="201"/>
      <c r="O1009" s="201"/>
      <c r="P1009" s="201"/>
      <c r="Q1009" s="201"/>
    </row>
    <row r="1010" spans="1:17" hidden="1" x14ac:dyDescent="0.25">
      <c r="A1010" s="661"/>
      <c r="B1010" s="615"/>
      <c r="C1010" s="660"/>
      <c r="D1010" s="660"/>
      <c r="E1010" s="662"/>
      <c r="G1010" s="201"/>
      <c r="H1010" s="201"/>
      <c r="I1010" s="201"/>
      <c r="J1010" s="201"/>
      <c r="K1010" s="201"/>
      <c r="L1010" s="201"/>
      <c r="M1010" s="201"/>
      <c r="N1010" s="201"/>
      <c r="O1010" s="201"/>
      <c r="P1010" s="201"/>
      <c r="Q1010" s="201"/>
    </row>
    <row r="1011" spans="1:17" hidden="1" x14ac:dyDescent="0.25">
      <c r="A1011" s="661"/>
      <c r="B1011" s="615"/>
      <c r="C1011" s="660"/>
      <c r="D1011" s="660"/>
      <c r="E1011" s="662"/>
      <c r="G1011" s="201"/>
      <c r="H1011" s="201"/>
      <c r="I1011" s="201"/>
      <c r="J1011" s="201"/>
      <c r="K1011" s="201"/>
      <c r="L1011" s="201"/>
      <c r="M1011" s="201"/>
      <c r="N1011" s="201"/>
      <c r="O1011" s="201"/>
      <c r="P1011" s="201"/>
      <c r="Q1011" s="201"/>
    </row>
    <row r="1012" spans="1:17" hidden="1" x14ac:dyDescent="0.25">
      <c r="A1012" s="661"/>
      <c r="B1012" s="615"/>
      <c r="C1012" s="660"/>
      <c r="D1012" s="660"/>
      <c r="E1012" s="662"/>
      <c r="G1012" s="201"/>
      <c r="H1012" s="201"/>
      <c r="I1012" s="201"/>
      <c r="J1012" s="201"/>
      <c r="K1012" s="201"/>
      <c r="L1012" s="201"/>
      <c r="M1012" s="201"/>
      <c r="N1012" s="201"/>
      <c r="O1012" s="201"/>
      <c r="P1012" s="201"/>
      <c r="Q1012" s="201"/>
    </row>
    <row r="1013" spans="1:17" hidden="1" x14ac:dyDescent="0.25">
      <c r="A1013" s="661"/>
      <c r="B1013" s="615"/>
      <c r="C1013" s="660"/>
      <c r="D1013" s="660"/>
      <c r="E1013" s="662"/>
      <c r="G1013" s="201"/>
      <c r="H1013" s="201"/>
      <c r="I1013" s="201"/>
      <c r="J1013" s="201"/>
      <c r="K1013" s="201"/>
      <c r="L1013" s="201"/>
      <c r="M1013" s="201"/>
      <c r="N1013" s="201"/>
      <c r="O1013" s="201"/>
      <c r="P1013" s="201"/>
      <c r="Q1013" s="201"/>
    </row>
    <row r="1014" spans="1:17" hidden="1" x14ac:dyDescent="0.25">
      <c r="A1014" s="661"/>
      <c r="B1014" s="615"/>
      <c r="C1014" s="660"/>
      <c r="D1014" s="660"/>
      <c r="E1014" s="662"/>
      <c r="G1014" s="201"/>
      <c r="H1014" s="201"/>
      <c r="I1014" s="201"/>
      <c r="J1014" s="201"/>
      <c r="K1014" s="201"/>
      <c r="L1014" s="201"/>
      <c r="M1014" s="201"/>
      <c r="N1014" s="201"/>
      <c r="O1014" s="201"/>
      <c r="P1014" s="201"/>
      <c r="Q1014" s="201"/>
    </row>
    <row r="1015" spans="1:17" hidden="1" x14ac:dyDescent="0.25">
      <c r="A1015" s="661"/>
      <c r="B1015" s="615"/>
      <c r="C1015" s="660"/>
      <c r="D1015" s="660"/>
      <c r="E1015" s="662"/>
      <c r="G1015" s="201"/>
      <c r="H1015" s="201"/>
      <c r="I1015" s="201"/>
      <c r="J1015" s="201"/>
      <c r="K1015" s="201"/>
      <c r="L1015" s="201"/>
      <c r="M1015" s="201"/>
      <c r="N1015" s="201"/>
      <c r="O1015" s="201"/>
      <c r="P1015" s="201"/>
      <c r="Q1015" s="201"/>
    </row>
    <row r="1016" spans="1:17" hidden="1" x14ac:dyDescent="0.25">
      <c r="A1016" s="661"/>
      <c r="B1016" s="615"/>
      <c r="C1016" s="660"/>
      <c r="D1016" s="660"/>
      <c r="E1016" s="662"/>
      <c r="G1016" s="201"/>
      <c r="H1016" s="201"/>
      <c r="I1016" s="201"/>
      <c r="J1016" s="201"/>
      <c r="K1016" s="201"/>
      <c r="L1016" s="201"/>
      <c r="M1016" s="201"/>
      <c r="N1016" s="201"/>
      <c r="O1016" s="201"/>
      <c r="P1016" s="201"/>
      <c r="Q1016" s="201"/>
    </row>
    <row r="1017" spans="1:17" hidden="1" x14ac:dyDescent="0.25">
      <c r="A1017" s="661"/>
      <c r="B1017" s="615"/>
      <c r="C1017" s="660"/>
      <c r="D1017" s="660"/>
      <c r="E1017" s="662"/>
      <c r="G1017" s="201"/>
      <c r="H1017" s="201"/>
      <c r="I1017" s="201"/>
      <c r="J1017" s="201"/>
      <c r="K1017" s="201"/>
      <c r="L1017" s="201"/>
      <c r="M1017" s="201"/>
      <c r="N1017" s="201"/>
      <c r="O1017" s="201"/>
      <c r="P1017" s="201"/>
      <c r="Q1017" s="201"/>
    </row>
    <row r="1018" spans="1:17" hidden="1" x14ac:dyDescent="0.25">
      <c r="A1018" s="661"/>
      <c r="B1018" s="615"/>
      <c r="C1018" s="660"/>
      <c r="D1018" s="660"/>
      <c r="E1018" s="662"/>
      <c r="G1018" s="201"/>
      <c r="H1018" s="201"/>
      <c r="I1018" s="201"/>
      <c r="J1018" s="201"/>
      <c r="K1018" s="201"/>
      <c r="L1018" s="201"/>
      <c r="M1018" s="201"/>
      <c r="N1018" s="201"/>
      <c r="O1018" s="201"/>
      <c r="P1018" s="201"/>
      <c r="Q1018" s="201"/>
    </row>
    <row r="1019" spans="1:17" hidden="1" x14ac:dyDescent="0.25">
      <c r="A1019" s="661"/>
      <c r="B1019" s="615"/>
      <c r="C1019" s="660"/>
      <c r="D1019" s="660"/>
      <c r="E1019" s="662"/>
      <c r="G1019" s="201"/>
      <c r="H1019" s="201"/>
      <c r="I1019" s="201"/>
      <c r="J1019" s="201"/>
      <c r="K1019" s="201"/>
      <c r="L1019" s="201"/>
      <c r="M1019" s="201"/>
      <c r="N1019" s="201"/>
      <c r="O1019" s="201"/>
      <c r="P1019" s="201"/>
      <c r="Q1019" s="201"/>
    </row>
    <row r="1020" spans="1:17" hidden="1" x14ac:dyDescent="0.25">
      <c r="A1020" s="661"/>
      <c r="B1020" s="615"/>
      <c r="C1020" s="660"/>
      <c r="D1020" s="660"/>
      <c r="E1020" s="662"/>
      <c r="G1020" s="201"/>
      <c r="H1020" s="201"/>
      <c r="I1020" s="201"/>
      <c r="J1020" s="201"/>
      <c r="K1020" s="201"/>
      <c r="L1020" s="201"/>
      <c r="M1020" s="201"/>
      <c r="N1020" s="201"/>
      <c r="O1020" s="201"/>
      <c r="P1020" s="201"/>
      <c r="Q1020" s="201"/>
    </row>
    <row r="1021" spans="1:17" hidden="1" x14ac:dyDescent="0.25">
      <c r="A1021" s="661"/>
      <c r="B1021" s="615"/>
      <c r="C1021" s="660"/>
      <c r="D1021" s="660"/>
      <c r="E1021" s="662"/>
      <c r="G1021" s="201"/>
      <c r="H1021" s="201"/>
      <c r="I1021" s="201"/>
      <c r="J1021" s="201"/>
      <c r="K1021" s="201"/>
      <c r="L1021" s="201"/>
      <c r="M1021" s="201"/>
      <c r="N1021" s="201"/>
      <c r="O1021" s="201"/>
      <c r="P1021" s="201"/>
      <c r="Q1021" s="201"/>
    </row>
    <row r="1022" spans="1:17" hidden="1" x14ac:dyDescent="0.25">
      <c r="A1022" s="661"/>
      <c r="B1022" s="615"/>
      <c r="C1022" s="660"/>
      <c r="D1022" s="660"/>
      <c r="E1022" s="662"/>
      <c r="G1022" s="201"/>
      <c r="H1022" s="201"/>
      <c r="I1022" s="201"/>
      <c r="J1022" s="201"/>
      <c r="K1022" s="201"/>
      <c r="L1022" s="201"/>
      <c r="M1022" s="201"/>
      <c r="N1022" s="201"/>
      <c r="O1022" s="201"/>
      <c r="P1022" s="201"/>
      <c r="Q1022" s="201"/>
    </row>
    <row r="1023" spans="1:17" hidden="1" x14ac:dyDescent="0.25">
      <c r="A1023" s="661"/>
      <c r="B1023" s="615"/>
      <c r="C1023" s="660"/>
      <c r="D1023" s="660"/>
      <c r="E1023" s="662"/>
      <c r="G1023" s="201"/>
      <c r="H1023" s="201"/>
      <c r="I1023" s="201"/>
      <c r="J1023" s="201"/>
      <c r="K1023" s="201"/>
      <c r="L1023" s="201"/>
      <c r="M1023" s="201"/>
      <c r="N1023" s="201"/>
      <c r="O1023" s="201"/>
      <c r="P1023" s="201"/>
      <c r="Q1023" s="201"/>
    </row>
    <row r="1024" spans="1:17" hidden="1" x14ac:dyDescent="0.25">
      <c r="A1024" s="661"/>
      <c r="B1024" s="615"/>
      <c r="C1024" s="660"/>
      <c r="D1024" s="660"/>
      <c r="E1024" s="662"/>
      <c r="G1024" s="201"/>
      <c r="H1024" s="201"/>
      <c r="I1024" s="201"/>
      <c r="J1024" s="201"/>
      <c r="K1024" s="201"/>
      <c r="L1024" s="201"/>
      <c r="M1024" s="201"/>
      <c r="N1024" s="201"/>
      <c r="O1024" s="201"/>
      <c r="P1024" s="201"/>
      <c r="Q1024" s="201"/>
    </row>
    <row r="1025" spans="1:17" hidden="1" x14ac:dyDescent="0.25">
      <c r="A1025" s="661"/>
      <c r="B1025" s="615"/>
      <c r="C1025" s="660"/>
      <c r="D1025" s="660"/>
      <c r="E1025" s="662"/>
      <c r="G1025" s="201"/>
      <c r="H1025" s="201"/>
      <c r="I1025" s="201"/>
      <c r="J1025" s="201"/>
      <c r="K1025" s="201"/>
      <c r="L1025" s="201"/>
      <c r="M1025" s="201"/>
      <c r="N1025" s="201"/>
      <c r="O1025" s="201"/>
      <c r="P1025" s="201"/>
      <c r="Q1025" s="201"/>
    </row>
    <row r="1026" spans="1:17" hidden="1" x14ac:dyDescent="0.25">
      <c r="A1026" s="661"/>
      <c r="B1026" s="615"/>
      <c r="C1026" s="660"/>
      <c r="D1026" s="660"/>
      <c r="E1026" s="662"/>
      <c r="G1026" s="201"/>
      <c r="H1026" s="201"/>
      <c r="I1026" s="201"/>
      <c r="J1026" s="201"/>
      <c r="K1026" s="201"/>
      <c r="L1026" s="201"/>
      <c r="M1026" s="201"/>
      <c r="N1026" s="201"/>
      <c r="O1026" s="201"/>
      <c r="P1026" s="201"/>
      <c r="Q1026" s="201"/>
    </row>
    <row r="1027" spans="1:17" hidden="1" x14ac:dyDescent="0.25">
      <c r="A1027" s="661"/>
      <c r="B1027" s="615"/>
      <c r="C1027" s="660"/>
      <c r="D1027" s="660"/>
      <c r="E1027" s="662"/>
      <c r="G1027" s="201"/>
      <c r="H1027" s="201"/>
      <c r="I1027" s="201"/>
      <c r="J1027" s="201"/>
      <c r="K1027" s="201"/>
      <c r="L1027" s="201"/>
      <c r="M1027" s="201"/>
      <c r="N1027" s="201"/>
      <c r="O1027" s="201"/>
      <c r="P1027" s="201"/>
      <c r="Q1027" s="201"/>
    </row>
    <row r="1028" spans="1:17" hidden="1" x14ac:dyDescent="0.25">
      <c r="A1028" s="661"/>
      <c r="B1028" s="615"/>
      <c r="C1028" s="660"/>
      <c r="D1028" s="660"/>
      <c r="E1028" s="662"/>
      <c r="G1028" s="201"/>
      <c r="H1028" s="201"/>
      <c r="I1028" s="201"/>
      <c r="J1028" s="201"/>
      <c r="K1028" s="201"/>
      <c r="L1028" s="201"/>
      <c r="M1028" s="201"/>
      <c r="N1028" s="201"/>
      <c r="O1028" s="201"/>
      <c r="P1028" s="201"/>
      <c r="Q1028" s="201"/>
    </row>
    <row r="1029" spans="1:17" hidden="1" x14ac:dyDescent="0.25">
      <c r="A1029" s="661"/>
      <c r="B1029" s="615"/>
      <c r="C1029" s="660"/>
      <c r="D1029" s="660"/>
      <c r="E1029" s="662"/>
      <c r="G1029" s="201"/>
      <c r="H1029" s="201"/>
      <c r="I1029" s="201"/>
      <c r="J1029" s="201"/>
      <c r="K1029" s="201"/>
      <c r="L1029" s="201"/>
      <c r="M1029" s="201"/>
      <c r="N1029" s="201"/>
      <c r="O1029" s="201"/>
      <c r="P1029" s="201"/>
      <c r="Q1029" s="201"/>
    </row>
    <row r="1030" spans="1:17" hidden="1" x14ac:dyDescent="0.25">
      <c r="A1030" s="661"/>
      <c r="B1030" s="615"/>
      <c r="C1030" s="660"/>
      <c r="D1030" s="660"/>
      <c r="E1030" s="662"/>
      <c r="G1030" s="201"/>
      <c r="H1030" s="201"/>
      <c r="I1030" s="201"/>
      <c r="J1030" s="201"/>
      <c r="K1030" s="201"/>
      <c r="L1030" s="201"/>
      <c r="M1030" s="201"/>
      <c r="N1030" s="201"/>
      <c r="O1030" s="201"/>
      <c r="P1030" s="201"/>
      <c r="Q1030" s="201"/>
    </row>
    <row r="1031" spans="1:17" hidden="1" x14ac:dyDescent="0.25">
      <c r="A1031" s="661"/>
      <c r="B1031" s="615"/>
      <c r="C1031" s="660"/>
      <c r="D1031" s="660"/>
      <c r="E1031" s="662"/>
      <c r="G1031" s="201"/>
      <c r="H1031" s="201"/>
      <c r="I1031" s="201"/>
      <c r="J1031" s="201"/>
      <c r="K1031" s="201"/>
      <c r="L1031" s="201"/>
      <c r="M1031" s="201"/>
      <c r="N1031" s="201"/>
      <c r="O1031" s="201"/>
      <c r="P1031" s="201"/>
      <c r="Q1031" s="201"/>
    </row>
    <row r="1032" spans="1:17" hidden="1" x14ac:dyDescent="0.25">
      <c r="A1032" s="661"/>
      <c r="B1032" s="615"/>
      <c r="C1032" s="660"/>
      <c r="D1032" s="660"/>
      <c r="E1032" s="662"/>
      <c r="G1032" s="201"/>
      <c r="H1032" s="201"/>
      <c r="I1032" s="201"/>
      <c r="J1032" s="201"/>
      <c r="K1032" s="201"/>
      <c r="L1032" s="201"/>
      <c r="M1032" s="201"/>
      <c r="N1032" s="201"/>
      <c r="O1032" s="201"/>
      <c r="P1032" s="201"/>
      <c r="Q1032" s="201"/>
    </row>
    <row r="1033" spans="1:17" hidden="1" x14ac:dyDescent="0.25">
      <c r="A1033" s="661"/>
      <c r="B1033" s="615"/>
      <c r="C1033" s="660"/>
      <c r="D1033" s="660"/>
      <c r="E1033" s="662"/>
      <c r="G1033" s="201"/>
      <c r="H1033" s="201"/>
      <c r="I1033" s="201"/>
      <c r="J1033" s="201"/>
      <c r="K1033" s="201"/>
      <c r="L1033" s="201"/>
      <c r="M1033" s="201"/>
      <c r="N1033" s="201"/>
      <c r="O1033" s="201"/>
      <c r="P1033" s="201"/>
      <c r="Q1033" s="201"/>
    </row>
    <row r="1034" spans="1:17" hidden="1" x14ac:dyDescent="0.25">
      <c r="A1034" s="661"/>
      <c r="B1034" s="615"/>
      <c r="C1034" s="660"/>
      <c r="D1034" s="660"/>
      <c r="E1034" s="662"/>
      <c r="G1034" s="201"/>
      <c r="H1034" s="201"/>
      <c r="I1034" s="201"/>
      <c r="J1034" s="201"/>
      <c r="K1034" s="201"/>
      <c r="L1034" s="201"/>
      <c r="M1034" s="201"/>
      <c r="N1034" s="201"/>
      <c r="O1034" s="201"/>
      <c r="P1034" s="201"/>
      <c r="Q1034" s="201"/>
    </row>
    <row r="1035" spans="1:17" hidden="1" x14ac:dyDescent="0.25">
      <c r="A1035" s="661"/>
      <c r="B1035" s="615"/>
      <c r="C1035" s="660"/>
      <c r="D1035" s="660"/>
      <c r="E1035" s="662"/>
      <c r="G1035" s="201"/>
      <c r="H1035" s="201"/>
      <c r="I1035" s="201"/>
      <c r="J1035" s="201"/>
      <c r="K1035" s="201"/>
      <c r="L1035" s="201"/>
      <c r="M1035" s="201"/>
      <c r="N1035" s="201"/>
      <c r="O1035" s="201"/>
      <c r="P1035" s="201"/>
      <c r="Q1035" s="201"/>
    </row>
    <row r="1036" spans="1:17" hidden="1" x14ac:dyDescent="0.25">
      <c r="A1036" s="661"/>
      <c r="B1036" s="615"/>
      <c r="C1036" s="660"/>
      <c r="D1036" s="660"/>
      <c r="E1036" s="662"/>
      <c r="G1036" s="201"/>
      <c r="H1036" s="201"/>
      <c r="I1036" s="201"/>
      <c r="J1036" s="201"/>
      <c r="K1036" s="201"/>
      <c r="L1036" s="201"/>
      <c r="M1036" s="201"/>
      <c r="N1036" s="201"/>
      <c r="O1036" s="201"/>
      <c r="P1036" s="201"/>
      <c r="Q1036" s="201"/>
    </row>
    <row r="1037" spans="1:17" hidden="1" x14ac:dyDescent="0.25">
      <c r="A1037" s="661"/>
      <c r="B1037" s="615"/>
      <c r="C1037" s="660"/>
      <c r="D1037" s="660"/>
      <c r="E1037" s="662"/>
      <c r="G1037" s="201"/>
      <c r="H1037" s="201"/>
      <c r="I1037" s="201"/>
      <c r="J1037" s="201"/>
      <c r="K1037" s="201"/>
      <c r="L1037" s="201"/>
      <c r="M1037" s="201"/>
      <c r="N1037" s="201"/>
      <c r="O1037" s="201"/>
      <c r="P1037" s="201"/>
      <c r="Q1037" s="201"/>
    </row>
    <row r="1038" spans="1:17" hidden="1" x14ac:dyDescent="0.25">
      <c r="A1038" s="661"/>
      <c r="B1038" s="615"/>
      <c r="C1038" s="660"/>
      <c r="D1038" s="660"/>
      <c r="E1038" s="662"/>
      <c r="G1038" s="201"/>
      <c r="H1038" s="201"/>
      <c r="I1038" s="201"/>
      <c r="J1038" s="201"/>
      <c r="K1038" s="201"/>
      <c r="L1038" s="201"/>
      <c r="M1038" s="201"/>
      <c r="N1038" s="201"/>
      <c r="O1038" s="201"/>
      <c r="P1038" s="201"/>
      <c r="Q1038" s="201"/>
    </row>
    <row r="1039" spans="1:17" hidden="1" x14ac:dyDescent="0.25">
      <c r="A1039" s="661"/>
      <c r="B1039" s="615"/>
      <c r="C1039" s="660"/>
      <c r="D1039" s="660"/>
      <c r="E1039" s="662"/>
      <c r="G1039" s="201"/>
      <c r="H1039" s="201"/>
      <c r="I1039" s="201"/>
      <c r="J1039" s="201"/>
      <c r="K1039" s="201"/>
      <c r="L1039" s="201"/>
      <c r="M1039" s="201"/>
      <c r="N1039" s="201"/>
      <c r="O1039" s="201"/>
      <c r="P1039" s="201"/>
      <c r="Q1039" s="201"/>
    </row>
    <row r="1040" spans="1:17" hidden="1" x14ac:dyDescent="0.25">
      <c r="A1040" s="661"/>
      <c r="B1040" s="615"/>
      <c r="C1040" s="660"/>
      <c r="D1040" s="660"/>
      <c r="E1040" s="662"/>
      <c r="G1040" s="201"/>
      <c r="H1040" s="201"/>
      <c r="I1040" s="201"/>
      <c r="J1040" s="201"/>
      <c r="K1040" s="201"/>
      <c r="L1040" s="201"/>
      <c r="M1040" s="201"/>
      <c r="N1040" s="201"/>
      <c r="O1040" s="201"/>
      <c r="P1040" s="201"/>
      <c r="Q1040" s="201"/>
    </row>
    <row r="1041" spans="1:17" hidden="1" x14ac:dyDescent="0.25">
      <c r="A1041" s="661"/>
      <c r="B1041" s="615"/>
      <c r="C1041" s="660"/>
      <c r="D1041" s="660"/>
      <c r="E1041" s="662"/>
      <c r="G1041" s="201"/>
      <c r="H1041" s="201"/>
      <c r="I1041" s="201"/>
      <c r="J1041" s="201"/>
      <c r="K1041" s="201"/>
      <c r="L1041" s="201"/>
      <c r="M1041" s="201"/>
      <c r="N1041" s="201"/>
      <c r="O1041" s="201"/>
      <c r="P1041" s="201"/>
      <c r="Q1041" s="201"/>
    </row>
    <row r="1042" spans="1:17" hidden="1" x14ac:dyDescent="0.25">
      <c r="A1042" s="661"/>
      <c r="B1042" s="615"/>
      <c r="C1042" s="660"/>
      <c r="D1042" s="660"/>
      <c r="E1042" s="662"/>
      <c r="G1042" s="201"/>
      <c r="H1042" s="201"/>
      <c r="I1042" s="201"/>
      <c r="J1042" s="201"/>
      <c r="K1042" s="201"/>
      <c r="L1042" s="201"/>
      <c r="M1042" s="201"/>
      <c r="N1042" s="201"/>
      <c r="O1042" s="201"/>
      <c r="P1042" s="201"/>
      <c r="Q1042" s="201"/>
    </row>
    <row r="1043" spans="1:17" hidden="1" x14ac:dyDescent="0.25">
      <c r="A1043" s="661"/>
      <c r="B1043" s="615"/>
      <c r="C1043" s="660"/>
      <c r="D1043" s="660"/>
      <c r="E1043" s="662"/>
      <c r="G1043" s="201"/>
      <c r="H1043" s="201"/>
      <c r="I1043" s="201"/>
      <c r="J1043" s="201"/>
      <c r="K1043" s="201"/>
      <c r="L1043" s="201"/>
      <c r="M1043" s="201"/>
      <c r="N1043" s="201"/>
      <c r="O1043" s="201"/>
      <c r="P1043" s="201"/>
      <c r="Q1043" s="201"/>
    </row>
    <row r="1044" spans="1:17" hidden="1" x14ac:dyDescent="0.25">
      <c r="A1044" s="661"/>
      <c r="B1044" s="615"/>
      <c r="C1044" s="660"/>
      <c r="D1044" s="660"/>
      <c r="E1044" s="662"/>
      <c r="G1044" s="201"/>
      <c r="H1044" s="201"/>
      <c r="I1044" s="201"/>
      <c r="J1044" s="201"/>
      <c r="K1044" s="201"/>
      <c r="L1044" s="201"/>
      <c r="M1044" s="201"/>
      <c r="N1044" s="201"/>
      <c r="O1044" s="201"/>
      <c r="P1044" s="201"/>
      <c r="Q1044" s="201"/>
    </row>
    <row r="1045" spans="1:17" hidden="1" x14ac:dyDescent="0.25">
      <c r="A1045" s="661"/>
      <c r="B1045" s="615"/>
      <c r="C1045" s="660"/>
      <c r="D1045" s="660"/>
      <c r="E1045" s="662"/>
      <c r="G1045" s="201"/>
      <c r="H1045" s="201"/>
      <c r="I1045" s="201"/>
      <c r="J1045" s="201"/>
      <c r="K1045" s="201"/>
      <c r="L1045" s="201"/>
      <c r="M1045" s="201"/>
      <c r="N1045" s="201"/>
      <c r="O1045" s="201"/>
      <c r="P1045" s="201"/>
      <c r="Q1045" s="201"/>
    </row>
    <row r="1046" spans="1:17" hidden="1" x14ac:dyDescent="0.25">
      <c r="A1046" s="661"/>
      <c r="B1046" s="615"/>
      <c r="C1046" s="660"/>
      <c r="D1046" s="660"/>
      <c r="E1046" s="662"/>
      <c r="G1046" s="201"/>
      <c r="H1046" s="201"/>
      <c r="I1046" s="201"/>
      <c r="J1046" s="201"/>
      <c r="K1046" s="201"/>
      <c r="L1046" s="201"/>
      <c r="M1046" s="201"/>
      <c r="N1046" s="201"/>
      <c r="O1046" s="201"/>
      <c r="P1046" s="201"/>
      <c r="Q1046" s="201"/>
    </row>
    <row r="1047" spans="1:17" hidden="1" x14ac:dyDescent="0.25">
      <c r="A1047" s="661"/>
      <c r="B1047" s="615"/>
      <c r="C1047" s="660"/>
      <c r="D1047" s="660"/>
      <c r="E1047" s="662"/>
      <c r="G1047" s="201"/>
      <c r="H1047" s="201"/>
      <c r="I1047" s="201"/>
      <c r="J1047" s="201"/>
      <c r="K1047" s="201"/>
      <c r="L1047" s="201"/>
      <c r="M1047" s="201"/>
      <c r="N1047" s="201"/>
      <c r="O1047" s="201"/>
      <c r="P1047" s="201"/>
      <c r="Q1047" s="201"/>
    </row>
    <row r="1048" spans="1:17" hidden="1" x14ac:dyDescent="0.25">
      <c r="A1048" s="661"/>
      <c r="B1048" s="615"/>
      <c r="C1048" s="660"/>
      <c r="D1048" s="660"/>
      <c r="E1048" s="662"/>
      <c r="G1048" s="201"/>
      <c r="H1048" s="201"/>
      <c r="I1048" s="201"/>
      <c r="J1048" s="201"/>
      <c r="K1048" s="201"/>
      <c r="L1048" s="201"/>
      <c r="M1048" s="201"/>
      <c r="N1048" s="201"/>
      <c r="O1048" s="201"/>
      <c r="P1048" s="201"/>
      <c r="Q1048" s="201"/>
    </row>
    <row r="1049" spans="1:17" hidden="1" x14ac:dyDescent="0.25">
      <c r="A1049" s="661"/>
      <c r="B1049" s="615"/>
      <c r="C1049" s="660"/>
      <c r="D1049" s="660"/>
      <c r="E1049" s="662"/>
      <c r="G1049" s="201"/>
      <c r="H1049" s="201"/>
      <c r="I1049" s="201"/>
      <c r="J1049" s="201"/>
      <c r="K1049" s="201"/>
      <c r="L1049" s="201"/>
      <c r="M1049" s="201"/>
      <c r="N1049" s="201"/>
      <c r="O1049" s="201"/>
      <c r="P1049" s="201"/>
      <c r="Q1049" s="201"/>
    </row>
    <row r="1050" spans="1:17" hidden="1" x14ac:dyDescent="0.25">
      <c r="A1050" s="661"/>
      <c r="B1050" s="615"/>
      <c r="C1050" s="660"/>
      <c r="D1050" s="660"/>
      <c r="E1050" s="662"/>
      <c r="G1050" s="201"/>
      <c r="H1050" s="201"/>
      <c r="I1050" s="201"/>
      <c r="J1050" s="201"/>
      <c r="K1050" s="201"/>
      <c r="L1050" s="201"/>
      <c r="M1050" s="201"/>
      <c r="N1050" s="201"/>
      <c r="O1050" s="201"/>
      <c r="P1050" s="201"/>
      <c r="Q1050" s="201"/>
    </row>
    <row r="1051" spans="1:17" hidden="1" x14ac:dyDescent="0.25">
      <c r="A1051" s="661"/>
      <c r="B1051" s="615"/>
      <c r="C1051" s="660"/>
      <c r="D1051" s="660"/>
      <c r="E1051" s="662"/>
      <c r="G1051" s="201"/>
      <c r="H1051" s="201"/>
      <c r="I1051" s="201"/>
      <c r="J1051" s="201"/>
      <c r="K1051" s="201"/>
      <c r="L1051" s="201"/>
      <c r="M1051" s="201"/>
      <c r="N1051" s="201"/>
      <c r="O1051" s="201"/>
      <c r="P1051" s="201"/>
      <c r="Q1051" s="201"/>
    </row>
    <row r="1052" spans="1:17" hidden="1" x14ac:dyDescent="0.25">
      <c r="A1052" s="661"/>
      <c r="B1052" s="615"/>
      <c r="C1052" s="660"/>
      <c r="D1052" s="660"/>
      <c r="E1052" s="662"/>
      <c r="G1052" s="201"/>
      <c r="H1052" s="201"/>
      <c r="I1052" s="201"/>
      <c r="J1052" s="201"/>
      <c r="K1052" s="201"/>
      <c r="L1052" s="201"/>
      <c r="M1052" s="201"/>
      <c r="N1052" s="201"/>
      <c r="O1052" s="201"/>
      <c r="P1052" s="201"/>
      <c r="Q1052" s="201"/>
    </row>
    <row r="1053" spans="1:17" hidden="1" x14ac:dyDescent="0.25">
      <c r="A1053" s="661"/>
      <c r="B1053" s="615"/>
      <c r="C1053" s="660"/>
      <c r="D1053" s="660"/>
      <c r="E1053" s="662"/>
      <c r="G1053" s="201"/>
      <c r="H1053" s="201"/>
      <c r="I1053" s="201"/>
      <c r="J1053" s="201"/>
      <c r="K1053" s="201"/>
      <c r="L1053" s="201"/>
      <c r="M1053" s="201"/>
      <c r="N1053" s="201"/>
      <c r="O1053" s="201"/>
      <c r="P1053" s="201"/>
      <c r="Q1053" s="201"/>
    </row>
    <row r="1054" spans="1:17" hidden="1" x14ac:dyDescent="0.25">
      <c r="A1054" s="661"/>
      <c r="B1054" s="615"/>
      <c r="C1054" s="660"/>
      <c r="D1054" s="660"/>
      <c r="E1054" s="662"/>
      <c r="G1054" s="201"/>
      <c r="H1054" s="201"/>
      <c r="I1054" s="201"/>
      <c r="J1054" s="201"/>
      <c r="K1054" s="201"/>
      <c r="L1054" s="201"/>
      <c r="M1054" s="201"/>
      <c r="N1054" s="201"/>
      <c r="O1054" s="201"/>
      <c r="P1054" s="201"/>
      <c r="Q1054" s="201"/>
    </row>
    <row r="1055" spans="1:17" hidden="1" x14ac:dyDescent="0.25">
      <c r="A1055" s="661"/>
      <c r="B1055" s="615"/>
      <c r="C1055" s="660"/>
      <c r="D1055" s="660"/>
      <c r="E1055" s="662"/>
      <c r="G1055" s="201"/>
      <c r="H1055" s="201"/>
      <c r="I1055" s="201"/>
      <c r="J1055" s="201"/>
      <c r="K1055" s="201"/>
      <c r="L1055" s="201"/>
      <c r="M1055" s="201"/>
      <c r="N1055" s="201"/>
      <c r="O1055" s="201"/>
      <c r="P1055" s="201"/>
      <c r="Q1055" s="201"/>
    </row>
    <row r="1056" spans="1:17" hidden="1" x14ac:dyDescent="0.25">
      <c r="A1056" s="661"/>
      <c r="B1056" s="615"/>
      <c r="C1056" s="660"/>
      <c r="D1056" s="660"/>
      <c r="E1056" s="662"/>
      <c r="G1056" s="201"/>
      <c r="H1056" s="201"/>
      <c r="I1056" s="201"/>
      <c r="J1056" s="201"/>
      <c r="K1056" s="201"/>
      <c r="L1056" s="201"/>
      <c r="M1056" s="201"/>
      <c r="N1056" s="201"/>
      <c r="O1056" s="201"/>
      <c r="P1056" s="201"/>
      <c r="Q1056" s="201"/>
    </row>
    <row r="1057" spans="1:17" hidden="1" x14ac:dyDescent="0.25">
      <c r="A1057" s="661"/>
      <c r="B1057" s="615"/>
      <c r="C1057" s="660"/>
      <c r="D1057" s="660"/>
      <c r="E1057" s="662"/>
      <c r="G1057" s="201"/>
      <c r="H1057" s="201"/>
      <c r="I1057" s="201"/>
      <c r="J1057" s="201"/>
      <c r="K1057" s="201"/>
      <c r="L1057" s="201"/>
      <c r="M1057" s="201"/>
      <c r="N1057" s="201"/>
      <c r="O1057" s="201"/>
      <c r="P1057" s="201"/>
      <c r="Q1057" s="201"/>
    </row>
    <row r="1058" spans="1:17" hidden="1" x14ac:dyDescent="0.25">
      <c r="A1058" s="661"/>
      <c r="B1058" s="615"/>
      <c r="C1058" s="660"/>
      <c r="D1058" s="660"/>
      <c r="E1058" s="662"/>
      <c r="G1058" s="201"/>
      <c r="H1058" s="201"/>
      <c r="I1058" s="201"/>
      <c r="J1058" s="201"/>
      <c r="K1058" s="201"/>
      <c r="L1058" s="201"/>
      <c r="M1058" s="201"/>
      <c r="N1058" s="201"/>
      <c r="O1058" s="201"/>
      <c r="P1058" s="201"/>
      <c r="Q1058" s="201"/>
    </row>
    <row r="1059" spans="1:17" hidden="1" x14ac:dyDescent="0.25">
      <c r="A1059" s="661"/>
      <c r="B1059" s="615"/>
      <c r="C1059" s="660"/>
      <c r="D1059" s="660"/>
      <c r="E1059" s="662"/>
      <c r="G1059" s="201"/>
      <c r="H1059" s="201"/>
      <c r="I1059" s="201"/>
      <c r="J1059" s="201"/>
      <c r="K1059" s="201"/>
      <c r="L1059" s="201"/>
      <c r="M1059" s="201"/>
      <c r="N1059" s="201"/>
      <c r="O1059" s="201"/>
      <c r="P1059" s="201"/>
      <c r="Q1059" s="201"/>
    </row>
    <row r="1060" spans="1:17" hidden="1" x14ac:dyDescent="0.25">
      <c r="A1060" s="661"/>
      <c r="B1060" s="615"/>
      <c r="C1060" s="660"/>
      <c r="D1060" s="660"/>
      <c r="E1060" s="662"/>
      <c r="G1060" s="201"/>
      <c r="H1060" s="201"/>
      <c r="I1060" s="201"/>
      <c r="J1060" s="201"/>
      <c r="K1060" s="201"/>
      <c r="L1060" s="201"/>
      <c r="M1060" s="201"/>
      <c r="N1060" s="201"/>
      <c r="O1060" s="201"/>
      <c r="P1060" s="201"/>
      <c r="Q1060" s="201"/>
    </row>
    <row r="1061" spans="1:17" hidden="1" x14ac:dyDescent="0.25">
      <c r="A1061" s="661"/>
      <c r="B1061" s="615"/>
      <c r="C1061" s="660"/>
      <c r="D1061" s="660"/>
      <c r="E1061" s="662"/>
      <c r="G1061" s="201"/>
      <c r="H1061" s="201"/>
      <c r="I1061" s="201"/>
      <c r="J1061" s="201"/>
      <c r="K1061" s="201"/>
      <c r="L1061" s="201"/>
      <c r="M1061" s="201"/>
      <c r="N1061" s="201"/>
      <c r="O1061" s="201"/>
      <c r="P1061" s="201"/>
      <c r="Q1061" s="201"/>
    </row>
    <row r="1062" spans="1:17" hidden="1" x14ac:dyDescent="0.25">
      <c r="A1062" s="661"/>
      <c r="B1062" s="615"/>
      <c r="C1062" s="660"/>
      <c r="D1062" s="660"/>
      <c r="E1062" s="662"/>
      <c r="G1062" s="201"/>
      <c r="H1062" s="201"/>
      <c r="I1062" s="201"/>
      <c r="J1062" s="201"/>
      <c r="K1062" s="201"/>
      <c r="L1062" s="201"/>
      <c r="M1062" s="201"/>
      <c r="N1062" s="201"/>
      <c r="O1062" s="201"/>
      <c r="P1062" s="201"/>
      <c r="Q1062" s="201"/>
    </row>
    <row r="1063" spans="1:17" hidden="1" x14ac:dyDescent="0.25">
      <c r="A1063" s="661"/>
      <c r="B1063" s="615"/>
      <c r="C1063" s="660"/>
      <c r="D1063" s="660"/>
      <c r="E1063" s="662"/>
      <c r="G1063" s="201"/>
      <c r="H1063" s="201"/>
      <c r="I1063" s="201"/>
      <c r="J1063" s="201"/>
      <c r="K1063" s="201"/>
      <c r="L1063" s="201"/>
      <c r="M1063" s="201"/>
      <c r="N1063" s="201"/>
      <c r="O1063" s="201"/>
      <c r="P1063" s="201"/>
      <c r="Q1063" s="201"/>
    </row>
    <row r="1064" spans="1:17" hidden="1" x14ac:dyDescent="0.25">
      <c r="A1064" s="661"/>
      <c r="B1064" s="615"/>
      <c r="C1064" s="660"/>
      <c r="D1064" s="660"/>
      <c r="E1064" s="662"/>
      <c r="G1064" s="201"/>
      <c r="H1064" s="201"/>
      <c r="I1064" s="201"/>
      <c r="J1064" s="201"/>
      <c r="K1064" s="201"/>
      <c r="L1064" s="201"/>
      <c r="M1064" s="201"/>
      <c r="N1064" s="201"/>
      <c r="O1064" s="201"/>
      <c r="P1064" s="201"/>
      <c r="Q1064" s="201"/>
    </row>
    <row r="1065" spans="1:17" hidden="1" x14ac:dyDescent="0.25">
      <c r="A1065" s="661"/>
      <c r="B1065" s="615"/>
      <c r="C1065" s="660"/>
      <c r="D1065" s="660"/>
      <c r="E1065" s="662"/>
      <c r="G1065" s="201"/>
      <c r="H1065" s="201"/>
      <c r="I1065" s="201"/>
      <c r="J1065" s="201"/>
      <c r="K1065" s="201"/>
      <c r="L1065" s="201"/>
      <c r="M1065" s="201"/>
      <c r="N1065" s="201"/>
      <c r="O1065" s="201"/>
      <c r="P1065" s="201"/>
      <c r="Q1065" s="201"/>
    </row>
    <row r="1066" spans="1:17" hidden="1" x14ac:dyDescent="0.25">
      <c r="A1066" s="661"/>
      <c r="B1066" s="615"/>
      <c r="C1066" s="660"/>
      <c r="D1066" s="660"/>
      <c r="E1066" s="662"/>
      <c r="G1066" s="201"/>
      <c r="H1066" s="201"/>
      <c r="I1066" s="201"/>
      <c r="J1066" s="201"/>
      <c r="K1066" s="201"/>
      <c r="L1066" s="201"/>
      <c r="M1066" s="201"/>
      <c r="N1066" s="201"/>
      <c r="O1066" s="201"/>
      <c r="P1066" s="201"/>
      <c r="Q1066" s="201"/>
    </row>
    <row r="1067" spans="1:17" hidden="1" x14ac:dyDescent="0.25">
      <c r="A1067" s="661"/>
      <c r="B1067" s="615"/>
      <c r="C1067" s="660"/>
      <c r="D1067" s="660"/>
      <c r="E1067" s="662"/>
      <c r="G1067" s="201"/>
      <c r="H1067" s="201"/>
      <c r="I1067" s="201"/>
      <c r="J1067" s="201"/>
      <c r="K1067" s="201"/>
      <c r="L1067" s="201"/>
      <c r="M1067" s="201"/>
      <c r="N1067" s="201"/>
      <c r="O1067" s="201"/>
      <c r="P1067" s="201"/>
      <c r="Q1067" s="201"/>
    </row>
    <row r="1068" spans="1:17" hidden="1" x14ac:dyDescent="0.25">
      <c r="A1068" s="661"/>
      <c r="B1068" s="615"/>
      <c r="C1068" s="660"/>
      <c r="D1068" s="660"/>
      <c r="E1068" s="662"/>
      <c r="G1068" s="201"/>
      <c r="H1068" s="201"/>
      <c r="I1068" s="201"/>
      <c r="J1068" s="201"/>
      <c r="K1068" s="201"/>
      <c r="L1068" s="201"/>
      <c r="M1068" s="201"/>
      <c r="N1068" s="201"/>
      <c r="O1068" s="201"/>
      <c r="P1068" s="201"/>
      <c r="Q1068" s="201"/>
    </row>
    <row r="1069" spans="1:17" hidden="1" x14ac:dyDescent="0.25">
      <c r="A1069" s="661"/>
      <c r="B1069" s="615"/>
      <c r="C1069" s="660"/>
      <c r="D1069" s="660"/>
      <c r="E1069" s="662"/>
      <c r="G1069" s="201"/>
      <c r="H1069" s="201"/>
      <c r="I1069" s="201"/>
      <c r="J1069" s="201"/>
      <c r="K1069" s="201"/>
      <c r="L1069" s="201"/>
      <c r="M1069" s="201"/>
      <c r="N1069" s="201"/>
      <c r="O1069" s="201"/>
      <c r="P1069" s="201"/>
      <c r="Q1069" s="201"/>
    </row>
    <row r="1070" spans="1:17" hidden="1" x14ac:dyDescent="0.25">
      <c r="A1070" s="661"/>
      <c r="B1070" s="615"/>
      <c r="C1070" s="660"/>
      <c r="D1070" s="660"/>
      <c r="E1070" s="662"/>
      <c r="G1070" s="201"/>
      <c r="H1070" s="201"/>
      <c r="I1070" s="201"/>
      <c r="J1070" s="201"/>
      <c r="K1070" s="201"/>
      <c r="L1070" s="201"/>
      <c r="M1070" s="201"/>
      <c r="N1070" s="201"/>
      <c r="O1070" s="201"/>
      <c r="P1070" s="201"/>
      <c r="Q1070" s="201"/>
    </row>
    <row r="1071" spans="1:17" hidden="1" x14ac:dyDescent="0.25">
      <c r="A1071" s="661"/>
      <c r="B1071" s="615"/>
      <c r="C1071" s="660"/>
      <c r="D1071" s="660"/>
      <c r="E1071" s="662"/>
      <c r="G1071" s="201"/>
      <c r="H1071" s="201"/>
      <c r="I1071" s="201"/>
      <c r="J1071" s="201"/>
      <c r="K1071" s="201"/>
      <c r="L1071" s="201"/>
      <c r="M1071" s="201"/>
      <c r="N1071" s="201"/>
      <c r="O1071" s="201"/>
      <c r="P1071" s="201"/>
      <c r="Q1071" s="201"/>
    </row>
    <row r="1072" spans="1:17" hidden="1" x14ac:dyDescent="0.25">
      <c r="A1072" s="661"/>
      <c r="B1072" s="615"/>
      <c r="C1072" s="660"/>
      <c r="D1072" s="660"/>
      <c r="E1072" s="662"/>
      <c r="G1072" s="201"/>
      <c r="H1072" s="201"/>
      <c r="I1072" s="201"/>
      <c r="J1072" s="201"/>
      <c r="K1072" s="201"/>
      <c r="L1072" s="201"/>
      <c r="M1072" s="201"/>
      <c r="N1072" s="201"/>
      <c r="O1072" s="201"/>
      <c r="P1072" s="201"/>
      <c r="Q1072" s="201"/>
    </row>
    <row r="1073" spans="1:17" hidden="1" x14ac:dyDescent="0.25">
      <c r="A1073" s="661"/>
      <c r="B1073" s="615"/>
      <c r="C1073" s="660"/>
      <c r="D1073" s="660"/>
      <c r="E1073" s="662"/>
      <c r="G1073" s="201"/>
      <c r="H1073" s="201"/>
      <c r="I1073" s="201"/>
      <c r="J1073" s="201"/>
      <c r="K1073" s="201"/>
      <c r="L1073" s="201"/>
      <c r="M1073" s="201"/>
      <c r="N1073" s="201"/>
      <c r="O1073" s="201"/>
      <c r="P1073" s="201"/>
      <c r="Q1073" s="201"/>
    </row>
    <row r="1074" spans="1:17" hidden="1" x14ac:dyDescent="0.25">
      <c r="A1074" s="661"/>
      <c r="B1074" s="615"/>
      <c r="C1074" s="660"/>
      <c r="D1074" s="660"/>
      <c r="E1074" s="662"/>
      <c r="G1074" s="201"/>
      <c r="H1074" s="201"/>
      <c r="I1074" s="201"/>
      <c r="J1074" s="201"/>
      <c r="K1074" s="201"/>
      <c r="L1074" s="201"/>
      <c r="M1074" s="201"/>
      <c r="N1074" s="201"/>
      <c r="O1074" s="201"/>
      <c r="P1074" s="201"/>
      <c r="Q1074" s="201"/>
    </row>
    <row r="1075" spans="1:17" hidden="1" x14ac:dyDescent="0.25">
      <c r="A1075" s="661"/>
      <c r="B1075" s="615"/>
      <c r="C1075" s="660"/>
      <c r="D1075" s="660"/>
      <c r="E1075" s="662"/>
      <c r="G1075" s="201"/>
      <c r="H1075" s="201"/>
      <c r="I1075" s="201"/>
      <c r="J1075" s="201"/>
      <c r="K1075" s="201"/>
      <c r="L1075" s="201"/>
      <c r="M1075" s="201"/>
      <c r="N1075" s="201"/>
      <c r="O1075" s="201"/>
      <c r="P1075" s="201"/>
      <c r="Q1075" s="201"/>
    </row>
    <row r="1076" spans="1:17" hidden="1" x14ac:dyDescent="0.25">
      <c r="A1076" s="661"/>
      <c r="B1076" s="615"/>
      <c r="C1076" s="660"/>
      <c r="D1076" s="660"/>
      <c r="E1076" s="662"/>
      <c r="G1076" s="201"/>
      <c r="H1076" s="201"/>
      <c r="I1076" s="201"/>
      <c r="J1076" s="201"/>
      <c r="K1076" s="201"/>
      <c r="L1076" s="201"/>
      <c r="M1076" s="201"/>
      <c r="N1076" s="201"/>
      <c r="O1076" s="201"/>
      <c r="P1076" s="201"/>
      <c r="Q1076" s="201"/>
    </row>
    <row r="1077" spans="1:17" hidden="1" x14ac:dyDescent="0.25">
      <c r="A1077" s="661"/>
      <c r="B1077" s="615"/>
      <c r="C1077" s="660"/>
      <c r="D1077" s="660"/>
      <c r="E1077" s="662"/>
      <c r="G1077" s="201"/>
      <c r="H1077" s="201"/>
      <c r="I1077" s="201"/>
      <c r="J1077" s="201"/>
      <c r="K1077" s="201"/>
      <c r="L1077" s="201"/>
      <c r="M1077" s="201"/>
      <c r="N1077" s="201"/>
      <c r="O1077" s="201"/>
      <c r="P1077" s="201"/>
      <c r="Q1077" s="201"/>
    </row>
    <row r="1078" spans="1:17" hidden="1" x14ac:dyDescent="0.25">
      <c r="A1078" s="661"/>
      <c r="B1078" s="615"/>
      <c r="C1078" s="660"/>
      <c r="D1078" s="660"/>
      <c r="E1078" s="662"/>
      <c r="G1078" s="201"/>
      <c r="H1078" s="201"/>
      <c r="I1078" s="201"/>
      <c r="J1078" s="201"/>
      <c r="K1078" s="201"/>
      <c r="L1078" s="201"/>
      <c r="M1078" s="201"/>
      <c r="N1078" s="201"/>
      <c r="O1078" s="201"/>
      <c r="P1078" s="201"/>
      <c r="Q1078" s="201"/>
    </row>
    <row r="1079" spans="1:17" hidden="1" x14ac:dyDescent="0.25">
      <c r="A1079" s="661"/>
      <c r="B1079" s="615"/>
      <c r="C1079" s="660"/>
      <c r="D1079" s="660"/>
      <c r="E1079" s="662"/>
      <c r="G1079" s="201"/>
      <c r="H1079" s="201"/>
      <c r="I1079" s="201"/>
      <c r="J1079" s="201"/>
      <c r="K1079" s="201"/>
      <c r="L1079" s="201"/>
      <c r="M1079" s="201"/>
      <c r="N1079" s="201"/>
      <c r="O1079" s="201"/>
      <c r="P1079" s="201"/>
      <c r="Q1079" s="201"/>
    </row>
    <row r="1080" spans="1:17" hidden="1" x14ac:dyDescent="0.25">
      <c r="A1080" s="661"/>
      <c r="B1080" s="615"/>
      <c r="C1080" s="660"/>
      <c r="D1080" s="660"/>
      <c r="E1080" s="662"/>
      <c r="G1080" s="201"/>
      <c r="H1080" s="201"/>
      <c r="I1080" s="201"/>
      <c r="J1080" s="201"/>
      <c r="K1080" s="201"/>
      <c r="L1080" s="201"/>
      <c r="M1080" s="201"/>
      <c r="N1080" s="201"/>
      <c r="O1080" s="201"/>
      <c r="P1080" s="201"/>
      <c r="Q1080" s="201"/>
    </row>
    <row r="1081" spans="1:17" hidden="1" x14ac:dyDescent="0.25">
      <c r="A1081" s="661"/>
      <c r="B1081" s="615"/>
      <c r="C1081" s="660"/>
      <c r="D1081" s="660"/>
      <c r="E1081" s="662"/>
      <c r="G1081" s="201"/>
      <c r="H1081" s="201"/>
      <c r="I1081" s="201"/>
      <c r="J1081" s="201"/>
      <c r="K1081" s="201"/>
      <c r="L1081" s="201"/>
      <c r="M1081" s="201"/>
      <c r="N1081" s="201"/>
      <c r="O1081" s="201"/>
      <c r="P1081" s="201"/>
      <c r="Q1081" s="201"/>
    </row>
    <row r="1082" spans="1:17" hidden="1" x14ac:dyDescent="0.25">
      <c r="A1082" s="661"/>
      <c r="B1082" s="615"/>
      <c r="C1082" s="660"/>
      <c r="D1082" s="660"/>
      <c r="E1082" s="662"/>
      <c r="G1082" s="201"/>
      <c r="H1082" s="201"/>
      <c r="I1082" s="201"/>
      <c r="J1082" s="201"/>
      <c r="K1082" s="201"/>
      <c r="L1082" s="201"/>
      <c r="M1082" s="201"/>
      <c r="N1082" s="201"/>
      <c r="O1082" s="201"/>
      <c r="P1082" s="201"/>
      <c r="Q1082" s="201"/>
    </row>
    <row r="1083" spans="1:17" hidden="1" x14ac:dyDescent="0.25">
      <c r="A1083" s="661"/>
      <c r="B1083" s="615"/>
      <c r="C1083" s="660"/>
      <c r="D1083" s="660"/>
      <c r="E1083" s="662"/>
      <c r="G1083" s="201"/>
      <c r="H1083" s="201"/>
      <c r="I1083" s="201"/>
      <c r="J1083" s="201"/>
      <c r="K1083" s="201"/>
      <c r="L1083" s="201"/>
      <c r="M1083" s="201"/>
      <c r="N1083" s="201"/>
      <c r="O1083" s="201"/>
      <c r="P1083" s="201"/>
      <c r="Q1083" s="201"/>
    </row>
    <row r="1084" spans="1:17" hidden="1" x14ac:dyDescent="0.25">
      <c r="A1084" s="661"/>
      <c r="B1084" s="615"/>
      <c r="C1084" s="660"/>
      <c r="D1084" s="660"/>
      <c r="E1084" s="662"/>
      <c r="G1084" s="201"/>
      <c r="H1084" s="201"/>
      <c r="I1084" s="201"/>
      <c r="J1084" s="201"/>
      <c r="K1084" s="201"/>
      <c r="L1084" s="201"/>
      <c r="M1084" s="201"/>
      <c r="N1084" s="201"/>
      <c r="O1084" s="201"/>
      <c r="P1084" s="201"/>
      <c r="Q1084" s="201"/>
    </row>
    <row r="1085" spans="1:17" hidden="1" x14ac:dyDescent="0.25">
      <c r="A1085" s="661"/>
      <c r="B1085" s="615"/>
      <c r="C1085" s="660"/>
      <c r="D1085" s="660"/>
      <c r="E1085" s="662"/>
      <c r="G1085" s="201"/>
      <c r="H1085" s="201"/>
      <c r="I1085" s="201"/>
      <c r="J1085" s="201"/>
      <c r="K1085" s="201"/>
      <c r="L1085" s="201"/>
      <c r="M1085" s="201"/>
      <c r="N1085" s="201"/>
      <c r="O1085" s="201"/>
      <c r="P1085" s="201"/>
      <c r="Q1085" s="201"/>
    </row>
    <row r="1086" spans="1:17" hidden="1" x14ac:dyDescent="0.25">
      <c r="A1086" s="661"/>
      <c r="B1086" s="615"/>
      <c r="C1086" s="660"/>
      <c r="D1086" s="660"/>
      <c r="E1086" s="662"/>
      <c r="G1086" s="201"/>
      <c r="H1086" s="201"/>
      <c r="I1086" s="201"/>
      <c r="J1086" s="201"/>
      <c r="K1086" s="201"/>
      <c r="L1086" s="201"/>
      <c r="M1086" s="201"/>
      <c r="N1086" s="201"/>
      <c r="O1086" s="201"/>
      <c r="P1086" s="201"/>
      <c r="Q1086" s="201"/>
    </row>
    <row r="1087" spans="1:17" hidden="1" x14ac:dyDescent="0.25">
      <c r="A1087" s="661"/>
      <c r="B1087" s="615"/>
      <c r="C1087" s="660"/>
      <c r="D1087" s="660"/>
      <c r="E1087" s="662"/>
      <c r="G1087" s="201"/>
      <c r="H1087" s="201"/>
      <c r="I1087" s="201"/>
      <c r="J1087" s="201"/>
      <c r="K1087" s="201"/>
      <c r="L1087" s="201"/>
      <c r="M1087" s="201"/>
      <c r="N1087" s="201"/>
      <c r="O1087" s="201"/>
      <c r="P1087" s="201"/>
      <c r="Q1087" s="201"/>
    </row>
    <row r="1088" spans="1:17" hidden="1" x14ac:dyDescent="0.25">
      <c r="A1088" s="661"/>
      <c r="B1088" s="615"/>
      <c r="C1088" s="660"/>
      <c r="D1088" s="660"/>
      <c r="E1088" s="662"/>
      <c r="G1088" s="201"/>
      <c r="H1088" s="201"/>
      <c r="I1088" s="201"/>
      <c r="J1088" s="201"/>
      <c r="K1088" s="201"/>
      <c r="L1088" s="201"/>
      <c r="M1088" s="201"/>
      <c r="N1088" s="201"/>
      <c r="O1088" s="201"/>
      <c r="P1088" s="201"/>
      <c r="Q1088" s="201"/>
    </row>
    <row r="1089" spans="1:17" hidden="1" x14ac:dyDescent="0.25">
      <c r="A1089" s="661"/>
      <c r="B1089" s="615"/>
      <c r="C1089" s="660"/>
      <c r="D1089" s="660"/>
      <c r="E1089" s="662"/>
      <c r="G1089" s="201"/>
      <c r="H1089" s="201"/>
      <c r="I1089" s="201"/>
      <c r="J1089" s="201"/>
      <c r="K1089" s="201"/>
      <c r="L1089" s="201"/>
      <c r="M1089" s="201"/>
      <c r="N1089" s="201"/>
      <c r="O1089" s="201"/>
      <c r="P1089" s="201"/>
      <c r="Q1089" s="201"/>
    </row>
    <row r="1090" spans="1:17" hidden="1" x14ac:dyDescent="0.25">
      <c r="A1090" s="661"/>
      <c r="B1090" s="615"/>
      <c r="C1090" s="660"/>
      <c r="D1090" s="660"/>
      <c r="E1090" s="662"/>
      <c r="G1090" s="201"/>
      <c r="H1090" s="201"/>
      <c r="I1090" s="201"/>
      <c r="J1090" s="201"/>
      <c r="K1090" s="201"/>
      <c r="L1090" s="201"/>
      <c r="M1090" s="201"/>
      <c r="N1090" s="201"/>
      <c r="O1090" s="201"/>
      <c r="P1090" s="201"/>
      <c r="Q1090" s="201"/>
    </row>
    <row r="1091" spans="1:17" hidden="1" x14ac:dyDescent="0.25">
      <c r="A1091" s="661"/>
      <c r="B1091" s="615"/>
      <c r="C1091" s="660"/>
      <c r="D1091" s="660"/>
      <c r="E1091" s="662"/>
      <c r="G1091" s="201"/>
      <c r="H1091" s="201"/>
      <c r="I1091" s="201"/>
      <c r="J1091" s="201"/>
      <c r="K1091" s="201"/>
      <c r="L1091" s="201"/>
      <c r="M1091" s="201"/>
      <c r="N1091" s="201"/>
      <c r="O1091" s="201"/>
      <c r="P1091" s="201"/>
      <c r="Q1091" s="201"/>
    </row>
    <row r="1092" spans="1:17" hidden="1" x14ac:dyDescent="0.25">
      <c r="A1092" s="661"/>
      <c r="B1092" s="615"/>
      <c r="C1092" s="660"/>
      <c r="D1092" s="660"/>
      <c r="E1092" s="662"/>
      <c r="G1092" s="201"/>
      <c r="H1092" s="201"/>
      <c r="I1092" s="201"/>
      <c r="J1092" s="201"/>
      <c r="K1092" s="201"/>
      <c r="L1092" s="201"/>
      <c r="M1092" s="201"/>
      <c r="N1092" s="201"/>
      <c r="O1092" s="201"/>
      <c r="P1092" s="201"/>
      <c r="Q1092" s="201"/>
    </row>
    <row r="1093" spans="1:17" hidden="1" x14ac:dyDescent="0.25">
      <c r="A1093" s="661"/>
      <c r="B1093" s="615"/>
      <c r="C1093" s="660"/>
      <c r="D1093" s="660"/>
      <c r="E1093" s="662"/>
      <c r="G1093" s="201"/>
      <c r="H1093" s="201"/>
      <c r="I1093" s="201"/>
      <c r="J1093" s="201"/>
      <c r="K1093" s="201"/>
      <c r="L1093" s="201"/>
      <c r="M1093" s="201"/>
      <c r="N1093" s="201"/>
      <c r="O1093" s="201"/>
      <c r="P1093" s="201"/>
      <c r="Q1093" s="201"/>
    </row>
    <row r="1094" spans="1:17" hidden="1" x14ac:dyDescent="0.25">
      <c r="A1094" s="661"/>
      <c r="B1094" s="615"/>
      <c r="C1094" s="660"/>
      <c r="D1094" s="660"/>
      <c r="E1094" s="662"/>
      <c r="G1094" s="201"/>
      <c r="H1094" s="201"/>
      <c r="I1094" s="201"/>
      <c r="J1094" s="201"/>
      <c r="K1094" s="201"/>
      <c r="L1094" s="201"/>
      <c r="M1094" s="201"/>
      <c r="N1094" s="201"/>
      <c r="O1094" s="201"/>
      <c r="P1094" s="201"/>
      <c r="Q1094" s="201"/>
    </row>
    <row r="1095" spans="1:17" hidden="1" x14ac:dyDescent="0.25">
      <c r="A1095" s="661"/>
      <c r="B1095" s="615"/>
      <c r="C1095" s="660"/>
      <c r="D1095" s="660"/>
      <c r="E1095" s="662"/>
      <c r="G1095" s="201"/>
      <c r="H1095" s="201"/>
      <c r="I1095" s="201"/>
      <c r="J1095" s="201"/>
      <c r="K1095" s="201"/>
      <c r="L1095" s="201"/>
      <c r="M1095" s="201"/>
      <c r="N1095" s="201"/>
      <c r="O1095" s="201"/>
      <c r="P1095" s="201"/>
      <c r="Q1095" s="201"/>
    </row>
    <row r="1096" spans="1:17" hidden="1" x14ac:dyDescent="0.25">
      <c r="A1096" s="661"/>
      <c r="B1096" s="615"/>
      <c r="C1096" s="660"/>
      <c r="D1096" s="660"/>
      <c r="E1096" s="662"/>
      <c r="G1096" s="201"/>
      <c r="H1096" s="201"/>
      <c r="I1096" s="201"/>
      <c r="J1096" s="201"/>
      <c r="K1096" s="201"/>
      <c r="L1096" s="201"/>
      <c r="M1096" s="201"/>
      <c r="N1096" s="201"/>
      <c r="O1096" s="201"/>
      <c r="P1096" s="201"/>
      <c r="Q1096" s="201"/>
    </row>
    <row r="1097" spans="1:17" hidden="1" x14ac:dyDescent="0.25">
      <c r="A1097" s="661"/>
      <c r="B1097" s="615"/>
      <c r="C1097" s="660"/>
      <c r="D1097" s="660"/>
      <c r="E1097" s="662"/>
      <c r="G1097" s="201"/>
      <c r="H1097" s="201"/>
      <c r="I1097" s="201"/>
      <c r="J1097" s="201"/>
      <c r="K1097" s="201"/>
      <c r="L1097" s="201"/>
      <c r="M1097" s="201"/>
      <c r="N1097" s="201"/>
      <c r="O1097" s="201"/>
      <c r="P1097" s="201"/>
      <c r="Q1097" s="201"/>
    </row>
    <row r="1098" spans="1:17" hidden="1" x14ac:dyDescent="0.25">
      <c r="A1098" s="661"/>
      <c r="B1098" s="615"/>
      <c r="C1098" s="660"/>
      <c r="D1098" s="660"/>
      <c r="E1098" s="662"/>
      <c r="G1098" s="201"/>
      <c r="H1098" s="201"/>
      <c r="I1098" s="201"/>
      <c r="J1098" s="201"/>
      <c r="K1098" s="201"/>
      <c r="L1098" s="201"/>
      <c r="M1098" s="201"/>
      <c r="N1098" s="201"/>
      <c r="O1098" s="201"/>
      <c r="P1098" s="201"/>
      <c r="Q1098" s="201"/>
    </row>
    <row r="1099" spans="1:17" hidden="1" x14ac:dyDescent="0.25">
      <c r="A1099" s="661"/>
      <c r="B1099" s="615"/>
      <c r="C1099" s="660"/>
      <c r="D1099" s="660"/>
      <c r="E1099" s="662"/>
      <c r="G1099" s="201"/>
      <c r="H1099" s="201"/>
      <c r="I1099" s="201"/>
      <c r="J1099" s="201"/>
      <c r="K1099" s="201"/>
      <c r="L1099" s="201"/>
      <c r="M1099" s="201"/>
      <c r="N1099" s="201"/>
      <c r="O1099" s="201"/>
      <c r="P1099" s="201"/>
      <c r="Q1099" s="201"/>
    </row>
    <row r="1100" spans="1:17" hidden="1" x14ac:dyDescent="0.25">
      <c r="A1100" s="661"/>
      <c r="B1100" s="615"/>
      <c r="C1100" s="660"/>
      <c r="D1100" s="660"/>
      <c r="E1100" s="662"/>
      <c r="G1100" s="201"/>
      <c r="H1100" s="201"/>
      <c r="I1100" s="201"/>
      <c r="J1100" s="201"/>
      <c r="K1100" s="201"/>
      <c r="L1100" s="201"/>
      <c r="M1100" s="201"/>
      <c r="N1100" s="201"/>
      <c r="O1100" s="201"/>
      <c r="P1100" s="201"/>
      <c r="Q1100" s="201"/>
    </row>
    <row r="1101" spans="1:17" hidden="1" x14ac:dyDescent="0.25">
      <c r="A1101" s="661"/>
      <c r="B1101" s="615"/>
      <c r="C1101" s="660"/>
      <c r="D1101" s="660"/>
      <c r="E1101" s="662"/>
      <c r="G1101" s="201"/>
      <c r="H1101" s="201"/>
      <c r="I1101" s="201"/>
      <c r="J1101" s="201"/>
      <c r="K1101" s="201"/>
      <c r="L1101" s="201"/>
      <c r="M1101" s="201"/>
      <c r="N1101" s="201"/>
      <c r="O1101" s="201"/>
      <c r="P1101" s="201"/>
      <c r="Q1101" s="201"/>
    </row>
    <row r="1102" spans="1:17" hidden="1" x14ac:dyDescent="0.25">
      <c r="A1102" s="661"/>
      <c r="B1102" s="615"/>
      <c r="C1102" s="660"/>
      <c r="D1102" s="660"/>
      <c r="E1102" s="662"/>
      <c r="G1102" s="201"/>
      <c r="H1102" s="201"/>
      <c r="I1102" s="201"/>
      <c r="J1102" s="201"/>
      <c r="K1102" s="201"/>
      <c r="L1102" s="201"/>
      <c r="M1102" s="201"/>
      <c r="N1102" s="201"/>
      <c r="O1102" s="201"/>
      <c r="P1102" s="201"/>
      <c r="Q1102" s="201"/>
    </row>
    <row r="1103" spans="1:17" hidden="1" x14ac:dyDescent="0.25">
      <c r="A1103" s="661"/>
      <c r="B1103" s="615"/>
      <c r="C1103" s="660"/>
      <c r="D1103" s="660"/>
      <c r="E1103" s="662"/>
      <c r="G1103" s="201"/>
      <c r="H1103" s="201"/>
      <c r="I1103" s="201"/>
      <c r="J1103" s="201"/>
      <c r="K1103" s="201"/>
      <c r="L1103" s="201"/>
      <c r="M1103" s="201"/>
      <c r="N1103" s="201"/>
      <c r="O1103" s="201"/>
      <c r="P1103" s="201"/>
      <c r="Q1103" s="201"/>
    </row>
    <row r="1104" spans="1:17" hidden="1" x14ac:dyDescent="0.25">
      <c r="A1104" s="661"/>
      <c r="B1104" s="615"/>
      <c r="C1104" s="660"/>
      <c r="D1104" s="660"/>
      <c r="E1104" s="662"/>
      <c r="G1104" s="201"/>
      <c r="H1104" s="201"/>
      <c r="I1104" s="201"/>
      <c r="J1104" s="201"/>
      <c r="K1104" s="201"/>
      <c r="L1104" s="201"/>
      <c r="M1104" s="201"/>
      <c r="N1104" s="201"/>
      <c r="O1104" s="201"/>
      <c r="P1104" s="201"/>
      <c r="Q1104" s="201"/>
    </row>
    <row r="1105" spans="1:17" hidden="1" x14ac:dyDescent="0.25">
      <c r="A1105" s="661"/>
      <c r="B1105" s="615"/>
      <c r="C1105" s="660"/>
      <c r="D1105" s="660"/>
      <c r="E1105" s="662"/>
      <c r="G1105" s="201"/>
      <c r="H1105" s="201"/>
      <c r="I1105" s="201"/>
      <c r="J1105" s="201"/>
      <c r="K1105" s="201"/>
      <c r="L1105" s="201"/>
      <c r="M1105" s="201"/>
      <c r="N1105" s="201"/>
      <c r="O1105" s="201"/>
      <c r="P1105" s="201"/>
      <c r="Q1105" s="201"/>
    </row>
    <row r="1106" spans="1:17" hidden="1" x14ac:dyDescent="0.25">
      <c r="A1106" s="661"/>
      <c r="B1106" s="615"/>
      <c r="C1106" s="660"/>
      <c r="D1106" s="660"/>
      <c r="E1106" s="662"/>
      <c r="G1106" s="201"/>
      <c r="H1106" s="201"/>
      <c r="I1106" s="201"/>
      <c r="J1106" s="201"/>
      <c r="K1106" s="201"/>
      <c r="L1106" s="201"/>
      <c r="M1106" s="201"/>
      <c r="N1106" s="201"/>
      <c r="O1106" s="201"/>
      <c r="P1106" s="201"/>
      <c r="Q1106" s="201"/>
    </row>
    <row r="1107" spans="1:17" hidden="1" x14ac:dyDescent="0.25">
      <c r="A1107" s="661"/>
      <c r="B1107" s="615"/>
      <c r="C1107" s="660"/>
      <c r="D1107" s="660"/>
      <c r="E1107" s="662"/>
      <c r="G1107" s="201"/>
      <c r="H1107" s="201"/>
      <c r="I1107" s="201"/>
      <c r="J1107" s="201"/>
      <c r="K1107" s="201"/>
      <c r="L1107" s="201"/>
      <c r="M1107" s="201"/>
      <c r="N1107" s="201"/>
      <c r="O1107" s="201"/>
      <c r="P1107" s="201"/>
      <c r="Q1107" s="201"/>
    </row>
    <row r="1108" spans="1:17" hidden="1" x14ac:dyDescent="0.25">
      <c r="A1108" s="661"/>
      <c r="B1108" s="615"/>
      <c r="C1108" s="660"/>
      <c r="D1108" s="660"/>
      <c r="E1108" s="662"/>
      <c r="G1108" s="201"/>
      <c r="H1108" s="201"/>
      <c r="I1108" s="201"/>
      <c r="J1108" s="201"/>
      <c r="K1108" s="201"/>
      <c r="L1108" s="201"/>
      <c r="M1108" s="201"/>
      <c r="N1108" s="201"/>
      <c r="O1108" s="201"/>
      <c r="P1108" s="201"/>
      <c r="Q1108" s="201"/>
    </row>
    <row r="1109" spans="1:17" hidden="1" x14ac:dyDescent="0.25">
      <c r="A1109" s="661"/>
      <c r="B1109" s="615"/>
      <c r="C1109" s="660"/>
      <c r="D1109" s="660"/>
      <c r="E1109" s="662"/>
      <c r="G1109" s="201"/>
      <c r="H1109" s="201"/>
      <c r="I1109" s="201"/>
      <c r="J1109" s="201"/>
      <c r="K1109" s="201"/>
      <c r="L1109" s="201"/>
      <c r="M1109" s="201"/>
      <c r="N1109" s="201"/>
      <c r="O1109" s="201"/>
      <c r="P1109" s="201"/>
      <c r="Q1109" s="201"/>
    </row>
    <row r="1110" spans="1:17" hidden="1" x14ac:dyDescent="0.25">
      <c r="A1110" s="661"/>
      <c r="B1110" s="615"/>
      <c r="C1110" s="660"/>
      <c r="D1110" s="660"/>
      <c r="E1110" s="662"/>
      <c r="G1110" s="201"/>
      <c r="H1110" s="201"/>
      <c r="I1110" s="201"/>
      <c r="J1110" s="201"/>
      <c r="K1110" s="201"/>
      <c r="L1110" s="201"/>
      <c r="M1110" s="201"/>
      <c r="N1110" s="201"/>
      <c r="O1110" s="201"/>
      <c r="P1110" s="201"/>
      <c r="Q1110" s="201"/>
    </row>
    <row r="1111" spans="1:17" hidden="1" x14ac:dyDescent="0.25">
      <c r="A1111" s="661"/>
      <c r="B1111" s="615"/>
      <c r="C1111" s="660"/>
      <c r="D1111" s="660"/>
      <c r="E1111" s="662"/>
      <c r="G1111" s="201"/>
      <c r="H1111" s="201"/>
      <c r="I1111" s="201"/>
      <c r="J1111" s="201"/>
      <c r="K1111" s="201"/>
      <c r="L1111" s="201"/>
      <c r="M1111" s="201"/>
      <c r="N1111" s="201"/>
      <c r="O1111" s="201"/>
      <c r="P1111" s="201"/>
      <c r="Q1111" s="201"/>
    </row>
    <row r="1112" spans="1:17" hidden="1" x14ac:dyDescent="0.25">
      <c r="A1112" s="661"/>
      <c r="B1112" s="615"/>
      <c r="C1112" s="660"/>
      <c r="D1112" s="660"/>
      <c r="E1112" s="662"/>
      <c r="G1112" s="201"/>
      <c r="H1112" s="201"/>
      <c r="I1112" s="201"/>
      <c r="J1112" s="201"/>
      <c r="K1112" s="201"/>
      <c r="L1112" s="201"/>
      <c r="M1112" s="201"/>
      <c r="N1112" s="201"/>
      <c r="O1112" s="201"/>
      <c r="P1112" s="201"/>
      <c r="Q1112" s="201"/>
    </row>
    <row r="1113" spans="1:17" hidden="1" x14ac:dyDescent="0.25">
      <c r="A1113" s="661"/>
      <c r="B1113" s="615"/>
      <c r="C1113" s="660"/>
      <c r="D1113" s="660"/>
      <c r="E1113" s="662"/>
      <c r="G1113" s="201"/>
      <c r="H1113" s="201"/>
      <c r="I1113" s="201"/>
      <c r="J1113" s="201"/>
      <c r="K1113" s="201"/>
      <c r="L1113" s="201"/>
      <c r="M1113" s="201"/>
      <c r="N1113" s="201"/>
      <c r="O1113" s="201"/>
      <c r="P1113" s="201"/>
      <c r="Q1113" s="201"/>
    </row>
    <row r="1114" spans="1:17" hidden="1" x14ac:dyDescent="0.25">
      <c r="A1114" s="661"/>
      <c r="B1114" s="615"/>
      <c r="C1114" s="660"/>
      <c r="D1114" s="660"/>
      <c r="E1114" s="662"/>
      <c r="G1114" s="201"/>
      <c r="H1114" s="201"/>
      <c r="I1114" s="201"/>
      <c r="J1114" s="201"/>
      <c r="K1114" s="201"/>
      <c r="L1114" s="201"/>
      <c r="M1114" s="201"/>
      <c r="N1114" s="201"/>
      <c r="O1114" s="201"/>
      <c r="P1114" s="201"/>
      <c r="Q1114" s="201"/>
    </row>
    <row r="1115" spans="1:17" hidden="1" x14ac:dyDescent="0.25">
      <c r="A1115" s="661"/>
      <c r="B1115" s="615"/>
      <c r="C1115" s="660"/>
      <c r="D1115" s="660"/>
      <c r="E1115" s="662"/>
      <c r="G1115" s="201"/>
      <c r="H1115" s="201"/>
      <c r="I1115" s="201"/>
      <c r="J1115" s="201"/>
      <c r="K1115" s="201"/>
      <c r="L1115" s="201"/>
      <c r="M1115" s="201"/>
      <c r="N1115" s="201"/>
      <c r="O1115" s="201"/>
      <c r="P1115" s="201"/>
      <c r="Q1115" s="201"/>
    </row>
    <row r="1116" spans="1:17" hidden="1" x14ac:dyDescent="0.25">
      <c r="A1116" s="661"/>
      <c r="B1116" s="615"/>
      <c r="C1116" s="660"/>
      <c r="D1116" s="660"/>
      <c r="E1116" s="662"/>
      <c r="G1116" s="201"/>
      <c r="H1116" s="201"/>
      <c r="I1116" s="201"/>
      <c r="J1116" s="201"/>
      <c r="K1116" s="201"/>
      <c r="L1116" s="201"/>
      <c r="M1116" s="201"/>
      <c r="N1116" s="201"/>
      <c r="O1116" s="201"/>
      <c r="P1116" s="201"/>
      <c r="Q1116" s="201"/>
    </row>
    <row r="1117" spans="1:17" hidden="1" x14ac:dyDescent="0.25">
      <c r="A1117" s="661"/>
      <c r="B1117" s="615"/>
      <c r="C1117" s="660"/>
      <c r="D1117" s="660"/>
      <c r="E1117" s="662"/>
      <c r="G1117" s="201"/>
      <c r="H1117" s="201"/>
      <c r="I1117" s="201"/>
      <c r="J1117" s="201"/>
      <c r="K1117" s="201"/>
      <c r="L1117" s="201"/>
      <c r="M1117" s="201"/>
      <c r="N1117" s="201"/>
      <c r="O1117" s="201"/>
      <c r="P1117" s="201"/>
      <c r="Q1117" s="201"/>
    </row>
    <row r="1118" spans="1:17" hidden="1" x14ac:dyDescent="0.25">
      <c r="A1118" s="661"/>
      <c r="B1118" s="615"/>
      <c r="C1118" s="660"/>
      <c r="D1118" s="660"/>
      <c r="E1118" s="662"/>
      <c r="G1118" s="201"/>
      <c r="H1118" s="201"/>
      <c r="I1118" s="201"/>
      <c r="J1118" s="201"/>
      <c r="K1118" s="201"/>
      <c r="L1118" s="201"/>
      <c r="M1118" s="201"/>
      <c r="N1118" s="201"/>
      <c r="O1118" s="201"/>
      <c r="P1118" s="201"/>
      <c r="Q1118" s="201"/>
    </row>
    <row r="1119" spans="1:17" hidden="1" x14ac:dyDescent="0.25">
      <c r="A1119" s="661"/>
      <c r="B1119" s="615"/>
      <c r="C1119" s="660"/>
      <c r="D1119" s="660"/>
      <c r="E1119" s="662"/>
      <c r="G1119" s="201"/>
      <c r="H1119" s="201"/>
      <c r="I1119" s="201"/>
      <c r="J1119" s="201"/>
      <c r="K1119" s="201"/>
      <c r="L1119" s="201"/>
      <c r="M1119" s="201"/>
      <c r="N1119" s="201"/>
      <c r="O1119" s="201"/>
      <c r="P1119" s="201"/>
      <c r="Q1119" s="201"/>
    </row>
    <row r="1120" spans="1:17" hidden="1" x14ac:dyDescent="0.25">
      <c r="A1120" s="661"/>
      <c r="B1120" s="615"/>
      <c r="C1120" s="660"/>
      <c r="D1120" s="660"/>
      <c r="E1120" s="662"/>
      <c r="G1120" s="201"/>
      <c r="H1120" s="201"/>
      <c r="I1120" s="201"/>
      <c r="J1120" s="201"/>
      <c r="K1120" s="201"/>
      <c r="L1120" s="201"/>
      <c r="M1120" s="201"/>
      <c r="N1120" s="201"/>
      <c r="O1120" s="201"/>
      <c r="P1120" s="201"/>
      <c r="Q1120" s="201"/>
    </row>
    <row r="1121" spans="1:17" hidden="1" x14ac:dyDescent="0.25">
      <c r="A1121" s="661"/>
      <c r="B1121" s="615"/>
      <c r="C1121" s="660"/>
      <c r="D1121" s="660"/>
      <c r="E1121" s="662"/>
      <c r="G1121" s="201"/>
      <c r="H1121" s="201"/>
      <c r="I1121" s="201"/>
      <c r="J1121" s="201"/>
      <c r="K1121" s="201"/>
      <c r="L1121" s="201"/>
      <c r="M1121" s="201"/>
      <c r="N1121" s="201"/>
      <c r="O1121" s="201"/>
      <c r="P1121" s="201"/>
      <c r="Q1121" s="201"/>
    </row>
    <row r="1122" spans="1:17" hidden="1" x14ac:dyDescent="0.25">
      <c r="A1122" s="661"/>
      <c r="B1122" s="615"/>
      <c r="C1122" s="660"/>
      <c r="D1122" s="660"/>
      <c r="E1122" s="662"/>
      <c r="G1122" s="201"/>
      <c r="H1122" s="201"/>
      <c r="I1122" s="201"/>
      <c r="J1122" s="201"/>
      <c r="K1122" s="201"/>
      <c r="L1122" s="201"/>
      <c r="M1122" s="201"/>
      <c r="N1122" s="201"/>
      <c r="O1122" s="201"/>
      <c r="P1122" s="201"/>
      <c r="Q1122" s="201"/>
    </row>
    <row r="1123" spans="1:17" hidden="1" x14ac:dyDescent="0.25">
      <c r="A1123" s="661"/>
      <c r="B1123" s="615"/>
      <c r="C1123" s="660"/>
      <c r="D1123" s="660"/>
      <c r="E1123" s="662"/>
      <c r="G1123" s="201"/>
      <c r="H1123" s="201"/>
      <c r="I1123" s="201"/>
      <c r="J1123" s="201"/>
      <c r="K1123" s="201"/>
      <c r="L1123" s="201"/>
      <c r="M1123" s="201"/>
      <c r="N1123" s="201"/>
      <c r="O1123" s="201"/>
      <c r="P1123" s="201"/>
      <c r="Q1123" s="201"/>
    </row>
    <row r="1124" spans="1:17" hidden="1" x14ac:dyDescent="0.25">
      <c r="A1124" s="661"/>
      <c r="B1124" s="615"/>
      <c r="C1124" s="660"/>
      <c r="D1124" s="660"/>
      <c r="E1124" s="662"/>
      <c r="G1124" s="201"/>
      <c r="H1124" s="201"/>
      <c r="I1124" s="201"/>
      <c r="J1124" s="201"/>
      <c r="K1124" s="201"/>
      <c r="L1124" s="201"/>
      <c r="M1124" s="201"/>
      <c r="N1124" s="201"/>
      <c r="O1124" s="201"/>
      <c r="P1124" s="201"/>
      <c r="Q1124" s="201"/>
    </row>
    <row r="1125" spans="1:17" hidden="1" x14ac:dyDescent="0.25">
      <c r="A1125" s="661"/>
      <c r="B1125" s="615"/>
      <c r="C1125" s="660"/>
      <c r="D1125" s="660"/>
      <c r="E1125" s="662"/>
      <c r="G1125" s="201"/>
      <c r="H1125" s="201"/>
      <c r="I1125" s="201"/>
      <c r="J1125" s="201"/>
      <c r="K1125" s="201"/>
      <c r="L1125" s="201"/>
      <c r="M1125" s="201"/>
      <c r="N1125" s="201"/>
      <c r="O1125" s="201"/>
      <c r="P1125" s="201"/>
      <c r="Q1125" s="201"/>
    </row>
    <row r="1126" spans="1:17" hidden="1" x14ac:dyDescent="0.25">
      <c r="A1126" s="661"/>
      <c r="B1126" s="615"/>
      <c r="C1126" s="660"/>
      <c r="D1126" s="660"/>
      <c r="E1126" s="662"/>
      <c r="G1126" s="201"/>
      <c r="H1126" s="201"/>
      <c r="I1126" s="201"/>
      <c r="J1126" s="201"/>
      <c r="K1126" s="201"/>
      <c r="L1126" s="201"/>
      <c r="M1126" s="201"/>
      <c r="N1126" s="201"/>
      <c r="O1126" s="201"/>
      <c r="P1126" s="201"/>
      <c r="Q1126" s="201"/>
    </row>
    <row r="1127" spans="1:17" hidden="1" x14ac:dyDescent="0.25">
      <c r="A1127" s="661"/>
      <c r="B1127" s="615"/>
      <c r="C1127" s="660"/>
      <c r="D1127" s="660"/>
      <c r="E1127" s="662"/>
      <c r="G1127" s="201"/>
      <c r="H1127" s="201"/>
      <c r="I1127" s="201"/>
      <c r="J1127" s="201"/>
      <c r="K1127" s="201"/>
      <c r="L1127" s="201"/>
      <c r="M1127" s="201"/>
      <c r="N1127" s="201"/>
      <c r="O1127" s="201"/>
      <c r="P1127" s="201"/>
      <c r="Q1127" s="201"/>
    </row>
    <row r="1128" spans="1:17" hidden="1" x14ac:dyDescent="0.25">
      <c r="A1128" s="661"/>
      <c r="B1128" s="615"/>
      <c r="C1128" s="660"/>
      <c r="D1128" s="660"/>
      <c r="E1128" s="662"/>
      <c r="G1128" s="201"/>
      <c r="H1128" s="201"/>
      <c r="I1128" s="201"/>
      <c r="J1128" s="201"/>
      <c r="K1128" s="201"/>
      <c r="L1128" s="201"/>
      <c r="M1128" s="201"/>
      <c r="N1128" s="201"/>
      <c r="O1128" s="201"/>
      <c r="P1128" s="201"/>
      <c r="Q1128" s="201"/>
    </row>
    <row r="1129" spans="1:17" hidden="1" x14ac:dyDescent="0.25">
      <c r="A1129" s="661"/>
      <c r="B1129" s="615"/>
      <c r="C1129" s="660"/>
      <c r="D1129" s="660"/>
      <c r="E1129" s="662"/>
      <c r="G1129" s="201"/>
      <c r="H1129" s="201"/>
      <c r="I1129" s="201"/>
      <c r="J1129" s="201"/>
      <c r="K1129" s="201"/>
      <c r="L1129" s="201"/>
      <c r="M1129" s="201"/>
      <c r="N1129" s="201"/>
      <c r="O1129" s="201"/>
      <c r="P1129" s="201"/>
      <c r="Q1129" s="201"/>
    </row>
    <row r="1130" spans="1:17" hidden="1" x14ac:dyDescent="0.25">
      <c r="A1130" s="661"/>
      <c r="B1130" s="615"/>
      <c r="C1130" s="660"/>
      <c r="D1130" s="660"/>
      <c r="E1130" s="662"/>
      <c r="G1130" s="201"/>
      <c r="H1130" s="201"/>
      <c r="I1130" s="201"/>
      <c r="J1130" s="201"/>
      <c r="K1130" s="201"/>
      <c r="L1130" s="201"/>
      <c r="M1130" s="201"/>
      <c r="N1130" s="201"/>
      <c r="O1130" s="201"/>
      <c r="P1130" s="201"/>
      <c r="Q1130" s="201"/>
    </row>
    <row r="1131" spans="1:17" hidden="1" x14ac:dyDescent="0.25">
      <c r="A1131" s="661"/>
      <c r="B1131" s="615"/>
      <c r="C1131" s="660"/>
      <c r="D1131" s="660"/>
      <c r="E1131" s="662"/>
      <c r="G1131" s="201"/>
      <c r="H1131" s="201"/>
      <c r="I1131" s="201"/>
      <c r="J1131" s="201"/>
      <c r="K1131" s="201"/>
      <c r="L1131" s="201"/>
      <c r="M1131" s="201"/>
      <c r="N1131" s="201"/>
      <c r="O1131" s="201"/>
      <c r="P1131" s="201"/>
      <c r="Q1131" s="201"/>
    </row>
    <row r="1132" spans="1:17" hidden="1" x14ac:dyDescent="0.25">
      <c r="A1132" s="661"/>
      <c r="B1132" s="615"/>
      <c r="C1132" s="660"/>
      <c r="D1132" s="660"/>
      <c r="E1132" s="662"/>
      <c r="G1132" s="201"/>
      <c r="H1132" s="201"/>
      <c r="I1132" s="201"/>
      <c r="J1132" s="201"/>
      <c r="K1132" s="201"/>
      <c r="L1132" s="201"/>
      <c r="M1132" s="201"/>
      <c r="N1132" s="201"/>
      <c r="O1132" s="201"/>
      <c r="P1132" s="201"/>
      <c r="Q1132" s="201"/>
    </row>
    <row r="1133" spans="1:17" hidden="1" x14ac:dyDescent="0.25">
      <c r="A1133" s="661"/>
      <c r="B1133" s="615"/>
      <c r="C1133" s="660"/>
      <c r="D1133" s="660"/>
      <c r="E1133" s="662"/>
      <c r="G1133" s="201"/>
      <c r="H1133" s="201"/>
      <c r="I1133" s="201"/>
      <c r="J1133" s="201"/>
      <c r="K1133" s="201"/>
      <c r="L1133" s="201"/>
      <c r="M1133" s="201"/>
      <c r="N1133" s="201"/>
      <c r="O1133" s="201"/>
      <c r="P1133" s="201"/>
      <c r="Q1133" s="201"/>
    </row>
    <row r="1134" spans="1:17" hidden="1" x14ac:dyDescent="0.25">
      <c r="A1134" s="661"/>
      <c r="B1134" s="615"/>
      <c r="C1134" s="660"/>
      <c r="D1134" s="660"/>
      <c r="E1134" s="662"/>
      <c r="G1134" s="201"/>
      <c r="H1134" s="201"/>
      <c r="I1134" s="201"/>
      <c r="J1134" s="201"/>
      <c r="K1134" s="201"/>
      <c r="L1134" s="201"/>
      <c r="M1134" s="201"/>
      <c r="N1134" s="201"/>
      <c r="O1134" s="201"/>
      <c r="P1134" s="201"/>
      <c r="Q1134" s="201"/>
    </row>
    <row r="1135" spans="1:17" hidden="1" x14ac:dyDescent="0.25">
      <c r="A1135" s="661"/>
      <c r="B1135" s="615"/>
      <c r="C1135" s="660"/>
      <c r="D1135" s="660"/>
      <c r="E1135" s="662"/>
      <c r="G1135" s="201"/>
      <c r="H1135" s="201"/>
      <c r="I1135" s="201"/>
      <c r="J1135" s="201"/>
      <c r="K1135" s="201"/>
      <c r="L1135" s="201"/>
      <c r="M1135" s="201"/>
      <c r="N1135" s="201"/>
      <c r="O1135" s="201"/>
      <c r="P1135" s="201"/>
      <c r="Q1135" s="201"/>
    </row>
    <row r="1136" spans="1:17" hidden="1" x14ac:dyDescent="0.25">
      <c r="A1136" s="661"/>
      <c r="B1136" s="615"/>
      <c r="C1136" s="660"/>
      <c r="D1136" s="660"/>
      <c r="E1136" s="662"/>
      <c r="G1136" s="201"/>
      <c r="H1136" s="201"/>
      <c r="I1136" s="201"/>
      <c r="J1136" s="201"/>
      <c r="K1136" s="201"/>
      <c r="L1136" s="201"/>
      <c r="M1136" s="201"/>
      <c r="N1136" s="201"/>
      <c r="O1136" s="201"/>
      <c r="P1136" s="201"/>
      <c r="Q1136" s="201"/>
    </row>
    <row r="1137" spans="1:17" hidden="1" x14ac:dyDescent="0.25">
      <c r="A1137" s="661"/>
      <c r="B1137" s="615"/>
      <c r="C1137" s="660"/>
      <c r="D1137" s="660"/>
      <c r="E1137" s="662"/>
      <c r="G1137" s="201"/>
      <c r="H1137" s="201"/>
      <c r="I1137" s="201"/>
      <c r="J1137" s="201"/>
      <c r="K1137" s="201"/>
      <c r="L1137" s="201"/>
      <c r="M1137" s="201"/>
      <c r="N1137" s="201"/>
      <c r="O1137" s="201"/>
      <c r="P1137" s="201"/>
      <c r="Q1137" s="201"/>
    </row>
    <row r="1138" spans="1:17" hidden="1" x14ac:dyDescent="0.25">
      <c r="A1138" s="661"/>
      <c r="B1138" s="615"/>
      <c r="C1138" s="660"/>
      <c r="D1138" s="660"/>
      <c r="E1138" s="662"/>
      <c r="G1138" s="201"/>
      <c r="H1138" s="201"/>
      <c r="I1138" s="201"/>
      <c r="J1138" s="201"/>
      <c r="K1138" s="201"/>
      <c r="L1138" s="201"/>
      <c r="M1138" s="201"/>
      <c r="N1138" s="201"/>
      <c r="O1138" s="201"/>
      <c r="P1138" s="201"/>
      <c r="Q1138" s="201"/>
    </row>
    <row r="1139" spans="1:17" hidden="1" x14ac:dyDescent="0.25">
      <c r="A1139" s="661"/>
      <c r="B1139" s="615"/>
      <c r="C1139" s="660"/>
      <c r="D1139" s="660"/>
      <c r="E1139" s="662"/>
      <c r="G1139" s="201"/>
      <c r="H1139" s="201"/>
      <c r="I1139" s="201"/>
      <c r="J1139" s="201"/>
      <c r="K1139" s="201"/>
      <c r="L1139" s="201"/>
      <c r="M1139" s="201"/>
      <c r="N1139" s="201"/>
      <c r="O1139" s="201"/>
      <c r="P1139" s="201"/>
      <c r="Q1139" s="201"/>
    </row>
    <row r="1140" spans="1:17" hidden="1" x14ac:dyDescent="0.25">
      <c r="A1140" s="661"/>
      <c r="B1140" s="615"/>
      <c r="C1140" s="660"/>
      <c r="D1140" s="660"/>
      <c r="E1140" s="662"/>
      <c r="G1140" s="201"/>
      <c r="H1140" s="201"/>
      <c r="I1140" s="201"/>
      <c r="J1140" s="201"/>
      <c r="K1140" s="201"/>
      <c r="L1140" s="201"/>
      <c r="M1140" s="201"/>
      <c r="N1140" s="201"/>
      <c r="O1140" s="201"/>
      <c r="P1140" s="201"/>
      <c r="Q1140" s="201"/>
    </row>
    <row r="1141" spans="1:17" hidden="1" x14ac:dyDescent="0.25">
      <c r="A1141" s="661"/>
      <c r="B1141" s="615"/>
      <c r="C1141" s="660"/>
      <c r="D1141" s="660"/>
      <c r="E1141" s="662"/>
      <c r="G1141" s="201"/>
      <c r="H1141" s="201"/>
      <c r="I1141" s="201"/>
      <c r="J1141" s="201"/>
      <c r="K1141" s="201"/>
      <c r="L1141" s="201"/>
      <c r="M1141" s="201"/>
      <c r="N1141" s="201"/>
      <c r="O1141" s="201"/>
      <c r="P1141" s="201"/>
      <c r="Q1141" s="201"/>
    </row>
    <row r="1142" spans="1:17" hidden="1" x14ac:dyDescent="0.25">
      <c r="A1142" s="661"/>
      <c r="B1142" s="615"/>
      <c r="C1142" s="660"/>
      <c r="D1142" s="660"/>
      <c r="E1142" s="662"/>
      <c r="G1142" s="201"/>
      <c r="H1142" s="201"/>
      <c r="I1142" s="201"/>
      <c r="J1142" s="201"/>
      <c r="K1142" s="201"/>
      <c r="L1142" s="201"/>
      <c r="M1142" s="201"/>
      <c r="N1142" s="201"/>
      <c r="O1142" s="201"/>
      <c r="P1142" s="201"/>
      <c r="Q1142" s="201"/>
    </row>
    <row r="1143" spans="1:17" hidden="1" x14ac:dyDescent="0.25">
      <c r="A1143" s="661"/>
      <c r="B1143" s="615"/>
      <c r="C1143" s="660"/>
      <c r="D1143" s="660"/>
      <c r="E1143" s="662"/>
      <c r="G1143" s="201"/>
      <c r="H1143" s="201"/>
      <c r="I1143" s="201"/>
      <c r="J1143" s="201"/>
      <c r="K1143" s="201"/>
      <c r="L1143" s="201"/>
      <c r="M1143" s="201"/>
      <c r="N1143" s="201"/>
      <c r="O1143" s="201"/>
      <c r="P1143" s="201"/>
      <c r="Q1143" s="201"/>
    </row>
    <row r="1144" spans="1:17" hidden="1" x14ac:dyDescent="0.25">
      <c r="A1144" s="661"/>
      <c r="B1144" s="615"/>
      <c r="C1144" s="660"/>
      <c r="D1144" s="660"/>
      <c r="E1144" s="662"/>
      <c r="G1144" s="201"/>
      <c r="H1144" s="201"/>
      <c r="I1144" s="201"/>
      <c r="J1144" s="201"/>
      <c r="K1144" s="201"/>
      <c r="L1144" s="201"/>
      <c r="M1144" s="201"/>
      <c r="N1144" s="201"/>
      <c r="O1144" s="201"/>
      <c r="P1144" s="201"/>
      <c r="Q1144" s="201"/>
    </row>
    <row r="1145" spans="1:17" hidden="1" x14ac:dyDescent="0.25">
      <c r="A1145" s="661"/>
      <c r="B1145" s="615"/>
      <c r="C1145" s="660"/>
      <c r="D1145" s="660"/>
      <c r="E1145" s="662"/>
      <c r="G1145" s="201"/>
      <c r="H1145" s="201"/>
      <c r="I1145" s="201"/>
      <c r="J1145" s="201"/>
      <c r="K1145" s="201"/>
      <c r="L1145" s="201"/>
      <c r="M1145" s="201"/>
      <c r="N1145" s="201"/>
      <c r="O1145" s="201"/>
      <c r="P1145" s="201"/>
      <c r="Q1145" s="201"/>
    </row>
    <row r="1146" spans="1:17" hidden="1" x14ac:dyDescent="0.25">
      <c r="A1146" s="661"/>
      <c r="B1146" s="615"/>
      <c r="C1146" s="660"/>
      <c r="D1146" s="660"/>
      <c r="E1146" s="662"/>
      <c r="G1146" s="201"/>
      <c r="H1146" s="201"/>
      <c r="I1146" s="201"/>
      <c r="J1146" s="201"/>
      <c r="K1146" s="201"/>
      <c r="L1146" s="201"/>
      <c r="M1146" s="201"/>
      <c r="N1146" s="201"/>
      <c r="O1146" s="201"/>
      <c r="P1146" s="201"/>
      <c r="Q1146" s="201"/>
    </row>
    <row r="1147" spans="1:17" hidden="1" x14ac:dyDescent="0.25">
      <c r="A1147" s="661"/>
      <c r="B1147" s="615"/>
      <c r="C1147" s="660"/>
      <c r="D1147" s="660"/>
      <c r="E1147" s="662"/>
      <c r="G1147" s="201"/>
      <c r="H1147" s="201"/>
      <c r="I1147" s="201"/>
      <c r="J1147" s="201"/>
      <c r="K1147" s="201"/>
      <c r="L1147" s="201"/>
      <c r="M1147" s="201"/>
      <c r="N1147" s="201"/>
      <c r="O1147" s="201"/>
      <c r="P1147" s="201"/>
      <c r="Q1147" s="201"/>
    </row>
    <row r="1148" spans="1:17" hidden="1" x14ac:dyDescent="0.25">
      <c r="A1148" s="661"/>
      <c r="B1148" s="615"/>
      <c r="C1148" s="660"/>
      <c r="D1148" s="660"/>
      <c r="E1148" s="662"/>
      <c r="G1148" s="201"/>
      <c r="H1148" s="201"/>
      <c r="I1148" s="201"/>
      <c r="J1148" s="201"/>
      <c r="K1148" s="201"/>
      <c r="L1148" s="201"/>
      <c r="M1148" s="201"/>
      <c r="N1148" s="201"/>
      <c r="O1148" s="201"/>
      <c r="P1148" s="201"/>
      <c r="Q1148" s="201"/>
    </row>
    <row r="1149" spans="1:17" hidden="1" x14ac:dyDescent="0.25">
      <c r="A1149" s="661"/>
      <c r="B1149" s="615"/>
      <c r="C1149" s="660"/>
      <c r="D1149" s="660"/>
      <c r="E1149" s="662"/>
      <c r="G1149" s="201"/>
      <c r="H1149" s="201"/>
      <c r="I1149" s="201"/>
      <c r="J1149" s="201"/>
      <c r="K1149" s="201"/>
      <c r="L1149" s="201"/>
      <c r="M1149" s="201"/>
      <c r="N1149" s="201"/>
      <c r="O1149" s="201"/>
      <c r="P1149" s="201"/>
      <c r="Q1149" s="201"/>
    </row>
    <row r="1150" spans="1:17" hidden="1" x14ac:dyDescent="0.25">
      <c r="A1150" s="661"/>
      <c r="B1150" s="615"/>
      <c r="C1150" s="660"/>
      <c r="D1150" s="660"/>
      <c r="E1150" s="662"/>
      <c r="G1150" s="201"/>
      <c r="H1150" s="201"/>
      <c r="I1150" s="201"/>
      <c r="J1150" s="201"/>
      <c r="K1150" s="201"/>
      <c r="L1150" s="201"/>
      <c r="M1150" s="201"/>
      <c r="N1150" s="201"/>
      <c r="O1150" s="201"/>
      <c r="P1150" s="201"/>
      <c r="Q1150" s="201"/>
    </row>
    <row r="1151" spans="1:17" hidden="1" x14ac:dyDescent="0.25">
      <c r="A1151" s="661"/>
      <c r="B1151" s="615"/>
      <c r="C1151" s="660"/>
      <c r="D1151" s="660"/>
      <c r="E1151" s="662"/>
      <c r="G1151" s="201"/>
      <c r="H1151" s="201"/>
      <c r="I1151" s="201"/>
      <c r="J1151" s="201"/>
      <c r="K1151" s="201"/>
      <c r="L1151" s="201"/>
      <c r="M1151" s="201"/>
      <c r="N1151" s="201"/>
      <c r="O1151" s="201"/>
      <c r="P1151" s="201"/>
      <c r="Q1151" s="201"/>
    </row>
    <row r="1152" spans="1:17" hidden="1" x14ac:dyDescent="0.25">
      <c r="A1152" s="661"/>
      <c r="B1152" s="615"/>
      <c r="C1152" s="660"/>
      <c r="D1152" s="660"/>
      <c r="E1152" s="662"/>
      <c r="G1152" s="201"/>
      <c r="H1152" s="201"/>
      <c r="I1152" s="201"/>
      <c r="J1152" s="201"/>
      <c r="K1152" s="201"/>
      <c r="L1152" s="201"/>
      <c r="M1152" s="201"/>
      <c r="N1152" s="201"/>
      <c r="O1152" s="201"/>
      <c r="P1152" s="201"/>
      <c r="Q1152" s="201"/>
    </row>
    <row r="1153" spans="1:17" hidden="1" x14ac:dyDescent="0.25">
      <c r="A1153" s="661"/>
      <c r="B1153" s="615"/>
      <c r="C1153" s="660"/>
      <c r="D1153" s="660"/>
      <c r="E1153" s="662"/>
      <c r="G1153" s="201"/>
      <c r="H1153" s="201"/>
      <c r="I1153" s="201"/>
      <c r="J1153" s="201"/>
      <c r="K1153" s="201"/>
      <c r="L1153" s="201"/>
      <c r="M1153" s="201"/>
      <c r="N1153" s="201"/>
      <c r="O1153" s="201"/>
      <c r="P1153" s="201"/>
      <c r="Q1153" s="201"/>
    </row>
    <row r="1154" spans="1:17" hidden="1" x14ac:dyDescent="0.25">
      <c r="A1154" s="661"/>
      <c r="B1154" s="615"/>
      <c r="C1154" s="660"/>
      <c r="D1154" s="660"/>
      <c r="E1154" s="662"/>
      <c r="G1154" s="201"/>
      <c r="H1154" s="201"/>
      <c r="I1154" s="201"/>
      <c r="J1154" s="201"/>
      <c r="K1154" s="201"/>
      <c r="L1154" s="201"/>
      <c r="M1154" s="201"/>
      <c r="N1154" s="201"/>
      <c r="O1154" s="201"/>
      <c r="P1154" s="201"/>
      <c r="Q1154" s="201"/>
    </row>
    <row r="1155" spans="1:17" hidden="1" x14ac:dyDescent="0.25">
      <c r="A1155" s="661"/>
      <c r="B1155" s="615"/>
      <c r="C1155" s="660"/>
      <c r="D1155" s="660"/>
      <c r="E1155" s="662"/>
      <c r="G1155" s="201"/>
      <c r="H1155" s="201"/>
      <c r="I1155" s="201"/>
      <c r="J1155" s="201"/>
      <c r="K1155" s="201"/>
      <c r="L1155" s="201"/>
      <c r="M1155" s="201"/>
      <c r="N1155" s="201"/>
      <c r="O1155" s="201"/>
      <c r="P1155" s="201"/>
      <c r="Q1155" s="201"/>
    </row>
    <row r="1156" spans="1:17" hidden="1" x14ac:dyDescent="0.25">
      <c r="A1156" s="661"/>
      <c r="B1156" s="615"/>
      <c r="C1156" s="660"/>
      <c r="D1156" s="660"/>
      <c r="E1156" s="662"/>
      <c r="G1156" s="201"/>
      <c r="H1156" s="201"/>
      <c r="I1156" s="201"/>
      <c r="J1156" s="201"/>
      <c r="K1156" s="201"/>
      <c r="L1156" s="201"/>
      <c r="M1156" s="201"/>
      <c r="N1156" s="201"/>
      <c r="O1156" s="201"/>
      <c r="P1156" s="201"/>
      <c r="Q1156" s="201"/>
    </row>
    <row r="1157" spans="1:17" hidden="1" x14ac:dyDescent="0.25">
      <c r="A1157" s="661"/>
      <c r="B1157" s="615"/>
      <c r="C1157" s="660"/>
      <c r="D1157" s="660"/>
      <c r="E1157" s="662"/>
      <c r="G1157" s="201"/>
      <c r="H1157" s="201"/>
      <c r="I1157" s="201"/>
      <c r="J1157" s="201"/>
      <c r="K1157" s="201"/>
      <c r="L1157" s="201"/>
      <c r="M1157" s="201"/>
      <c r="N1157" s="201"/>
      <c r="O1157" s="201"/>
      <c r="P1157" s="201"/>
      <c r="Q1157" s="201"/>
    </row>
    <row r="1158" spans="1:17" hidden="1" x14ac:dyDescent="0.25">
      <c r="A1158" s="661"/>
      <c r="B1158" s="615"/>
      <c r="C1158" s="660"/>
      <c r="D1158" s="660"/>
      <c r="E1158" s="662"/>
      <c r="G1158" s="201"/>
      <c r="H1158" s="201"/>
      <c r="I1158" s="201"/>
      <c r="J1158" s="201"/>
      <c r="K1158" s="201"/>
      <c r="L1158" s="201"/>
      <c r="M1158" s="201"/>
      <c r="N1158" s="201"/>
      <c r="O1158" s="201"/>
      <c r="P1158" s="201"/>
      <c r="Q1158" s="201"/>
    </row>
    <row r="1159" spans="1:17" hidden="1" x14ac:dyDescent="0.25">
      <c r="A1159" s="661"/>
      <c r="B1159" s="615"/>
      <c r="C1159" s="660"/>
      <c r="D1159" s="660"/>
      <c r="E1159" s="662"/>
      <c r="G1159" s="201"/>
      <c r="H1159" s="201"/>
      <c r="I1159" s="201"/>
      <c r="J1159" s="201"/>
      <c r="K1159" s="201"/>
      <c r="L1159" s="201"/>
      <c r="M1159" s="201"/>
      <c r="N1159" s="201"/>
      <c r="O1159" s="201"/>
      <c r="P1159" s="201"/>
      <c r="Q1159" s="201"/>
    </row>
    <row r="1160" spans="1:17" hidden="1" x14ac:dyDescent="0.25">
      <c r="A1160" s="661"/>
      <c r="B1160" s="615"/>
      <c r="C1160" s="660"/>
      <c r="D1160" s="660"/>
      <c r="E1160" s="662"/>
      <c r="G1160" s="201"/>
      <c r="H1160" s="201"/>
      <c r="I1160" s="201"/>
      <c r="J1160" s="201"/>
      <c r="K1160" s="201"/>
      <c r="L1160" s="201"/>
      <c r="M1160" s="201"/>
      <c r="N1160" s="201"/>
      <c r="O1160" s="201"/>
      <c r="P1160" s="201"/>
      <c r="Q1160" s="201"/>
    </row>
    <row r="1161" spans="1:17" hidden="1" x14ac:dyDescent="0.25">
      <c r="A1161" s="661"/>
      <c r="B1161" s="615"/>
      <c r="C1161" s="660"/>
      <c r="D1161" s="660"/>
      <c r="E1161" s="662"/>
      <c r="G1161" s="201"/>
      <c r="H1161" s="201"/>
      <c r="I1161" s="201"/>
      <c r="J1161" s="201"/>
      <c r="K1161" s="201"/>
      <c r="L1161" s="201"/>
      <c r="M1161" s="201"/>
      <c r="N1161" s="201"/>
      <c r="O1161" s="201"/>
      <c r="P1161" s="201"/>
      <c r="Q1161" s="201"/>
    </row>
    <row r="1162" spans="1:17" hidden="1" x14ac:dyDescent="0.25">
      <c r="A1162" s="661"/>
      <c r="B1162" s="615"/>
      <c r="C1162" s="660"/>
      <c r="D1162" s="660"/>
      <c r="E1162" s="662"/>
      <c r="G1162" s="201"/>
      <c r="H1162" s="201"/>
      <c r="I1162" s="201"/>
      <c r="J1162" s="201"/>
      <c r="K1162" s="201"/>
      <c r="L1162" s="201"/>
      <c r="M1162" s="201"/>
      <c r="N1162" s="201"/>
      <c r="O1162" s="201"/>
      <c r="P1162" s="201"/>
      <c r="Q1162" s="201"/>
    </row>
    <row r="1163" spans="1:17" hidden="1" x14ac:dyDescent="0.25">
      <c r="A1163" s="661"/>
      <c r="B1163" s="615"/>
      <c r="C1163" s="660"/>
      <c r="D1163" s="660"/>
      <c r="E1163" s="662"/>
      <c r="G1163" s="201"/>
      <c r="H1163" s="201"/>
      <c r="I1163" s="201"/>
      <c r="J1163" s="201"/>
      <c r="K1163" s="201"/>
      <c r="L1163" s="201"/>
      <c r="M1163" s="201"/>
      <c r="N1163" s="201"/>
      <c r="O1163" s="201"/>
      <c r="P1163" s="201"/>
      <c r="Q1163" s="201"/>
    </row>
    <row r="1164" spans="1:17" hidden="1" x14ac:dyDescent="0.25">
      <c r="A1164" s="661"/>
      <c r="B1164" s="615"/>
      <c r="C1164" s="660"/>
      <c r="D1164" s="660"/>
      <c r="E1164" s="662"/>
      <c r="G1164" s="201"/>
      <c r="H1164" s="201"/>
      <c r="I1164" s="201"/>
      <c r="J1164" s="201"/>
      <c r="K1164" s="201"/>
      <c r="L1164" s="201"/>
      <c r="M1164" s="201"/>
      <c r="N1164" s="201"/>
      <c r="O1164" s="201"/>
      <c r="P1164" s="201"/>
      <c r="Q1164" s="201"/>
    </row>
    <row r="1165" spans="1:17" hidden="1" x14ac:dyDescent="0.25">
      <c r="A1165" s="661"/>
      <c r="B1165" s="615"/>
      <c r="C1165" s="660"/>
      <c r="D1165" s="660"/>
      <c r="E1165" s="662"/>
      <c r="G1165" s="201"/>
      <c r="H1165" s="201"/>
      <c r="I1165" s="201"/>
      <c r="J1165" s="201"/>
      <c r="K1165" s="201"/>
      <c r="L1165" s="201"/>
      <c r="M1165" s="201"/>
      <c r="N1165" s="201"/>
      <c r="O1165" s="201"/>
      <c r="P1165" s="201"/>
      <c r="Q1165" s="201"/>
    </row>
    <row r="1166" spans="1:17" hidden="1" x14ac:dyDescent="0.25">
      <c r="A1166" s="661"/>
      <c r="B1166" s="615"/>
      <c r="C1166" s="660"/>
      <c r="D1166" s="660"/>
      <c r="E1166" s="662"/>
      <c r="G1166" s="201"/>
      <c r="H1166" s="201"/>
      <c r="I1166" s="201"/>
      <c r="J1166" s="201"/>
      <c r="K1166" s="201"/>
      <c r="L1166" s="201"/>
      <c r="M1166" s="201"/>
      <c r="N1166" s="201"/>
      <c r="O1166" s="201"/>
      <c r="P1166" s="201"/>
      <c r="Q1166" s="201"/>
    </row>
    <row r="1167" spans="1:17" hidden="1" x14ac:dyDescent="0.25">
      <c r="A1167" s="661"/>
      <c r="B1167" s="615"/>
      <c r="C1167" s="660"/>
      <c r="D1167" s="660"/>
      <c r="E1167" s="662"/>
      <c r="G1167" s="201"/>
      <c r="H1167" s="201"/>
      <c r="I1167" s="201"/>
      <c r="J1167" s="201"/>
      <c r="K1167" s="201"/>
      <c r="L1167" s="201"/>
      <c r="M1167" s="201"/>
      <c r="N1167" s="201"/>
      <c r="O1167" s="201"/>
      <c r="P1167" s="201"/>
      <c r="Q1167" s="201"/>
    </row>
    <row r="1168" spans="1:17" hidden="1" x14ac:dyDescent="0.25">
      <c r="A1168" s="661"/>
      <c r="B1168" s="615"/>
      <c r="C1168" s="660"/>
      <c r="D1168" s="660"/>
      <c r="E1168" s="662"/>
      <c r="G1168" s="201"/>
      <c r="H1168" s="201"/>
      <c r="I1168" s="201"/>
      <c r="J1168" s="201"/>
      <c r="K1168" s="201"/>
      <c r="L1168" s="201"/>
      <c r="M1168" s="201"/>
      <c r="N1168" s="201"/>
      <c r="O1168" s="201"/>
      <c r="P1168" s="201"/>
      <c r="Q1168" s="201"/>
    </row>
    <row r="1169" spans="1:17" hidden="1" x14ac:dyDescent="0.25">
      <c r="A1169" s="661"/>
      <c r="B1169" s="615"/>
      <c r="C1169" s="660"/>
      <c r="D1169" s="660"/>
      <c r="E1169" s="662"/>
      <c r="G1169" s="201"/>
      <c r="H1169" s="201"/>
      <c r="I1169" s="201"/>
      <c r="J1169" s="201"/>
      <c r="K1169" s="201"/>
      <c r="L1169" s="201"/>
      <c r="M1169" s="201"/>
      <c r="N1169" s="201"/>
      <c r="O1169" s="201"/>
      <c r="P1169" s="201"/>
      <c r="Q1169" s="201"/>
    </row>
    <row r="1170" spans="1:17" hidden="1" x14ac:dyDescent="0.25">
      <c r="A1170" s="661"/>
      <c r="B1170" s="615"/>
      <c r="C1170" s="660"/>
      <c r="D1170" s="660"/>
      <c r="E1170" s="662"/>
      <c r="G1170" s="201"/>
      <c r="H1170" s="201"/>
      <c r="I1170" s="201"/>
      <c r="J1170" s="201"/>
      <c r="K1170" s="201"/>
      <c r="L1170" s="201"/>
      <c r="M1170" s="201"/>
      <c r="N1170" s="201"/>
      <c r="O1170" s="201"/>
      <c r="P1170" s="201"/>
      <c r="Q1170" s="201"/>
    </row>
    <row r="1171" spans="1:17" hidden="1" x14ac:dyDescent="0.25">
      <c r="A1171" s="661"/>
      <c r="B1171" s="615"/>
      <c r="C1171" s="660"/>
      <c r="D1171" s="660"/>
      <c r="E1171" s="662"/>
      <c r="G1171" s="201"/>
      <c r="H1171" s="201"/>
      <c r="I1171" s="201"/>
      <c r="J1171" s="201"/>
      <c r="K1171" s="201"/>
      <c r="L1171" s="201"/>
      <c r="M1171" s="201"/>
      <c r="N1171" s="201"/>
      <c r="O1171" s="201"/>
      <c r="P1171" s="201"/>
      <c r="Q1171" s="201"/>
    </row>
    <row r="1172" spans="1:17" hidden="1" x14ac:dyDescent="0.25">
      <c r="A1172" s="661"/>
      <c r="B1172" s="615"/>
      <c r="C1172" s="660"/>
      <c r="D1172" s="660"/>
      <c r="E1172" s="662"/>
      <c r="G1172" s="201"/>
      <c r="H1172" s="201"/>
      <c r="I1172" s="201"/>
      <c r="J1172" s="201"/>
      <c r="K1172" s="201"/>
      <c r="L1172" s="201"/>
      <c r="M1172" s="201"/>
      <c r="N1172" s="201"/>
      <c r="O1172" s="201"/>
      <c r="P1172" s="201"/>
      <c r="Q1172" s="201"/>
    </row>
    <row r="1173" spans="1:17" hidden="1" x14ac:dyDescent="0.25">
      <c r="A1173" s="661"/>
      <c r="B1173" s="615"/>
      <c r="C1173" s="660"/>
      <c r="D1173" s="660"/>
      <c r="E1173" s="662"/>
      <c r="G1173" s="201"/>
      <c r="H1173" s="201"/>
      <c r="I1173" s="201"/>
      <c r="J1173" s="201"/>
      <c r="K1173" s="201"/>
      <c r="L1173" s="201"/>
      <c r="M1173" s="201"/>
      <c r="N1173" s="201"/>
      <c r="O1173" s="201"/>
      <c r="P1173" s="201"/>
      <c r="Q1173" s="201"/>
    </row>
    <row r="1174" spans="1:17" hidden="1" x14ac:dyDescent="0.25">
      <c r="A1174" s="661"/>
      <c r="B1174" s="615"/>
      <c r="C1174" s="660"/>
      <c r="D1174" s="660"/>
      <c r="E1174" s="662"/>
      <c r="G1174" s="201"/>
      <c r="H1174" s="201"/>
      <c r="I1174" s="201"/>
      <c r="J1174" s="201"/>
      <c r="K1174" s="201"/>
      <c r="L1174" s="201"/>
      <c r="M1174" s="201"/>
      <c r="N1174" s="201"/>
      <c r="O1174" s="201"/>
      <c r="P1174" s="201"/>
      <c r="Q1174" s="201"/>
    </row>
    <row r="1175" spans="1:17" hidden="1" x14ac:dyDescent="0.25">
      <c r="A1175" s="661"/>
      <c r="B1175" s="615"/>
      <c r="C1175" s="660"/>
      <c r="D1175" s="660"/>
      <c r="E1175" s="662"/>
      <c r="G1175" s="201"/>
      <c r="H1175" s="201"/>
      <c r="I1175" s="201"/>
      <c r="J1175" s="201"/>
      <c r="K1175" s="201"/>
      <c r="L1175" s="201"/>
      <c r="M1175" s="201"/>
      <c r="N1175" s="201"/>
      <c r="O1175" s="201"/>
      <c r="P1175" s="201"/>
      <c r="Q1175" s="201"/>
    </row>
    <row r="1176" spans="1:17" hidden="1" x14ac:dyDescent="0.25">
      <c r="A1176" s="661"/>
      <c r="B1176" s="615"/>
      <c r="C1176" s="660"/>
      <c r="D1176" s="660"/>
      <c r="E1176" s="662"/>
      <c r="G1176" s="201"/>
      <c r="H1176" s="201"/>
      <c r="I1176" s="201"/>
      <c r="J1176" s="201"/>
      <c r="K1176" s="201"/>
      <c r="L1176" s="201"/>
      <c r="M1176" s="201"/>
      <c r="N1176" s="201"/>
      <c r="O1176" s="201"/>
      <c r="P1176" s="201"/>
      <c r="Q1176" s="201"/>
    </row>
    <row r="1177" spans="1:17" hidden="1" x14ac:dyDescent="0.25">
      <c r="A1177" s="661"/>
      <c r="B1177" s="615"/>
      <c r="C1177" s="660"/>
      <c r="D1177" s="660"/>
      <c r="E1177" s="662"/>
      <c r="G1177" s="201"/>
      <c r="H1177" s="201"/>
      <c r="I1177" s="201"/>
      <c r="J1177" s="201"/>
      <c r="K1177" s="201"/>
      <c r="L1177" s="201"/>
      <c r="M1177" s="201"/>
      <c r="N1177" s="201"/>
      <c r="O1177" s="201"/>
      <c r="P1177" s="201"/>
      <c r="Q1177" s="201"/>
    </row>
    <row r="1178" spans="1:17" hidden="1" x14ac:dyDescent="0.25">
      <c r="A1178" s="661"/>
      <c r="B1178" s="615"/>
      <c r="C1178" s="660"/>
      <c r="D1178" s="660"/>
      <c r="E1178" s="662"/>
      <c r="G1178" s="201"/>
      <c r="H1178" s="201"/>
      <c r="I1178" s="201"/>
      <c r="J1178" s="201"/>
      <c r="K1178" s="201"/>
      <c r="L1178" s="201"/>
      <c r="M1178" s="201"/>
      <c r="N1178" s="201"/>
      <c r="O1178" s="201"/>
      <c r="P1178" s="201"/>
      <c r="Q1178" s="201"/>
    </row>
    <row r="1179" spans="1:17" hidden="1" x14ac:dyDescent="0.25">
      <c r="A1179" s="661"/>
      <c r="B1179" s="615"/>
      <c r="C1179" s="660"/>
      <c r="D1179" s="660"/>
      <c r="E1179" s="662"/>
      <c r="G1179" s="201"/>
      <c r="H1179" s="201"/>
      <c r="I1179" s="201"/>
      <c r="J1179" s="201"/>
      <c r="K1179" s="201"/>
      <c r="L1179" s="201"/>
      <c r="M1179" s="201"/>
      <c r="N1179" s="201"/>
      <c r="O1179" s="201"/>
      <c r="P1179" s="201"/>
      <c r="Q1179" s="201"/>
    </row>
    <row r="1180" spans="1:17" hidden="1" x14ac:dyDescent="0.25">
      <c r="A1180" s="661"/>
      <c r="B1180" s="615"/>
      <c r="C1180" s="660"/>
      <c r="D1180" s="660"/>
      <c r="E1180" s="662"/>
      <c r="G1180" s="201"/>
      <c r="H1180" s="201"/>
      <c r="I1180" s="201"/>
      <c r="J1180" s="201"/>
      <c r="K1180" s="201"/>
      <c r="L1180" s="201"/>
      <c r="M1180" s="201"/>
      <c r="N1180" s="201"/>
      <c r="O1180" s="201"/>
      <c r="P1180" s="201"/>
      <c r="Q1180" s="201"/>
    </row>
    <row r="1181" spans="1:17" hidden="1" x14ac:dyDescent="0.25">
      <c r="A1181" s="661"/>
      <c r="B1181" s="615"/>
      <c r="C1181" s="660"/>
      <c r="D1181" s="660"/>
      <c r="E1181" s="662"/>
      <c r="G1181" s="201"/>
      <c r="H1181" s="201"/>
      <c r="I1181" s="201"/>
      <c r="J1181" s="201"/>
      <c r="K1181" s="201"/>
      <c r="L1181" s="201"/>
      <c r="M1181" s="201"/>
      <c r="N1181" s="201"/>
      <c r="O1181" s="201"/>
      <c r="P1181" s="201"/>
      <c r="Q1181" s="201"/>
    </row>
    <row r="1182" spans="1:17" hidden="1" x14ac:dyDescent="0.25">
      <c r="A1182" s="661"/>
      <c r="B1182" s="615"/>
      <c r="C1182" s="660"/>
      <c r="D1182" s="660"/>
      <c r="E1182" s="662"/>
      <c r="G1182" s="201"/>
      <c r="H1182" s="201"/>
      <c r="I1182" s="201"/>
      <c r="J1182" s="201"/>
      <c r="K1182" s="201"/>
      <c r="L1182" s="201"/>
      <c r="M1182" s="201"/>
      <c r="N1182" s="201"/>
      <c r="O1182" s="201"/>
      <c r="P1182" s="201"/>
      <c r="Q1182" s="201"/>
    </row>
    <row r="1183" spans="1:17" hidden="1" x14ac:dyDescent="0.25">
      <c r="A1183" s="661"/>
      <c r="B1183" s="615"/>
      <c r="C1183" s="660"/>
      <c r="D1183" s="660"/>
      <c r="E1183" s="662"/>
      <c r="G1183" s="201"/>
      <c r="H1183" s="201"/>
      <c r="I1183" s="201"/>
      <c r="J1183" s="201"/>
      <c r="K1183" s="201"/>
      <c r="L1183" s="201"/>
      <c r="M1183" s="201"/>
      <c r="N1183" s="201"/>
      <c r="O1183" s="201"/>
      <c r="P1183" s="201"/>
      <c r="Q1183" s="201"/>
    </row>
    <row r="1184" spans="1:17" hidden="1" x14ac:dyDescent="0.25">
      <c r="A1184" s="661"/>
      <c r="B1184" s="615"/>
      <c r="C1184" s="660"/>
      <c r="D1184" s="660"/>
      <c r="E1184" s="662"/>
      <c r="G1184" s="201"/>
      <c r="H1184" s="201"/>
      <c r="I1184" s="201"/>
      <c r="J1184" s="201"/>
      <c r="K1184" s="201"/>
      <c r="L1184" s="201"/>
      <c r="M1184" s="201"/>
      <c r="N1184" s="201"/>
      <c r="O1184" s="201"/>
      <c r="P1184" s="201"/>
      <c r="Q1184" s="201"/>
    </row>
    <row r="1185" spans="1:17" hidden="1" x14ac:dyDescent="0.25">
      <c r="A1185" s="661"/>
      <c r="B1185" s="615"/>
      <c r="C1185" s="660"/>
      <c r="D1185" s="660"/>
      <c r="E1185" s="662"/>
      <c r="G1185" s="201"/>
      <c r="H1185" s="201"/>
      <c r="I1185" s="201"/>
      <c r="J1185" s="201"/>
      <c r="K1185" s="201"/>
      <c r="L1185" s="201"/>
      <c r="M1185" s="201"/>
      <c r="N1185" s="201"/>
      <c r="O1185" s="201"/>
      <c r="P1185" s="201"/>
      <c r="Q1185" s="201"/>
    </row>
    <row r="1186" spans="1:17" hidden="1" x14ac:dyDescent="0.25">
      <c r="A1186" s="661"/>
      <c r="B1186" s="615"/>
      <c r="C1186" s="660"/>
      <c r="D1186" s="660"/>
      <c r="E1186" s="662"/>
      <c r="G1186" s="201"/>
      <c r="H1186" s="201"/>
      <c r="I1186" s="201"/>
      <c r="J1186" s="201"/>
      <c r="K1186" s="201"/>
      <c r="L1186" s="201"/>
      <c r="M1186" s="201"/>
      <c r="N1186" s="201"/>
      <c r="O1186" s="201"/>
      <c r="P1186" s="201"/>
      <c r="Q1186" s="201"/>
    </row>
    <row r="1187" spans="1:17" hidden="1" x14ac:dyDescent="0.25">
      <c r="A1187" s="661"/>
      <c r="B1187" s="615"/>
      <c r="C1187" s="660"/>
      <c r="D1187" s="660"/>
      <c r="E1187" s="662"/>
      <c r="G1187" s="201"/>
      <c r="H1187" s="201"/>
      <c r="I1187" s="201"/>
      <c r="J1187" s="201"/>
      <c r="K1187" s="201"/>
      <c r="L1187" s="201"/>
      <c r="M1187" s="201"/>
      <c r="N1187" s="201"/>
      <c r="O1187" s="201"/>
      <c r="P1187" s="201"/>
      <c r="Q1187" s="201"/>
    </row>
    <row r="1188" spans="1:17" hidden="1" x14ac:dyDescent="0.25">
      <c r="A1188" s="661"/>
      <c r="B1188" s="615"/>
      <c r="C1188" s="660"/>
      <c r="D1188" s="660"/>
      <c r="E1188" s="662"/>
      <c r="G1188" s="201"/>
      <c r="H1188" s="201"/>
      <c r="I1188" s="201"/>
      <c r="J1188" s="201"/>
      <c r="K1188" s="201"/>
      <c r="L1188" s="201"/>
      <c r="M1188" s="201"/>
      <c r="N1188" s="201"/>
      <c r="O1188" s="201"/>
      <c r="P1188" s="201"/>
      <c r="Q1188" s="201"/>
    </row>
    <row r="1189" spans="1:17" hidden="1" x14ac:dyDescent="0.25">
      <c r="A1189" s="661"/>
      <c r="B1189" s="615"/>
      <c r="C1189" s="660"/>
      <c r="D1189" s="660"/>
      <c r="E1189" s="662"/>
      <c r="G1189" s="201"/>
      <c r="H1189" s="201"/>
      <c r="I1189" s="201"/>
      <c r="J1189" s="201"/>
      <c r="K1189" s="201"/>
      <c r="L1189" s="201"/>
      <c r="M1189" s="201"/>
      <c r="N1189" s="201"/>
      <c r="O1189" s="201"/>
      <c r="P1189" s="201"/>
      <c r="Q1189" s="201"/>
    </row>
    <row r="1190" spans="1:17" hidden="1" x14ac:dyDescent="0.25">
      <c r="A1190" s="661"/>
      <c r="B1190" s="615"/>
      <c r="C1190" s="660"/>
      <c r="D1190" s="660"/>
      <c r="E1190" s="662"/>
      <c r="G1190" s="201"/>
      <c r="H1190" s="201"/>
      <c r="I1190" s="201"/>
      <c r="J1190" s="201"/>
      <c r="K1190" s="201"/>
      <c r="L1190" s="201"/>
      <c r="M1190" s="201"/>
      <c r="N1190" s="201"/>
      <c r="O1190" s="201"/>
      <c r="P1190" s="201"/>
      <c r="Q1190" s="201"/>
    </row>
    <row r="1191" spans="1:17" hidden="1" x14ac:dyDescent="0.25">
      <c r="A1191" s="661"/>
      <c r="B1191" s="615"/>
      <c r="C1191" s="660"/>
      <c r="D1191" s="660"/>
      <c r="E1191" s="662"/>
      <c r="G1191" s="201"/>
      <c r="H1191" s="201"/>
      <c r="I1191" s="201"/>
      <c r="J1191" s="201"/>
      <c r="K1191" s="201"/>
      <c r="L1191" s="201"/>
      <c r="M1191" s="201"/>
      <c r="N1191" s="201"/>
      <c r="O1191" s="201"/>
      <c r="P1191" s="201"/>
      <c r="Q1191" s="201"/>
    </row>
    <row r="1192" spans="1:17" hidden="1" x14ac:dyDescent="0.25">
      <c r="A1192" s="661"/>
      <c r="B1192" s="615"/>
      <c r="C1192" s="660"/>
      <c r="D1192" s="660"/>
      <c r="E1192" s="662"/>
      <c r="G1192" s="201"/>
      <c r="H1192" s="201"/>
      <c r="I1192" s="201"/>
      <c r="J1192" s="201"/>
      <c r="K1192" s="201"/>
      <c r="L1192" s="201"/>
      <c r="M1192" s="201"/>
      <c r="N1192" s="201"/>
      <c r="O1192" s="201"/>
      <c r="P1192" s="201"/>
      <c r="Q1192" s="201"/>
    </row>
    <row r="1193" spans="1:17" hidden="1" x14ac:dyDescent="0.25">
      <c r="A1193" s="661"/>
      <c r="B1193" s="615"/>
      <c r="C1193" s="660"/>
      <c r="D1193" s="660"/>
      <c r="E1193" s="662"/>
      <c r="G1193" s="201"/>
      <c r="H1193" s="201"/>
      <c r="I1193" s="201"/>
      <c r="J1193" s="201"/>
      <c r="K1193" s="201"/>
      <c r="L1193" s="201"/>
      <c r="M1193" s="201"/>
      <c r="N1193" s="201"/>
      <c r="O1193" s="201"/>
      <c r="P1193" s="201"/>
      <c r="Q1193" s="201"/>
    </row>
    <row r="1194" spans="1:17" hidden="1" x14ac:dyDescent="0.25">
      <c r="A1194" s="661"/>
      <c r="B1194" s="615"/>
      <c r="C1194" s="660"/>
      <c r="D1194" s="660"/>
      <c r="E1194" s="662"/>
      <c r="G1194" s="201"/>
      <c r="H1194" s="201"/>
      <c r="I1194" s="201"/>
      <c r="J1194" s="201"/>
      <c r="K1194" s="201"/>
      <c r="L1194" s="201"/>
      <c r="M1194" s="201"/>
      <c r="N1194" s="201"/>
      <c r="O1194" s="201"/>
      <c r="P1194" s="201"/>
      <c r="Q1194" s="201"/>
    </row>
    <row r="1195" spans="1:17" hidden="1" x14ac:dyDescent="0.25">
      <c r="A1195" s="661"/>
      <c r="B1195" s="615"/>
      <c r="C1195" s="660"/>
      <c r="D1195" s="660"/>
      <c r="E1195" s="662"/>
      <c r="G1195" s="201"/>
      <c r="H1195" s="201"/>
      <c r="I1195" s="201"/>
      <c r="J1195" s="201"/>
      <c r="K1195" s="201"/>
      <c r="L1195" s="201"/>
      <c r="M1195" s="201"/>
      <c r="N1195" s="201"/>
      <c r="O1195" s="201"/>
      <c r="P1195" s="201"/>
      <c r="Q1195" s="201"/>
    </row>
    <row r="1196" spans="1:17" hidden="1" x14ac:dyDescent="0.25">
      <c r="A1196" s="661"/>
      <c r="B1196" s="615"/>
      <c r="C1196" s="660"/>
      <c r="D1196" s="660"/>
      <c r="E1196" s="662"/>
      <c r="G1196" s="201"/>
      <c r="H1196" s="201"/>
      <c r="I1196" s="201"/>
      <c r="J1196" s="201"/>
      <c r="K1196" s="201"/>
      <c r="L1196" s="201"/>
      <c r="M1196" s="201"/>
      <c r="N1196" s="201"/>
      <c r="O1196" s="201"/>
      <c r="P1196" s="201"/>
      <c r="Q1196" s="201"/>
    </row>
    <row r="1197" spans="1:17" hidden="1" x14ac:dyDescent="0.25">
      <c r="A1197" s="661"/>
      <c r="B1197" s="615"/>
      <c r="C1197" s="660"/>
      <c r="D1197" s="660"/>
      <c r="E1197" s="662"/>
      <c r="G1197" s="201"/>
      <c r="H1197" s="201"/>
      <c r="I1197" s="201"/>
      <c r="J1197" s="201"/>
      <c r="K1197" s="201"/>
      <c r="L1197" s="201"/>
      <c r="M1197" s="201"/>
      <c r="N1197" s="201"/>
      <c r="O1197" s="201"/>
      <c r="P1197" s="201"/>
      <c r="Q1197" s="201"/>
    </row>
    <row r="1198" spans="1:17" hidden="1" x14ac:dyDescent="0.25">
      <c r="A1198" s="661"/>
      <c r="B1198" s="615"/>
      <c r="C1198" s="660"/>
      <c r="D1198" s="660"/>
      <c r="E1198" s="662"/>
      <c r="G1198" s="201"/>
      <c r="H1198" s="201"/>
      <c r="I1198" s="201"/>
      <c r="J1198" s="201"/>
      <c r="K1198" s="201"/>
      <c r="L1198" s="201"/>
      <c r="M1198" s="201"/>
      <c r="N1198" s="201"/>
      <c r="O1198" s="201"/>
      <c r="P1198" s="201"/>
      <c r="Q1198" s="201"/>
    </row>
    <row r="1199" spans="1:17" hidden="1" x14ac:dyDescent="0.25">
      <c r="A1199" s="661"/>
      <c r="B1199" s="615"/>
      <c r="C1199" s="660"/>
      <c r="D1199" s="660"/>
      <c r="E1199" s="662"/>
      <c r="G1199" s="201"/>
      <c r="H1199" s="201"/>
      <c r="I1199" s="201"/>
      <c r="J1199" s="201"/>
      <c r="K1199" s="201"/>
      <c r="L1199" s="201"/>
      <c r="M1199" s="201"/>
      <c r="N1199" s="201"/>
      <c r="O1199" s="201"/>
      <c r="P1199" s="201"/>
      <c r="Q1199" s="201"/>
    </row>
    <row r="1200" spans="1:17" hidden="1" x14ac:dyDescent="0.25">
      <c r="A1200" s="661"/>
      <c r="B1200" s="615"/>
      <c r="C1200" s="660"/>
      <c r="D1200" s="660"/>
      <c r="E1200" s="662"/>
      <c r="G1200" s="201"/>
      <c r="H1200" s="201"/>
      <c r="I1200" s="201"/>
      <c r="J1200" s="201"/>
      <c r="K1200" s="201"/>
      <c r="L1200" s="201"/>
      <c r="M1200" s="201"/>
      <c r="N1200" s="201"/>
      <c r="O1200" s="201"/>
      <c r="P1200" s="201"/>
      <c r="Q1200" s="201"/>
    </row>
    <row r="1201" spans="1:17" hidden="1" x14ac:dyDescent="0.25">
      <c r="A1201" s="661"/>
      <c r="B1201" s="615"/>
      <c r="C1201" s="660"/>
      <c r="D1201" s="660"/>
      <c r="E1201" s="662"/>
      <c r="G1201" s="201"/>
      <c r="H1201" s="201"/>
      <c r="I1201" s="201"/>
      <c r="J1201" s="201"/>
      <c r="K1201" s="201"/>
      <c r="L1201" s="201"/>
      <c r="M1201" s="201"/>
      <c r="N1201" s="201"/>
      <c r="O1201" s="201"/>
      <c r="P1201" s="201"/>
      <c r="Q1201" s="201"/>
    </row>
    <row r="1202" spans="1:17" hidden="1" x14ac:dyDescent="0.25">
      <c r="A1202" s="661"/>
      <c r="B1202" s="615"/>
      <c r="C1202" s="660"/>
      <c r="D1202" s="660"/>
      <c r="E1202" s="662"/>
      <c r="G1202" s="201"/>
      <c r="H1202" s="201"/>
      <c r="I1202" s="201"/>
      <c r="J1202" s="201"/>
      <c r="K1202" s="201"/>
      <c r="L1202" s="201"/>
      <c r="M1202" s="201"/>
      <c r="N1202" s="201"/>
      <c r="O1202" s="201"/>
      <c r="P1202" s="201"/>
      <c r="Q1202" s="201"/>
    </row>
    <row r="1203" spans="1:17" hidden="1" x14ac:dyDescent="0.25">
      <c r="A1203" s="661"/>
      <c r="B1203" s="615"/>
      <c r="C1203" s="660"/>
      <c r="D1203" s="660"/>
      <c r="E1203" s="662"/>
      <c r="G1203" s="201"/>
      <c r="H1203" s="201"/>
      <c r="I1203" s="201"/>
      <c r="J1203" s="201"/>
      <c r="K1203" s="201"/>
      <c r="L1203" s="201"/>
      <c r="M1203" s="201"/>
      <c r="N1203" s="201"/>
      <c r="O1203" s="201"/>
      <c r="P1203" s="201"/>
      <c r="Q1203" s="201"/>
    </row>
    <row r="1204" spans="1:17" hidden="1" x14ac:dyDescent="0.25">
      <c r="A1204" s="661"/>
      <c r="B1204" s="615"/>
      <c r="C1204" s="660"/>
      <c r="D1204" s="660"/>
      <c r="E1204" s="662"/>
      <c r="G1204" s="201"/>
      <c r="H1204" s="201"/>
      <c r="I1204" s="201"/>
      <c r="J1204" s="201"/>
      <c r="K1204" s="201"/>
      <c r="L1204" s="201"/>
      <c r="M1204" s="201"/>
      <c r="N1204" s="201"/>
      <c r="O1204" s="201"/>
      <c r="P1204" s="201"/>
      <c r="Q1204" s="201"/>
    </row>
    <row r="1205" spans="1:17" hidden="1" x14ac:dyDescent="0.25">
      <c r="A1205" s="661"/>
      <c r="B1205" s="615"/>
      <c r="C1205" s="660"/>
      <c r="D1205" s="660"/>
      <c r="E1205" s="662"/>
      <c r="G1205" s="201"/>
      <c r="H1205" s="201"/>
      <c r="I1205" s="201"/>
      <c r="J1205" s="201"/>
      <c r="K1205" s="201"/>
      <c r="L1205" s="201"/>
      <c r="M1205" s="201"/>
      <c r="N1205" s="201"/>
      <c r="O1205" s="201"/>
      <c r="P1205" s="201"/>
      <c r="Q1205" s="201"/>
    </row>
    <row r="1206" spans="1:17" hidden="1" x14ac:dyDescent="0.25">
      <c r="A1206" s="661"/>
      <c r="B1206" s="615"/>
      <c r="C1206" s="660"/>
      <c r="D1206" s="660"/>
      <c r="E1206" s="662"/>
      <c r="G1206" s="201"/>
      <c r="H1206" s="201"/>
      <c r="I1206" s="201"/>
      <c r="J1206" s="201"/>
      <c r="K1206" s="201"/>
      <c r="L1206" s="201"/>
      <c r="M1206" s="201"/>
      <c r="N1206" s="201"/>
      <c r="O1206" s="201"/>
      <c r="P1206" s="201"/>
      <c r="Q1206" s="201"/>
    </row>
    <row r="1207" spans="1:17" hidden="1" x14ac:dyDescent="0.25">
      <c r="A1207" s="661"/>
      <c r="B1207" s="615"/>
      <c r="C1207" s="660"/>
      <c r="D1207" s="660"/>
      <c r="E1207" s="662"/>
      <c r="G1207" s="201"/>
      <c r="H1207" s="201"/>
      <c r="I1207" s="201"/>
      <c r="J1207" s="201"/>
      <c r="K1207" s="201"/>
      <c r="L1207" s="201"/>
      <c r="M1207" s="201"/>
      <c r="N1207" s="201"/>
      <c r="O1207" s="201"/>
      <c r="P1207" s="201"/>
      <c r="Q1207" s="201"/>
    </row>
    <row r="1208" spans="1:17" hidden="1" x14ac:dyDescent="0.25">
      <c r="A1208" s="661"/>
      <c r="B1208" s="615"/>
      <c r="C1208" s="660"/>
      <c r="D1208" s="660"/>
      <c r="E1208" s="662"/>
      <c r="G1208" s="201"/>
      <c r="H1208" s="201"/>
      <c r="I1208" s="201"/>
      <c r="J1208" s="201"/>
      <c r="K1208" s="201"/>
      <c r="L1208" s="201"/>
      <c r="M1208" s="201"/>
      <c r="N1208" s="201"/>
      <c r="O1208" s="201"/>
      <c r="P1208" s="201"/>
      <c r="Q1208" s="201"/>
    </row>
    <row r="1209" spans="1:17" hidden="1" x14ac:dyDescent="0.25">
      <c r="A1209" s="661"/>
      <c r="B1209" s="615"/>
      <c r="C1209" s="660"/>
      <c r="D1209" s="660"/>
      <c r="E1209" s="662"/>
      <c r="G1209" s="201"/>
      <c r="H1209" s="201"/>
      <c r="I1209" s="201"/>
      <c r="J1209" s="201"/>
      <c r="K1209" s="201"/>
      <c r="L1209" s="201"/>
      <c r="M1209" s="201"/>
      <c r="N1209" s="201"/>
      <c r="O1209" s="201"/>
      <c r="P1209" s="201"/>
      <c r="Q1209" s="201"/>
    </row>
    <row r="1210" spans="1:17" hidden="1" x14ac:dyDescent="0.25">
      <c r="A1210" s="661"/>
      <c r="B1210" s="615"/>
      <c r="C1210" s="660"/>
      <c r="D1210" s="660"/>
      <c r="E1210" s="662"/>
      <c r="G1210" s="201"/>
      <c r="H1210" s="201"/>
      <c r="I1210" s="201"/>
      <c r="J1210" s="201"/>
      <c r="K1210" s="201"/>
      <c r="L1210" s="201"/>
      <c r="M1210" s="201"/>
      <c r="N1210" s="201"/>
      <c r="O1210" s="201"/>
      <c r="P1210" s="201"/>
      <c r="Q1210" s="201"/>
    </row>
    <row r="1211" spans="1:17" hidden="1" x14ac:dyDescent="0.25">
      <c r="A1211" s="661"/>
      <c r="B1211" s="615"/>
      <c r="C1211" s="660"/>
      <c r="D1211" s="660"/>
      <c r="E1211" s="662"/>
      <c r="G1211" s="201"/>
      <c r="H1211" s="201"/>
      <c r="I1211" s="201"/>
      <c r="J1211" s="201"/>
      <c r="K1211" s="201"/>
      <c r="L1211" s="201"/>
      <c r="M1211" s="201"/>
      <c r="N1211" s="201"/>
      <c r="O1211" s="201"/>
      <c r="P1211" s="201"/>
      <c r="Q1211" s="201"/>
    </row>
    <row r="1212" spans="1:17" hidden="1" x14ac:dyDescent="0.25">
      <c r="A1212" s="661"/>
      <c r="B1212" s="615"/>
      <c r="C1212" s="660"/>
      <c r="D1212" s="660"/>
      <c r="E1212" s="662"/>
      <c r="G1212" s="201"/>
      <c r="H1212" s="201"/>
      <c r="I1212" s="201"/>
      <c r="J1212" s="201"/>
      <c r="K1212" s="201"/>
      <c r="L1212" s="201"/>
      <c r="M1212" s="201"/>
      <c r="N1212" s="201"/>
      <c r="O1212" s="201"/>
      <c r="P1212" s="201"/>
      <c r="Q1212" s="201"/>
    </row>
    <row r="1213" spans="1:17" hidden="1" x14ac:dyDescent="0.25">
      <c r="A1213" s="661"/>
      <c r="B1213" s="615"/>
      <c r="C1213" s="660"/>
      <c r="D1213" s="660"/>
      <c r="E1213" s="662"/>
      <c r="G1213" s="201"/>
      <c r="H1213" s="201"/>
      <c r="I1213" s="201"/>
      <c r="J1213" s="201"/>
      <c r="K1213" s="201"/>
      <c r="L1213" s="201"/>
      <c r="M1213" s="201"/>
      <c r="N1213" s="201"/>
      <c r="O1213" s="201"/>
      <c r="P1213" s="201"/>
      <c r="Q1213" s="201"/>
    </row>
    <row r="1214" spans="1:17" hidden="1" x14ac:dyDescent="0.25">
      <c r="A1214" s="661"/>
      <c r="B1214" s="615"/>
      <c r="C1214" s="660"/>
      <c r="D1214" s="660"/>
      <c r="E1214" s="662"/>
      <c r="G1214" s="201"/>
      <c r="H1214" s="201"/>
      <c r="I1214" s="201"/>
      <c r="J1214" s="201"/>
      <c r="K1214" s="201"/>
      <c r="L1214" s="201"/>
      <c r="M1214" s="201"/>
      <c r="N1214" s="201"/>
      <c r="O1214" s="201"/>
      <c r="P1214" s="201"/>
      <c r="Q1214" s="201"/>
    </row>
    <row r="1215" spans="1:17" hidden="1" x14ac:dyDescent="0.25">
      <c r="A1215" s="661"/>
      <c r="B1215" s="615"/>
      <c r="C1215" s="660"/>
      <c r="D1215" s="660"/>
      <c r="E1215" s="662"/>
      <c r="G1215" s="201"/>
      <c r="H1215" s="201"/>
      <c r="I1215" s="201"/>
      <c r="J1215" s="201"/>
      <c r="K1215" s="201"/>
      <c r="L1215" s="201"/>
      <c r="M1215" s="201"/>
      <c r="N1215" s="201"/>
      <c r="O1215" s="201"/>
      <c r="P1215" s="201"/>
      <c r="Q1215" s="201"/>
    </row>
    <row r="1216" spans="1:17" hidden="1" x14ac:dyDescent="0.25">
      <c r="A1216" s="661"/>
      <c r="B1216" s="615"/>
      <c r="C1216" s="660"/>
      <c r="D1216" s="660"/>
      <c r="E1216" s="662"/>
      <c r="G1216" s="201"/>
      <c r="H1216" s="201"/>
      <c r="I1216" s="201"/>
      <c r="J1216" s="201"/>
      <c r="K1216" s="201"/>
      <c r="L1216" s="201"/>
      <c r="M1216" s="201"/>
      <c r="N1216" s="201"/>
      <c r="O1216" s="201"/>
      <c r="P1216" s="201"/>
      <c r="Q1216" s="201"/>
    </row>
    <row r="1217" spans="1:17" hidden="1" x14ac:dyDescent="0.25">
      <c r="A1217" s="661"/>
      <c r="B1217" s="615"/>
      <c r="C1217" s="660"/>
      <c r="D1217" s="660"/>
      <c r="E1217" s="662"/>
      <c r="G1217" s="201"/>
      <c r="H1217" s="201"/>
      <c r="I1217" s="201"/>
      <c r="J1217" s="201"/>
      <c r="K1217" s="201"/>
      <c r="L1217" s="201"/>
      <c r="M1217" s="201"/>
      <c r="N1217" s="201"/>
      <c r="O1217" s="201"/>
      <c r="P1217" s="201"/>
      <c r="Q1217" s="201"/>
    </row>
    <row r="1218" spans="1:17" hidden="1" x14ac:dyDescent="0.25">
      <c r="A1218" s="661"/>
      <c r="B1218" s="615"/>
      <c r="C1218" s="660"/>
      <c r="D1218" s="660"/>
      <c r="E1218" s="662"/>
      <c r="G1218" s="201"/>
      <c r="H1218" s="201"/>
      <c r="I1218" s="201"/>
      <c r="J1218" s="201"/>
      <c r="K1218" s="201"/>
      <c r="L1218" s="201"/>
      <c r="M1218" s="201"/>
      <c r="N1218" s="201"/>
      <c r="O1218" s="201"/>
      <c r="P1218" s="201"/>
      <c r="Q1218" s="201"/>
    </row>
    <row r="1219" spans="1:17" hidden="1" x14ac:dyDescent="0.25">
      <c r="A1219" s="661"/>
      <c r="B1219" s="615"/>
      <c r="C1219" s="660"/>
      <c r="D1219" s="660"/>
      <c r="E1219" s="662"/>
      <c r="G1219" s="201"/>
      <c r="H1219" s="201"/>
      <c r="I1219" s="201"/>
      <c r="J1219" s="201"/>
      <c r="K1219" s="201"/>
      <c r="L1219" s="201"/>
      <c r="M1219" s="201"/>
      <c r="N1219" s="201"/>
      <c r="O1219" s="201"/>
      <c r="P1219" s="201"/>
      <c r="Q1219" s="201"/>
    </row>
    <row r="1220" spans="1:17" hidden="1" x14ac:dyDescent="0.25">
      <c r="A1220" s="661"/>
      <c r="B1220" s="615"/>
      <c r="C1220" s="660"/>
      <c r="D1220" s="660"/>
      <c r="E1220" s="662"/>
      <c r="G1220" s="201"/>
      <c r="H1220" s="201"/>
      <c r="I1220" s="201"/>
      <c r="J1220" s="201"/>
      <c r="K1220" s="201"/>
      <c r="L1220" s="201"/>
      <c r="M1220" s="201"/>
      <c r="N1220" s="201"/>
      <c r="O1220" s="201"/>
      <c r="P1220" s="201"/>
      <c r="Q1220" s="201"/>
    </row>
    <row r="1221" spans="1:17" hidden="1" x14ac:dyDescent="0.25">
      <c r="A1221" s="661"/>
      <c r="B1221" s="615"/>
      <c r="C1221" s="660"/>
      <c r="D1221" s="660"/>
      <c r="E1221" s="662"/>
      <c r="G1221" s="201"/>
      <c r="H1221" s="201"/>
      <c r="I1221" s="201"/>
      <c r="J1221" s="201"/>
      <c r="K1221" s="201"/>
      <c r="L1221" s="201"/>
      <c r="M1221" s="201"/>
      <c r="N1221" s="201"/>
      <c r="O1221" s="201"/>
      <c r="P1221" s="201"/>
      <c r="Q1221" s="201"/>
    </row>
    <row r="1222" spans="1:17" hidden="1" x14ac:dyDescent="0.25">
      <c r="A1222" s="661"/>
      <c r="B1222" s="615"/>
      <c r="C1222" s="660"/>
      <c r="D1222" s="660"/>
      <c r="E1222" s="662"/>
      <c r="G1222" s="201"/>
      <c r="H1222" s="201"/>
      <c r="I1222" s="201"/>
      <c r="J1222" s="201"/>
      <c r="K1222" s="201"/>
      <c r="L1222" s="201"/>
      <c r="M1222" s="201"/>
      <c r="N1222" s="201"/>
      <c r="O1222" s="201"/>
      <c r="P1222" s="201"/>
      <c r="Q1222" s="201"/>
    </row>
    <row r="1223" spans="1:17" hidden="1" x14ac:dyDescent="0.25">
      <c r="A1223" s="661"/>
      <c r="B1223" s="615"/>
      <c r="C1223" s="660"/>
      <c r="D1223" s="660"/>
      <c r="E1223" s="662"/>
      <c r="G1223" s="201"/>
      <c r="H1223" s="201"/>
      <c r="I1223" s="201"/>
      <c r="J1223" s="201"/>
      <c r="K1223" s="201"/>
      <c r="L1223" s="201"/>
      <c r="M1223" s="201"/>
      <c r="N1223" s="201"/>
      <c r="O1223" s="201"/>
      <c r="P1223" s="201"/>
      <c r="Q1223" s="201"/>
    </row>
    <row r="1224" spans="1:17" hidden="1" x14ac:dyDescent="0.25">
      <c r="A1224" s="661"/>
      <c r="B1224" s="615"/>
      <c r="C1224" s="660"/>
      <c r="D1224" s="660"/>
      <c r="E1224" s="662"/>
      <c r="G1224" s="201"/>
      <c r="H1224" s="201"/>
      <c r="I1224" s="201"/>
      <c r="J1224" s="201"/>
      <c r="K1224" s="201"/>
      <c r="L1224" s="201"/>
      <c r="M1224" s="201"/>
      <c r="N1224" s="201"/>
      <c r="O1224" s="201"/>
      <c r="P1224" s="201"/>
      <c r="Q1224" s="201"/>
    </row>
    <row r="1225" spans="1:17" hidden="1" x14ac:dyDescent="0.25">
      <c r="A1225" s="661"/>
      <c r="B1225" s="615"/>
      <c r="C1225" s="660"/>
      <c r="D1225" s="660"/>
      <c r="E1225" s="662"/>
      <c r="G1225" s="201"/>
      <c r="H1225" s="201"/>
      <c r="I1225" s="201"/>
      <c r="J1225" s="201"/>
      <c r="K1225" s="201"/>
      <c r="L1225" s="201"/>
      <c r="M1225" s="201"/>
      <c r="N1225" s="201"/>
      <c r="O1225" s="201"/>
      <c r="P1225" s="201"/>
      <c r="Q1225" s="201"/>
    </row>
    <row r="1226" spans="1:17" hidden="1" x14ac:dyDescent="0.25">
      <c r="A1226" s="661"/>
      <c r="B1226" s="615"/>
      <c r="C1226" s="660"/>
      <c r="D1226" s="660"/>
      <c r="E1226" s="662"/>
      <c r="G1226" s="201"/>
      <c r="H1226" s="201"/>
      <c r="I1226" s="201"/>
      <c r="J1226" s="201"/>
      <c r="K1226" s="201"/>
      <c r="L1226" s="201"/>
      <c r="M1226" s="201"/>
      <c r="N1226" s="201"/>
      <c r="O1226" s="201"/>
      <c r="P1226" s="201"/>
      <c r="Q1226" s="201"/>
    </row>
    <row r="1227" spans="1:17" hidden="1" x14ac:dyDescent="0.25">
      <c r="A1227" s="661"/>
      <c r="B1227" s="615"/>
      <c r="C1227" s="660"/>
      <c r="D1227" s="660"/>
      <c r="E1227" s="662"/>
      <c r="G1227" s="201"/>
      <c r="H1227" s="201"/>
      <c r="I1227" s="201"/>
      <c r="J1227" s="201"/>
      <c r="K1227" s="201"/>
      <c r="L1227" s="201"/>
      <c r="M1227" s="201"/>
      <c r="N1227" s="201"/>
      <c r="O1227" s="201"/>
      <c r="P1227" s="201"/>
      <c r="Q1227" s="201"/>
    </row>
    <row r="1228" spans="1:17" hidden="1" x14ac:dyDescent="0.25">
      <c r="A1228" s="661"/>
      <c r="B1228" s="615"/>
      <c r="C1228" s="660"/>
      <c r="D1228" s="660"/>
      <c r="E1228" s="662"/>
      <c r="G1228" s="201"/>
      <c r="H1228" s="201"/>
      <c r="I1228" s="201"/>
      <c r="J1228" s="201"/>
      <c r="K1228" s="201"/>
      <c r="L1228" s="201"/>
      <c r="M1228" s="201"/>
      <c r="N1228" s="201"/>
      <c r="O1228" s="201"/>
      <c r="P1228" s="201"/>
      <c r="Q1228" s="201"/>
    </row>
    <row r="1229" spans="1:17" hidden="1" x14ac:dyDescent="0.25">
      <c r="A1229" s="661"/>
      <c r="B1229" s="615"/>
      <c r="C1229" s="660"/>
      <c r="D1229" s="660"/>
      <c r="E1229" s="662"/>
      <c r="G1229" s="201"/>
      <c r="H1229" s="201"/>
      <c r="I1229" s="201"/>
      <c r="J1229" s="201"/>
      <c r="K1229" s="201"/>
      <c r="L1229" s="201"/>
      <c r="M1229" s="201"/>
      <c r="N1229" s="201"/>
      <c r="O1229" s="201"/>
      <c r="P1229" s="201"/>
      <c r="Q1229" s="201"/>
    </row>
    <row r="1230" spans="1:17" hidden="1" x14ac:dyDescent="0.25">
      <c r="A1230" s="661"/>
      <c r="B1230" s="615"/>
      <c r="C1230" s="660"/>
      <c r="D1230" s="660"/>
      <c r="E1230" s="662"/>
      <c r="G1230" s="201"/>
      <c r="H1230" s="201"/>
      <c r="I1230" s="201"/>
      <c r="J1230" s="201"/>
      <c r="K1230" s="201"/>
      <c r="L1230" s="201"/>
      <c r="M1230" s="201"/>
      <c r="N1230" s="201"/>
      <c r="O1230" s="201"/>
      <c r="P1230" s="201"/>
      <c r="Q1230" s="201"/>
    </row>
    <row r="1231" spans="1:17" hidden="1" x14ac:dyDescent="0.25">
      <c r="A1231" s="661"/>
      <c r="B1231" s="615"/>
      <c r="C1231" s="660"/>
      <c r="D1231" s="660"/>
      <c r="E1231" s="662"/>
      <c r="G1231" s="201"/>
      <c r="H1231" s="201"/>
      <c r="I1231" s="201"/>
      <c r="J1231" s="201"/>
      <c r="K1231" s="201"/>
      <c r="L1231" s="201"/>
      <c r="M1231" s="201"/>
      <c r="N1231" s="201"/>
      <c r="O1231" s="201"/>
      <c r="P1231" s="201"/>
      <c r="Q1231" s="201"/>
    </row>
    <row r="1232" spans="1:17" hidden="1" x14ac:dyDescent="0.25">
      <c r="A1232" s="661"/>
      <c r="B1232" s="615"/>
      <c r="C1232" s="660"/>
      <c r="D1232" s="660"/>
      <c r="E1232" s="662"/>
      <c r="G1232" s="201"/>
      <c r="H1232" s="201"/>
      <c r="I1232" s="201"/>
      <c r="J1232" s="201"/>
      <c r="K1232" s="201"/>
      <c r="L1232" s="201"/>
      <c r="M1232" s="201"/>
      <c r="N1232" s="201"/>
      <c r="O1232" s="201"/>
      <c r="P1232" s="201"/>
      <c r="Q1232" s="201"/>
    </row>
    <row r="1233" spans="1:17" hidden="1" x14ac:dyDescent="0.25">
      <c r="A1233" s="661"/>
      <c r="B1233" s="615"/>
      <c r="C1233" s="660"/>
      <c r="D1233" s="660"/>
      <c r="E1233" s="662"/>
      <c r="G1233" s="201"/>
      <c r="H1233" s="201"/>
      <c r="I1233" s="201"/>
      <c r="J1233" s="201"/>
      <c r="K1233" s="201"/>
      <c r="L1233" s="201"/>
      <c r="M1233" s="201"/>
      <c r="N1233" s="201"/>
      <c r="O1233" s="201"/>
      <c r="P1233" s="201"/>
      <c r="Q1233" s="201"/>
    </row>
    <row r="1234" spans="1:17" hidden="1" x14ac:dyDescent="0.25">
      <c r="A1234" s="661"/>
      <c r="B1234" s="615"/>
      <c r="C1234" s="660"/>
      <c r="D1234" s="660"/>
      <c r="E1234" s="662"/>
      <c r="G1234" s="201"/>
      <c r="H1234" s="201"/>
      <c r="I1234" s="201"/>
      <c r="J1234" s="201"/>
      <c r="K1234" s="201"/>
      <c r="L1234" s="201"/>
      <c r="M1234" s="201"/>
      <c r="N1234" s="201"/>
      <c r="O1234" s="201"/>
      <c r="P1234" s="201"/>
      <c r="Q1234" s="201"/>
    </row>
    <row r="1235" spans="1:17" hidden="1" x14ac:dyDescent="0.25">
      <c r="A1235" s="661"/>
      <c r="B1235" s="615"/>
      <c r="C1235" s="660"/>
      <c r="D1235" s="660"/>
      <c r="E1235" s="662"/>
      <c r="G1235" s="201"/>
      <c r="H1235" s="201"/>
      <c r="I1235" s="201"/>
      <c r="J1235" s="201"/>
      <c r="K1235" s="201"/>
      <c r="L1235" s="201"/>
      <c r="M1235" s="201"/>
      <c r="N1235" s="201"/>
      <c r="O1235" s="201"/>
      <c r="P1235" s="201"/>
      <c r="Q1235" s="201"/>
    </row>
    <row r="1236" spans="1:17" hidden="1" x14ac:dyDescent="0.25">
      <c r="A1236" s="661"/>
      <c r="B1236" s="615"/>
      <c r="C1236" s="660"/>
      <c r="D1236" s="660"/>
      <c r="E1236" s="662"/>
      <c r="G1236" s="201"/>
      <c r="H1236" s="201"/>
      <c r="I1236" s="201"/>
      <c r="J1236" s="201"/>
      <c r="K1236" s="201"/>
      <c r="L1236" s="201"/>
      <c r="M1236" s="201"/>
      <c r="N1236" s="201"/>
      <c r="O1236" s="201"/>
      <c r="P1236" s="201"/>
      <c r="Q1236" s="201"/>
    </row>
    <row r="1237" spans="1:17" hidden="1" x14ac:dyDescent="0.25">
      <c r="A1237" s="661"/>
      <c r="B1237" s="615"/>
      <c r="C1237" s="660"/>
      <c r="D1237" s="660"/>
      <c r="E1237" s="662"/>
      <c r="G1237" s="201"/>
      <c r="H1237" s="201"/>
      <c r="I1237" s="201"/>
      <c r="J1237" s="201"/>
      <c r="K1237" s="201"/>
      <c r="L1237" s="201"/>
      <c r="M1237" s="201"/>
      <c r="N1237" s="201"/>
      <c r="O1237" s="201"/>
      <c r="P1237" s="201"/>
      <c r="Q1237" s="201"/>
    </row>
    <row r="1238" spans="1:17" hidden="1" x14ac:dyDescent="0.25">
      <c r="A1238" s="661"/>
      <c r="B1238" s="615"/>
      <c r="C1238" s="660"/>
      <c r="D1238" s="660"/>
      <c r="E1238" s="662"/>
      <c r="G1238" s="201"/>
      <c r="H1238" s="201"/>
      <c r="I1238" s="201"/>
      <c r="J1238" s="201"/>
      <c r="K1238" s="201"/>
      <c r="L1238" s="201"/>
      <c r="M1238" s="201"/>
      <c r="N1238" s="201"/>
      <c r="O1238" s="201"/>
      <c r="P1238" s="201"/>
      <c r="Q1238" s="201"/>
    </row>
    <row r="1239" spans="1:17" hidden="1" x14ac:dyDescent="0.25">
      <c r="A1239" s="661"/>
      <c r="B1239" s="615"/>
      <c r="C1239" s="660"/>
      <c r="D1239" s="660"/>
      <c r="E1239" s="662"/>
      <c r="G1239" s="201"/>
      <c r="H1239" s="201"/>
      <c r="I1239" s="201"/>
      <c r="J1239" s="201"/>
      <c r="K1239" s="201"/>
      <c r="L1239" s="201"/>
      <c r="M1239" s="201"/>
      <c r="N1239" s="201"/>
      <c r="O1239" s="201"/>
      <c r="P1239" s="201"/>
      <c r="Q1239" s="201"/>
    </row>
    <row r="1240" spans="1:17" hidden="1" x14ac:dyDescent="0.25">
      <c r="A1240" s="661"/>
      <c r="B1240" s="615"/>
      <c r="C1240" s="660"/>
      <c r="D1240" s="660"/>
      <c r="E1240" s="662"/>
      <c r="G1240" s="201"/>
      <c r="H1240" s="201"/>
      <c r="I1240" s="201"/>
      <c r="J1240" s="201"/>
      <c r="K1240" s="201"/>
      <c r="L1240" s="201"/>
      <c r="M1240" s="201"/>
      <c r="N1240" s="201"/>
      <c r="O1240" s="201"/>
      <c r="P1240" s="201"/>
      <c r="Q1240" s="201"/>
    </row>
    <row r="1241" spans="1:17" hidden="1" x14ac:dyDescent="0.25">
      <c r="A1241" s="661"/>
      <c r="B1241" s="615"/>
      <c r="C1241" s="660"/>
      <c r="D1241" s="660"/>
      <c r="E1241" s="662"/>
      <c r="G1241" s="201"/>
      <c r="H1241" s="201"/>
      <c r="I1241" s="201"/>
      <c r="J1241" s="201"/>
      <c r="K1241" s="201"/>
      <c r="L1241" s="201"/>
      <c r="M1241" s="201"/>
      <c r="N1241" s="201"/>
      <c r="O1241" s="201"/>
      <c r="P1241" s="201"/>
      <c r="Q1241" s="201"/>
    </row>
    <row r="1242" spans="1:17" hidden="1" x14ac:dyDescent="0.25">
      <c r="A1242" s="661"/>
      <c r="B1242" s="615"/>
      <c r="C1242" s="660"/>
      <c r="D1242" s="660"/>
      <c r="E1242" s="662"/>
      <c r="G1242" s="201"/>
      <c r="H1242" s="201"/>
      <c r="I1242" s="201"/>
      <c r="J1242" s="201"/>
      <c r="K1242" s="201"/>
      <c r="L1242" s="201"/>
      <c r="M1242" s="201"/>
      <c r="N1242" s="201"/>
      <c r="O1242" s="201"/>
      <c r="P1242" s="201"/>
      <c r="Q1242" s="201"/>
    </row>
    <row r="1243" spans="1:17" hidden="1" x14ac:dyDescent="0.25">
      <c r="A1243" s="661"/>
      <c r="B1243" s="615"/>
      <c r="C1243" s="660"/>
      <c r="D1243" s="660"/>
      <c r="E1243" s="662"/>
      <c r="G1243" s="201"/>
      <c r="H1243" s="201"/>
      <c r="I1243" s="201"/>
      <c r="J1243" s="201"/>
      <c r="K1243" s="201"/>
      <c r="L1243" s="201"/>
      <c r="M1243" s="201"/>
      <c r="N1243" s="201"/>
      <c r="O1243" s="201"/>
      <c r="P1243" s="201"/>
      <c r="Q1243" s="201"/>
    </row>
    <row r="1244" spans="1:17" hidden="1" x14ac:dyDescent="0.25">
      <c r="A1244" s="661"/>
      <c r="B1244" s="615"/>
      <c r="C1244" s="660"/>
      <c r="D1244" s="660"/>
      <c r="E1244" s="662"/>
      <c r="G1244" s="201"/>
      <c r="H1244" s="201"/>
      <c r="I1244" s="201"/>
      <c r="J1244" s="201"/>
      <c r="K1244" s="201"/>
      <c r="L1244" s="201"/>
      <c r="M1244" s="201"/>
      <c r="N1244" s="201"/>
      <c r="O1244" s="201"/>
      <c r="P1244" s="201"/>
      <c r="Q1244" s="201"/>
    </row>
    <row r="1245" spans="1:17" hidden="1" x14ac:dyDescent="0.25">
      <c r="A1245" s="661"/>
      <c r="B1245" s="615"/>
      <c r="C1245" s="660"/>
      <c r="D1245" s="660"/>
      <c r="E1245" s="662"/>
      <c r="G1245" s="201"/>
      <c r="H1245" s="201"/>
      <c r="I1245" s="201"/>
      <c r="J1245" s="201"/>
      <c r="K1245" s="201"/>
      <c r="L1245" s="201"/>
      <c r="M1245" s="201"/>
      <c r="N1245" s="201"/>
      <c r="O1245" s="201"/>
      <c r="P1245" s="201"/>
      <c r="Q1245" s="201"/>
    </row>
    <row r="1246" spans="1:17" hidden="1" x14ac:dyDescent="0.25">
      <c r="A1246" s="661"/>
      <c r="B1246" s="615"/>
      <c r="C1246" s="660"/>
      <c r="D1246" s="660"/>
      <c r="E1246" s="662"/>
      <c r="G1246" s="201"/>
      <c r="H1246" s="201"/>
      <c r="I1246" s="201"/>
      <c r="J1246" s="201"/>
      <c r="K1246" s="201"/>
      <c r="L1246" s="201"/>
      <c r="M1246" s="201"/>
      <c r="N1246" s="201"/>
      <c r="O1246" s="201"/>
      <c r="P1246" s="201"/>
      <c r="Q1246" s="201"/>
    </row>
    <row r="1247" spans="1:17" hidden="1" x14ac:dyDescent="0.25">
      <c r="A1247" s="661"/>
      <c r="B1247" s="615"/>
      <c r="C1247" s="660"/>
      <c r="D1247" s="660"/>
      <c r="E1247" s="662"/>
      <c r="G1247" s="201"/>
      <c r="H1247" s="201"/>
      <c r="I1247" s="201"/>
      <c r="J1247" s="201"/>
      <c r="K1247" s="201"/>
      <c r="L1247" s="201"/>
      <c r="M1247" s="201"/>
      <c r="N1247" s="201"/>
      <c r="O1247" s="201"/>
      <c r="P1247" s="201"/>
      <c r="Q1247" s="201"/>
    </row>
    <row r="1248" spans="1:17" hidden="1" x14ac:dyDescent="0.25">
      <c r="A1248" s="661"/>
      <c r="B1248" s="615"/>
      <c r="C1248" s="660"/>
      <c r="D1248" s="660"/>
      <c r="E1248" s="662"/>
      <c r="G1248" s="201"/>
      <c r="H1248" s="201"/>
      <c r="I1248" s="201"/>
      <c r="J1248" s="201"/>
      <c r="K1248" s="201"/>
      <c r="L1248" s="201"/>
      <c r="M1248" s="201"/>
      <c r="N1248" s="201"/>
      <c r="O1248" s="201"/>
      <c r="P1248" s="201"/>
      <c r="Q1248" s="201"/>
    </row>
    <row r="1249" spans="1:17" hidden="1" x14ac:dyDescent="0.25">
      <c r="A1249" s="661"/>
      <c r="B1249" s="615"/>
      <c r="C1249" s="660"/>
      <c r="D1249" s="660"/>
      <c r="E1249" s="662"/>
      <c r="G1249" s="201"/>
      <c r="H1249" s="201"/>
      <c r="I1249" s="201"/>
      <c r="J1249" s="201"/>
      <c r="K1249" s="201"/>
      <c r="L1249" s="201"/>
      <c r="M1249" s="201"/>
      <c r="N1249" s="201"/>
      <c r="O1249" s="201"/>
      <c r="P1249" s="201"/>
      <c r="Q1249" s="201"/>
    </row>
    <row r="1250" spans="1:17" hidden="1" x14ac:dyDescent="0.25">
      <c r="A1250" s="661"/>
      <c r="B1250" s="615"/>
      <c r="C1250" s="660"/>
      <c r="D1250" s="660"/>
      <c r="E1250" s="662"/>
      <c r="G1250" s="201"/>
      <c r="H1250" s="201"/>
      <c r="I1250" s="201"/>
      <c r="J1250" s="201"/>
      <c r="K1250" s="201"/>
      <c r="L1250" s="201"/>
      <c r="M1250" s="201"/>
      <c r="N1250" s="201"/>
      <c r="O1250" s="201"/>
      <c r="P1250" s="201"/>
      <c r="Q1250" s="201"/>
    </row>
    <row r="1251" spans="1:17" hidden="1" x14ac:dyDescent="0.25">
      <c r="A1251" s="661"/>
      <c r="B1251" s="615"/>
      <c r="C1251" s="660"/>
      <c r="D1251" s="660"/>
      <c r="E1251" s="662"/>
      <c r="G1251" s="201"/>
      <c r="H1251" s="201"/>
      <c r="I1251" s="201"/>
      <c r="J1251" s="201"/>
      <c r="K1251" s="201"/>
      <c r="L1251" s="201"/>
      <c r="M1251" s="201"/>
      <c r="N1251" s="201"/>
      <c r="O1251" s="201"/>
      <c r="P1251" s="201"/>
      <c r="Q1251" s="201"/>
    </row>
    <row r="1252" spans="1:17" hidden="1" x14ac:dyDescent="0.25">
      <c r="A1252" s="661"/>
      <c r="B1252" s="615"/>
      <c r="C1252" s="660"/>
      <c r="D1252" s="660"/>
      <c r="E1252" s="662"/>
      <c r="G1252" s="201"/>
      <c r="H1252" s="201"/>
      <c r="I1252" s="201"/>
      <c r="J1252" s="201"/>
      <c r="K1252" s="201"/>
      <c r="L1252" s="201"/>
      <c r="M1252" s="201"/>
      <c r="N1252" s="201"/>
      <c r="O1252" s="201"/>
      <c r="P1252" s="201"/>
      <c r="Q1252" s="201"/>
    </row>
    <row r="1253" spans="1:17" hidden="1" x14ac:dyDescent="0.25">
      <c r="A1253" s="661"/>
      <c r="B1253" s="615"/>
      <c r="C1253" s="660"/>
      <c r="D1253" s="660"/>
      <c r="E1253" s="662"/>
      <c r="G1253" s="201"/>
      <c r="H1253" s="201"/>
      <c r="I1253" s="201"/>
      <c r="J1253" s="201"/>
      <c r="K1253" s="201"/>
      <c r="L1253" s="201"/>
      <c r="M1253" s="201"/>
      <c r="N1253" s="201"/>
      <c r="O1253" s="201"/>
      <c r="P1253" s="201"/>
      <c r="Q1253" s="201"/>
    </row>
    <row r="1254" spans="1:17" hidden="1" x14ac:dyDescent="0.25">
      <c r="A1254" s="661"/>
      <c r="B1254" s="615"/>
      <c r="C1254" s="660"/>
      <c r="D1254" s="660"/>
      <c r="E1254" s="662"/>
      <c r="G1254" s="201"/>
      <c r="H1254" s="201"/>
      <c r="I1254" s="201"/>
      <c r="J1254" s="201"/>
      <c r="K1254" s="201"/>
      <c r="L1254" s="201"/>
      <c r="M1254" s="201"/>
      <c r="N1254" s="201"/>
      <c r="O1254" s="201"/>
      <c r="P1254" s="201"/>
      <c r="Q1254" s="201"/>
    </row>
    <row r="1255" spans="1:17" hidden="1" x14ac:dyDescent="0.25">
      <c r="A1255" s="661"/>
      <c r="B1255" s="615"/>
      <c r="C1255" s="660"/>
      <c r="D1255" s="660"/>
      <c r="E1255" s="662"/>
      <c r="G1255" s="201"/>
      <c r="H1255" s="201"/>
      <c r="I1255" s="201"/>
      <c r="J1255" s="201"/>
      <c r="K1255" s="201"/>
      <c r="L1255" s="201"/>
      <c r="M1255" s="201"/>
      <c r="N1255" s="201"/>
      <c r="O1255" s="201"/>
      <c r="P1255" s="201"/>
      <c r="Q1255" s="201"/>
    </row>
    <row r="1256" spans="1:17" hidden="1" x14ac:dyDescent="0.25">
      <c r="A1256" s="661"/>
      <c r="B1256" s="615"/>
      <c r="C1256" s="660"/>
      <c r="D1256" s="660"/>
      <c r="E1256" s="662"/>
      <c r="G1256" s="201"/>
      <c r="H1256" s="201"/>
      <c r="I1256" s="201"/>
      <c r="J1256" s="201"/>
      <c r="K1256" s="201"/>
      <c r="L1256" s="201"/>
      <c r="M1256" s="201"/>
      <c r="N1256" s="201"/>
      <c r="O1256" s="201"/>
      <c r="P1256" s="201"/>
      <c r="Q1256" s="201"/>
    </row>
    <row r="1257" spans="1:17" hidden="1" x14ac:dyDescent="0.25">
      <c r="A1257" s="661"/>
      <c r="B1257" s="615"/>
      <c r="C1257" s="660"/>
      <c r="D1257" s="660"/>
      <c r="E1257" s="662"/>
      <c r="G1257" s="201"/>
      <c r="H1257" s="201"/>
      <c r="I1257" s="201"/>
      <c r="J1257" s="201"/>
      <c r="K1257" s="201"/>
      <c r="L1257" s="201"/>
      <c r="M1257" s="201"/>
      <c r="N1257" s="201"/>
      <c r="O1257" s="201"/>
      <c r="P1257" s="201"/>
      <c r="Q1257" s="201"/>
    </row>
    <row r="1258" spans="1:17" hidden="1" x14ac:dyDescent="0.25">
      <c r="A1258" s="661"/>
      <c r="B1258" s="615"/>
      <c r="C1258" s="660"/>
      <c r="D1258" s="660"/>
      <c r="E1258" s="662"/>
      <c r="G1258" s="201"/>
      <c r="H1258" s="201"/>
      <c r="I1258" s="201"/>
      <c r="J1258" s="201"/>
      <c r="K1258" s="201"/>
      <c r="L1258" s="201"/>
      <c r="M1258" s="201"/>
      <c r="N1258" s="201"/>
      <c r="O1258" s="201"/>
      <c r="P1258" s="201"/>
      <c r="Q1258" s="201"/>
    </row>
    <row r="1259" spans="1:17" hidden="1" x14ac:dyDescent="0.25">
      <c r="A1259" s="661"/>
      <c r="B1259" s="615"/>
      <c r="C1259" s="660"/>
      <c r="D1259" s="660"/>
      <c r="E1259" s="662"/>
      <c r="G1259" s="201"/>
      <c r="H1259" s="201"/>
      <c r="I1259" s="201"/>
      <c r="J1259" s="201"/>
      <c r="K1259" s="201"/>
      <c r="L1259" s="201"/>
      <c r="M1259" s="201"/>
      <c r="N1259" s="201"/>
      <c r="O1259" s="201"/>
      <c r="P1259" s="201"/>
      <c r="Q1259" s="201"/>
    </row>
    <row r="1260" spans="1:17" hidden="1" x14ac:dyDescent="0.25">
      <c r="A1260" s="661"/>
      <c r="B1260" s="615"/>
      <c r="C1260" s="660"/>
      <c r="D1260" s="660"/>
      <c r="E1260" s="662"/>
      <c r="G1260" s="201"/>
      <c r="H1260" s="201"/>
      <c r="I1260" s="201"/>
      <c r="J1260" s="201"/>
      <c r="K1260" s="201"/>
      <c r="L1260" s="201"/>
      <c r="M1260" s="201"/>
      <c r="N1260" s="201"/>
      <c r="O1260" s="201"/>
      <c r="P1260" s="201"/>
      <c r="Q1260" s="201"/>
    </row>
    <row r="1261" spans="1:17" hidden="1" x14ac:dyDescent="0.25">
      <c r="A1261" s="661"/>
      <c r="B1261" s="615"/>
      <c r="C1261" s="660"/>
      <c r="D1261" s="660"/>
      <c r="E1261" s="662"/>
      <c r="G1261" s="201"/>
      <c r="H1261" s="201"/>
      <c r="I1261" s="201"/>
      <c r="J1261" s="201"/>
      <c r="K1261" s="201"/>
      <c r="L1261" s="201"/>
      <c r="M1261" s="201"/>
      <c r="N1261" s="201"/>
      <c r="O1261" s="201"/>
      <c r="P1261" s="201"/>
      <c r="Q1261" s="201"/>
    </row>
    <row r="1262" spans="1:17" hidden="1" x14ac:dyDescent="0.25">
      <c r="A1262" s="661"/>
      <c r="B1262" s="615"/>
      <c r="C1262" s="660"/>
      <c r="D1262" s="660"/>
      <c r="E1262" s="662"/>
      <c r="G1262" s="201"/>
      <c r="H1262" s="201"/>
      <c r="I1262" s="201"/>
      <c r="J1262" s="201"/>
      <c r="K1262" s="201"/>
      <c r="L1262" s="201"/>
      <c r="M1262" s="201"/>
      <c r="N1262" s="201"/>
      <c r="O1262" s="201"/>
      <c r="P1262" s="201"/>
      <c r="Q1262" s="201"/>
    </row>
    <row r="1263" spans="1:17" hidden="1" x14ac:dyDescent="0.25">
      <c r="A1263" s="661"/>
      <c r="B1263" s="615"/>
      <c r="C1263" s="660"/>
      <c r="D1263" s="660"/>
      <c r="E1263" s="662"/>
      <c r="G1263" s="201"/>
      <c r="H1263" s="201"/>
      <c r="I1263" s="201"/>
      <c r="J1263" s="201"/>
      <c r="K1263" s="201"/>
      <c r="L1263" s="201"/>
      <c r="M1263" s="201"/>
      <c r="N1263" s="201"/>
      <c r="O1263" s="201"/>
      <c r="P1263" s="201"/>
      <c r="Q1263" s="201"/>
    </row>
    <row r="1264" spans="1:17" hidden="1" x14ac:dyDescent="0.25">
      <c r="A1264" s="661"/>
      <c r="B1264" s="615"/>
      <c r="C1264" s="660"/>
      <c r="D1264" s="660"/>
      <c r="E1264" s="662"/>
      <c r="G1264" s="201"/>
      <c r="H1264" s="201"/>
      <c r="I1264" s="201"/>
      <c r="J1264" s="201"/>
      <c r="K1264" s="201"/>
      <c r="L1264" s="201"/>
      <c r="M1264" s="201"/>
      <c r="N1264" s="201"/>
      <c r="O1264" s="201"/>
      <c r="P1264" s="201"/>
      <c r="Q1264" s="201"/>
    </row>
    <row r="1265" spans="1:17" hidden="1" x14ac:dyDescent="0.25">
      <c r="A1265" s="661"/>
      <c r="B1265" s="615"/>
      <c r="C1265" s="660"/>
      <c r="D1265" s="660"/>
      <c r="E1265" s="662"/>
      <c r="G1265" s="201"/>
      <c r="H1265" s="201"/>
      <c r="I1265" s="201"/>
      <c r="J1265" s="201"/>
      <c r="K1265" s="201"/>
      <c r="L1265" s="201"/>
      <c r="M1265" s="201"/>
      <c r="N1265" s="201"/>
      <c r="O1265" s="201"/>
      <c r="P1265" s="201"/>
      <c r="Q1265" s="201"/>
    </row>
    <row r="1266" spans="1:17" hidden="1" x14ac:dyDescent="0.25">
      <c r="A1266" s="661"/>
      <c r="B1266" s="615"/>
      <c r="C1266" s="660"/>
      <c r="D1266" s="660"/>
      <c r="E1266" s="662"/>
      <c r="G1266" s="201"/>
      <c r="H1266" s="201"/>
      <c r="I1266" s="201"/>
      <c r="J1266" s="201"/>
      <c r="K1266" s="201"/>
      <c r="L1266" s="201"/>
      <c r="M1266" s="201"/>
      <c r="N1266" s="201"/>
      <c r="O1266" s="201"/>
      <c r="P1266" s="201"/>
      <c r="Q1266" s="201"/>
    </row>
    <row r="1267" spans="1:17" hidden="1" x14ac:dyDescent="0.25">
      <c r="A1267" s="661"/>
      <c r="B1267" s="615"/>
      <c r="C1267" s="660"/>
      <c r="D1267" s="660"/>
      <c r="E1267" s="662"/>
      <c r="G1267" s="201"/>
      <c r="H1267" s="201"/>
      <c r="I1267" s="201"/>
      <c r="J1267" s="201"/>
      <c r="K1267" s="201"/>
      <c r="L1267" s="201"/>
      <c r="M1267" s="201"/>
      <c r="N1267" s="201"/>
      <c r="O1267" s="201"/>
      <c r="P1267" s="201"/>
      <c r="Q1267" s="201"/>
    </row>
    <row r="1268" spans="1:17" hidden="1" x14ac:dyDescent="0.25">
      <c r="A1268" s="661"/>
      <c r="B1268" s="615"/>
      <c r="C1268" s="660"/>
      <c r="D1268" s="660"/>
      <c r="E1268" s="662"/>
      <c r="G1268" s="201"/>
      <c r="H1268" s="201"/>
      <c r="I1268" s="201"/>
      <c r="J1268" s="201"/>
      <c r="K1268" s="201"/>
      <c r="L1268" s="201"/>
      <c r="M1268" s="201"/>
      <c r="N1268" s="201"/>
      <c r="O1268" s="201"/>
      <c r="P1268" s="201"/>
      <c r="Q1268" s="201"/>
    </row>
    <row r="1269" spans="1:17" hidden="1" x14ac:dyDescent="0.25">
      <c r="A1269" s="661"/>
      <c r="B1269" s="615"/>
      <c r="C1269" s="660"/>
      <c r="D1269" s="660"/>
      <c r="E1269" s="662"/>
      <c r="G1269" s="201"/>
      <c r="H1269" s="201"/>
      <c r="I1269" s="201"/>
      <c r="J1269" s="201"/>
      <c r="K1269" s="201"/>
      <c r="L1269" s="201"/>
      <c r="M1269" s="201"/>
      <c r="N1269" s="201"/>
      <c r="O1269" s="201"/>
      <c r="P1269" s="201"/>
      <c r="Q1269" s="201"/>
    </row>
    <row r="1270" spans="1:17" hidden="1" x14ac:dyDescent="0.25">
      <c r="A1270" s="661"/>
      <c r="B1270" s="615"/>
      <c r="C1270" s="660"/>
      <c r="D1270" s="660"/>
      <c r="E1270" s="662"/>
      <c r="G1270" s="201"/>
      <c r="H1270" s="201"/>
      <c r="I1270" s="201"/>
      <c r="J1270" s="201"/>
      <c r="K1270" s="201"/>
      <c r="L1270" s="201"/>
      <c r="M1270" s="201"/>
      <c r="N1270" s="201"/>
      <c r="O1270" s="201"/>
      <c r="P1270" s="201"/>
      <c r="Q1270" s="201"/>
    </row>
    <row r="1271" spans="1:17" hidden="1" x14ac:dyDescent="0.25">
      <c r="A1271" s="661"/>
      <c r="B1271" s="615"/>
      <c r="C1271" s="660"/>
      <c r="D1271" s="660"/>
      <c r="E1271" s="662"/>
      <c r="G1271" s="201"/>
      <c r="H1271" s="201"/>
      <c r="I1271" s="201"/>
      <c r="J1271" s="201"/>
      <c r="K1271" s="201"/>
      <c r="L1271" s="201"/>
      <c r="M1271" s="201"/>
      <c r="N1271" s="201"/>
      <c r="O1271" s="201"/>
      <c r="P1271" s="201"/>
      <c r="Q1271" s="201"/>
    </row>
    <row r="1272" spans="1:17" hidden="1" x14ac:dyDescent="0.25">
      <c r="A1272" s="661"/>
      <c r="B1272" s="615"/>
      <c r="C1272" s="660"/>
      <c r="D1272" s="660"/>
      <c r="E1272" s="662"/>
      <c r="G1272" s="201"/>
      <c r="H1272" s="201"/>
      <c r="I1272" s="201"/>
      <c r="J1272" s="201"/>
      <c r="K1272" s="201"/>
      <c r="L1272" s="201"/>
      <c r="M1272" s="201"/>
      <c r="N1272" s="201"/>
      <c r="O1272" s="201"/>
      <c r="P1272" s="201"/>
      <c r="Q1272" s="201"/>
    </row>
    <row r="1273" spans="1:17" hidden="1" x14ac:dyDescent="0.25">
      <c r="A1273" s="661"/>
      <c r="B1273" s="615"/>
      <c r="C1273" s="660"/>
      <c r="D1273" s="660"/>
      <c r="E1273" s="662"/>
      <c r="G1273" s="201"/>
      <c r="H1273" s="201"/>
      <c r="I1273" s="201"/>
      <c r="J1273" s="201"/>
      <c r="K1273" s="201"/>
      <c r="L1273" s="201"/>
      <c r="M1273" s="201"/>
      <c r="N1273" s="201"/>
      <c r="O1273" s="201"/>
      <c r="P1273" s="201"/>
      <c r="Q1273" s="201"/>
    </row>
    <row r="1274" spans="1:17" hidden="1" x14ac:dyDescent="0.25">
      <c r="A1274" s="661"/>
      <c r="B1274" s="615"/>
      <c r="C1274" s="660"/>
      <c r="D1274" s="660"/>
      <c r="E1274" s="662"/>
      <c r="G1274" s="201"/>
      <c r="H1274" s="201"/>
      <c r="I1274" s="201"/>
      <c r="J1274" s="201"/>
      <c r="K1274" s="201"/>
      <c r="L1274" s="201"/>
      <c r="M1274" s="201"/>
      <c r="N1274" s="201"/>
      <c r="O1274" s="201"/>
      <c r="P1274" s="201"/>
      <c r="Q1274" s="201"/>
    </row>
    <row r="1275" spans="1:17" hidden="1" x14ac:dyDescent="0.25">
      <c r="A1275" s="661"/>
      <c r="B1275" s="615"/>
      <c r="C1275" s="660"/>
      <c r="D1275" s="660"/>
      <c r="E1275" s="662"/>
      <c r="G1275" s="201"/>
      <c r="H1275" s="201"/>
      <c r="I1275" s="201"/>
      <c r="J1275" s="201"/>
      <c r="K1275" s="201"/>
      <c r="L1275" s="201"/>
      <c r="M1275" s="201"/>
      <c r="N1275" s="201"/>
      <c r="O1275" s="201"/>
      <c r="P1275" s="201"/>
      <c r="Q1275" s="201"/>
    </row>
    <row r="1276" spans="1:17" hidden="1" x14ac:dyDescent="0.25">
      <c r="A1276" s="661"/>
      <c r="B1276" s="615"/>
      <c r="C1276" s="660"/>
      <c r="D1276" s="660"/>
      <c r="E1276" s="662"/>
      <c r="G1276" s="201"/>
      <c r="H1276" s="201"/>
      <c r="I1276" s="201"/>
      <c r="J1276" s="201"/>
      <c r="K1276" s="201"/>
      <c r="L1276" s="201"/>
      <c r="M1276" s="201"/>
      <c r="N1276" s="201"/>
      <c r="O1276" s="201"/>
      <c r="P1276" s="201"/>
      <c r="Q1276" s="201"/>
    </row>
    <row r="1277" spans="1:17" hidden="1" x14ac:dyDescent="0.25">
      <c r="A1277" s="661"/>
      <c r="B1277" s="615"/>
      <c r="C1277" s="660"/>
      <c r="D1277" s="660"/>
      <c r="E1277" s="662"/>
      <c r="G1277" s="201"/>
      <c r="H1277" s="201"/>
      <c r="I1277" s="201"/>
      <c r="J1277" s="201"/>
      <c r="K1277" s="201"/>
      <c r="L1277" s="201"/>
      <c r="M1277" s="201"/>
      <c r="N1277" s="201"/>
      <c r="O1277" s="201"/>
      <c r="P1277" s="201"/>
      <c r="Q1277" s="201"/>
    </row>
    <row r="1278" spans="1:17" hidden="1" x14ac:dyDescent="0.25">
      <c r="A1278" s="661"/>
      <c r="B1278" s="615"/>
      <c r="C1278" s="660"/>
      <c r="D1278" s="660"/>
      <c r="E1278" s="662"/>
      <c r="G1278" s="201"/>
      <c r="H1278" s="201"/>
      <c r="I1278" s="201"/>
      <c r="J1278" s="201"/>
      <c r="K1278" s="201"/>
      <c r="L1278" s="201"/>
      <c r="M1278" s="201"/>
      <c r="N1278" s="201"/>
      <c r="O1278" s="201"/>
      <c r="P1278" s="201"/>
      <c r="Q1278" s="201"/>
    </row>
    <row r="1279" spans="1:17" hidden="1" x14ac:dyDescent="0.25">
      <c r="A1279" s="661"/>
      <c r="B1279" s="615"/>
      <c r="C1279" s="660"/>
      <c r="D1279" s="660"/>
      <c r="E1279" s="662"/>
      <c r="G1279" s="201"/>
      <c r="H1279" s="201"/>
      <c r="I1279" s="201"/>
      <c r="J1279" s="201"/>
      <c r="K1279" s="201"/>
      <c r="L1279" s="201"/>
      <c r="M1279" s="201"/>
      <c r="N1279" s="201"/>
      <c r="O1279" s="201"/>
      <c r="P1279" s="201"/>
      <c r="Q1279" s="201"/>
    </row>
    <row r="1280" spans="1:17" hidden="1" x14ac:dyDescent="0.25">
      <c r="A1280" s="661"/>
      <c r="B1280" s="615"/>
      <c r="C1280" s="660"/>
      <c r="D1280" s="660"/>
      <c r="E1280" s="662"/>
      <c r="G1280" s="201"/>
      <c r="H1280" s="201"/>
      <c r="I1280" s="201"/>
      <c r="J1280" s="201"/>
      <c r="K1280" s="201"/>
      <c r="L1280" s="201"/>
      <c r="M1280" s="201"/>
      <c r="N1280" s="201"/>
      <c r="O1280" s="201"/>
      <c r="P1280" s="201"/>
      <c r="Q1280" s="201"/>
    </row>
    <row r="1281" spans="1:17" hidden="1" x14ac:dyDescent="0.25">
      <c r="A1281" s="661"/>
      <c r="B1281" s="615"/>
      <c r="C1281" s="660"/>
      <c r="D1281" s="660"/>
      <c r="E1281" s="662"/>
      <c r="G1281" s="201"/>
      <c r="H1281" s="201"/>
      <c r="I1281" s="201"/>
      <c r="J1281" s="201"/>
      <c r="K1281" s="201"/>
      <c r="L1281" s="201"/>
      <c r="M1281" s="201"/>
      <c r="N1281" s="201"/>
      <c r="O1281" s="201"/>
      <c r="P1281" s="201"/>
      <c r="Q1281" s="201"/>
    </row>
    <row r="1282" spans="1:17" hidden="1" x14ac:dyDescent="0.25">
      <c r="A1282" s="661"/>
      <c r="B1282" s="615"/>
      <c r="C1282" s="660"/>
      <c r="D1282" s="660"/>
      <c r="E1282" s="662"/>
      <c r="G1282" s="201"/>
      <c r="H1282" s="201"/>
      <c r="I1282" s="201"/>
      <c r="J1282" s="201"/>
      <c r="K1282" s="201"/>
      <c r="L1282" s="201"/>
      <c r="M1282" s="201"/>
      <c r="N1282" s="201"/>
      <c r="O1282" s="201"/>
      <c r="P1282" s="201"/>
      <c r="Q1282" s="201"/>
    </row>
    <row r="1283" spans="1:17" hidden="1" x14ac:dyDescent="0.25">
      <c r="A1283" s="661"/>
      <c r="B1283" s="615"/>
      <c r="C1283" s="660"/>
      <c r="D1283" s="660"/>
      <c r="E1283" s="662"/>
      <c r="G1283" s="201"/>
      <c r="H1283" s="201"/>
      <c r="I1283" s="201"/>
      <c r="J1283" s="201"/>
      <c r="K1283" s="201"/>
      <c r="L1283" s="201"/>
      <c r="M1283" s="201"/>
      <c r="N1283" s="201"/>
      <c r="O1283" s="201"/>
      <c r="P1283" s="201"/>
      <c r="Q1283" s="201"/>
    </row>
    <row r="1284" spans="1:17" hidden="1" x14ac:dyDescent="0.25">
      <c r="A1284" s="661"/>
      <c r="B1284" s="615"/>
      <c r="C1284" s="660"/>
      <c r="D1284" s="660"/>
      <c r="E1284" s="662"/>
      <c r="G1284" s="201"/>
      <c r="H1284" s="201"/>
      <c r="I1284" s="201"/>
      <c r="J1284" s="201"/>
      <c r="K1284" s="201"/>
      <c r="L1284" s="201"/>
      <c r="M1284" s="201"/>
      <c r="N1284" s="201"/>
      <c r="O1284" s="201"/>
      <c r="P1284" s="201"/>
      <c r="Q1284" s="201"/>
    </row>
    <row r="1285" spans="1:17" hidden="1" x14ac:dyDescent="0.25">
      <c r="A1285" s="661"/>
      <c r="B1285" s="615"/>
      <c r="C1285" s="660"/>
      <c r="D1285" s="660"/>
      <c r="E1285" s="662"/>
      <c r="G1285" s="201"/>
      <c r="H1285" s="201"/>
      <c r="I1285" s="201"/>
      <c r="J1285" s="201"/>
      <c r="K1285" s="201"/>
      <c r="L1285" s="201"/>
      <c r="M1285" s="201"/>
      <c r="N1285" s="201"/>
      <c r="O1285" s="201"/>
      <c r="P1285" s="201"/>
      <c r="Q1285" s="201"/>
    </row>
    <row r="1286" spans="1:17" hidden="1" x14ac:dyDescent="0.25">
      <c r="A1286" s="661"/>
      <c r="B1286" s="615"/>
      <c r="C1286" s="660"/>
      <c r="D1286" s="660"/>
      <c r="E1286" s="662"/>
      <c r="G1286" s="201"/>
      <c r="H1286" s="201"/>
      <c r="I1286" s="201"/>
      <c r="J1286" s="201"/>
      <c r="K1286" s="201"/>
      <c r="L1286" s="201"/>
      <c r="M1286" s="201"/>
      <c r="N1286" s="201"/>
      <c r="O1286" s="201"/>
      <c r="P1286" s="201"/>
      <c r="Q1286" s="201"/>
    </row>
    <row r="1287" spans="1:17" hidden="1" x14ac:dyDescent="0.25">
      <c r="A1287" s="661"/>
      <c r="B1287" s="615"/>
      <c r="C1287" s="660"/>
      <c r="D1287" s="660"/>
      <c r="E1287" s="662"/>
      <c r="G1287" s="201"/>
      <c r="H1287" s="201"/>
      <c r="I1287" s="201"/>
      <c r="J1287" s="201"/>
      <c r="K1287" s="201"/>
      <c r="L1287" s="201"/>
      <c r="M1287" s="201"/>
      <c r="N1287" s="201"/>
      <c r="O1287" s="201"/>
      <c r="P1287" s="201"/>
      <c r="Q1287" s="201"/>
    </row>
    <row r="1288" spans="1:17" hidden="1" x14ac:dyDescent="0.25">
      <c r="A1288" s="661"/>
      <c r="B1288" s="615"/>
      <c r="C1288" s="660"/>
      <c r="D1288" s="660"/>
      <c r="E1288" s="662"/>
      <c r="G1288" s="201"/>
      <c r="H1288" s="201"/>
      <c r="I1288" s="201"/>
      <c r="J1288" s="201"/>
      <c r="K1288" s="201"/>
      <c r="L1288" s="201"/>
      <c r="M1288" s="201"/>
      <c r="N1288" s="201"/>
      <c r="O1288" s="201"/>
      <c r="P1288" s="201"/>
      <c r="Q1288" s="201"/>
    </row>
    <row r="1289" spans="1:17" hidden="1" x14ac:dyDescent="0.25">
      <c r="A1289" s="661"/>
      <c r="B1289" s="615"/>
      <c r="C1289" s="660"/>
      <c r="D1289" s="660"/>
      <c r="E1289" s="662"/>
      <c r="G1289" s="201"/>
      <c r="H1289" s="201"/>
      <c r="I1289" s="201"/>
      <c r="J1289" s="201"/>
      <c r="K1289" s="201"/>
      <c r="L1289" s="201"/>
      <c r="M1289" s="201"/>
      <c r="N1289" s="201"/>
      <c r="O1289" s="201"/>
      <c r="P1289" s="201"/>
      <c r="Q1289" s="201"/>
    </row>
    <row r="1290" spans="1:17" hidden="1" x14ac:dyDescent="0.25">
      <c r="A1290" s="661"/>
      <c r="B1290" s="615"/>
      <c r="C1290" s="660"/>
      <c r="D1290" s="660"/>
      <c r="E1290" s="662"/>
      <c r="G1290" s="201"/>
      <c r="H1290" s="201"/>
      <c r="I1290" s="201"/>
      <c r="J1290" s="201"/>
      <c r="K1290" s="201"/>
      <c r="L1290" s="201"/>
      <c r="M1290" s="201"/>
      <c r="N1290" s="201"/>
      <c r="O1290" s="201"/>
      <c r="P1290" s="201"/>
      <c r="Q1290" s="201"/>
    </row>
    <row r="1291" spans="1:17" hidden="1" x14ac:dyDescent="0.25">
      <c r="A1291" s="661"/>
      <c r="B1291" s="615"/>
      <c r="C1291" s="660"/>
      <c r="D1291" s="660"/>
      <c r="E1291" s="662"/>
      <c r="G1291" s="201"/>
      <c r="H1291" s="201"/>
      <c r="I1291" s="201"/>
      <c r="J1291" s="201"/>
      <c r="K1291" s="201"/>
      <c r="L1291" s="201"/>
      <c r="M1291" s="201"/>
      <c r="N1291" s="201"/>
      <c r="O1291" s="201"/>
      <c r="P1291" s="201"/>
      <c r="Q1291" s="201"/>
    </row>
    <row r="1292" spans="1:17" hidden="1" x14ac:dyDescent="0.25">
      <c r="A1292" s="661"/>
      <c r="B1292" s="615"/>
      <c r="C1292" s="660"/>
      <c r="D1292" s="660"/>
      <c r="E1292" s="662"/>
      <c r="G1292" s="201"/>
      <c r="H1292" s="201"/>
      <c r="I1292" s="201"/>
      <c r="J1292" s="201"/>
      <c r="K1292" s="201"/>
      <c r="L1292" s="201"/>
      <c r="M1292" s="201"/>
      <c r="N1292" s="201"/>
      <c r="O1292" s="201"/>
      <c r="P1292" s="201"/>
      <c r="Q1292" s="201"/>
    </row>
    <row r="1293" spans="1:17" hidden="1" x14ac:dyDescent="0.25">
      <c r="A1293" s="661"/>
      <c r="B1293" s="615"/>
      <c r="C1293" s="660"/>
      <c r="D1293" s="660"/>
      <c r="E1293" s="662"/>
      <c r="G1293" s="201"/>
      <c r="H1293" s="201"/>
      <c r="I1293" s="201"/>
      <c r="J1293" s="201"/>
      <c r="K1293" s="201"/>
      <c r="L1293" s="201"/>
      <c r="M1293" s="201"/>
      <c r="N1293" s="201"/>
      <c r="O1293" s="201"/>
      <c r="P1293" s="201"/>
      <c r="Q1293" s="201"/>
    </row>
    <row r="1294" spans="1:17" hidden="1" x14ac:dyDescent="0.25">
      <c r="A1294" s="661"/>
      <c r="B1294" s="615"/>
      <c r="C1294" s="660"/>
      <c r="D1294" s="660"/>
      <c r="E1294" s="662"/>
      <c r="G1294" s="201"/>
      <c r="H1294" s="201"/>
      <c r="I1294" s="201"/>
      <c r="J1294" s="201"/>
      <c r="K1294" s="201"/>
      <c r="L1294" s="201"/>
      <c r="M1294" s="201"/>
      <c r="N1294" s="201"/>
      <c r="O1294" s="201"/>
      <c r="P1294" s="201"/>
      <c r="Q1294" s="201"/>
    </row>
    <row r="1295" spans="1:17" hidden="1" x14ac:dyDescent="0.25">
      <c r="A1295" s="661"/>
      <c r="B1295" s="615"/>
      <c r="C1295" s="660"/>
      <c r="D1295" s="660"/>
      <c r="E1295" s="662"/>
      <c r="G1295" s="201"/>
      <c r="H1295" s="201"/>
      <c r="I1295" s="201"/>
      <c r="J1295" s="201"/>
      <c r="K1295" s="201"/>
      <c r="L1295" s="201"/>
      <c r="M1295" s="201"/>
      <c r="N1295" s="201"/>
      <c r="O1295" s="201"/>
      <c r="P1295" s="201"/>
      <c r="Q1295" s="201"/>
    </row>
    <row r="1296" spans="1:17" hidden="1" x14ac:dyDescent="0.25">
      <c r="A1296" s="661"/>
      <c r="B1296" s="615"/>
      <c r="C1296" s="660"/>
      <c r="D1296" s="660"/>
      <c r="E1296" s="662"/>
      <c r="G1296" s="201"/>
      <c r="H1296" s="201"/>
      <c r="I1296" s="201"/>
      <c r="J1296" s="201"/>
      <c r="K1296" s="201"/>
      <c r="L1296" s="201"/>
      <c r="M1296" s="201"/>
      <c r="N1296" s="201"/>
      <c r="O1296" s="201"/>
      <c r="P1296" s="201"/>
      <c r="Q1296" s="201"/>
    </row>
    <row r="1297" spans="1:17" hidden="1" x14ac:dyDescent="0.25">
      <c r="A1297" s="661"/>
      <c r="B1297" s="615"/>
      <c r="C1297" s="660"/>
      <c r="D1297" s="660"/>
      <c r="E1297" s="662"/>
      <c r="G1297" s="201"/>
      <c r="H1297" s="201"/>
      <c r="I1297" s="201"/>
      <c r="J1297" s="201"/>
      <c r="K1297" s="201"/>
      <c r="L1297" s="201"/>
      <c r="M1297" s="201"/>
      <c r="N1297" s="201"/>
      <c r="O1297" s="201"/>
      <c r="P1297" s="201"/>
      <c r="Q1297" s="201"/>
    </row>
    <row r="1298" spans="1:17" hidden="1" x14ac:dyDescent="0.25">
      <c r="A1298" s="661"/>
      <c r="B1298" s="615"/>
      <c r="C1298" s="660"/>
      <c r="D1298" s="660"/>
      <c r="E1298" s="662"/>
      <c r="G1298" s="201"/>
      <c r="H1298" s="201"/>
      <c r="I1298" s="201"/>
      <c r="J1298" s="201"/>
      <c r="K1298" s="201"/>
      <c r="L1298" s="201"/>
      <c r="M1298" s="201"/>
      <c r="N1298" s="201"/>
      <c r="O1298" s="201"/>
      <c r="P1298" s="201"/>
      <c r="Q1298" s="201"/>
    </row>
    <row r="1299" spans="1:17" hidden="1" x14ac:dyDescent="0.25">
      <c r="A1299" s="661"/>
      <c r="B1299" s="615"/>
      <c r="C1299" s="660"/>
      <c r="D1299" s="660"/>
      <c r="E1299" s="662"/>
      <c r="G1299" s="201"/>
      <c r="H1299" s="201"/>
      <c r="I1299" s="201"/>
      <c r="J1299" s="201"/>
      <c r="K1299" s="201"/>
      <c r="L1299" s="201"/>
      <c r="M1299" s="201"/>
      <c r="N1299" s="201"/>
      <c r="O1299" s="201"/>
      <c r="P1299" s="201"/>
      <c r="Q1299" s="201"/>
    </row>
    <row r="1300" spans="1:17" hidden="1" x14ac:dyDescent="0.25">
      <c r="A1300" s="661"/>
      <c r="B1300" s="615"/>
      <c r="C1300" s="660"/>
      <c r="D1300" s="660"/>
      <c r="E1300" s="662"/>
      <c r="G1300" s="201"/>
      <c r="H1300" s="201"/>
      <c r="I1300" s="201"/>
      <c r="J1300" s="201"/>
      <c r="K1300" s="201"/>
      <c r="L1300" s="201"/>
      <c r="M1300" s="201"/>
      <c r="N1300" s="201"/>
      <c r="O1300" s="201"/>
      <c r="P1300" s="201"/>
      <c r="Q1300" s="201"/>
    </row>
    <row r="1301" spans="1:17" hidden="1" x14ac:dyDescent="0.25">
      <c r="A1301" s="661"/>
      <c r="B1301" s="615"/>
      <c r="C1301" s="660"/>
      <c r="D1301" s="660"/>
      <c r="E1301" s="662"/>
      <c r="G1301" s="201"/>
      <c r="H1301" s="201"/>
      <c r="I1301" s="201"/>
      <c r="J1301" s="201"/>
      <c r="K1301" s="201"/>
      <c r="L1301" s="201"/>
      <c r="M1301" s="201"/>
      <c r="N1301" s="201"/>
      <c r="O1301" s="201"/>
      <c r="P1301" s="201"/>
      <c r="Q1301" s="201"/>
    </row>
    <row r="1302" spans="1:17" hidden="1" x14ac:dyDescent="0.25">
      <c r="A1302" s="661"/>
      <c r="B1302" s="615"/>
      <c r="C1302" s="660"/>
      <c r="D1302" s="660"/>
      <c r="E1302" s="662"/>
      <c r="G1302" s="201"/>
      <c r="H1302" s="201"/>
      <c r="I1302" s="201"/>
      <c r="J1302" s="201"/>
      <c r="K1302" s="201"/>
      <c r="L1302" s="201"/>
      <c r="M1302" s="201"/>
      <c r="N1302" s="201"/>
      <c r="O1302" s="201"/>
      <c r="P1302" s="201"/>
      <c r="Q1302" s="201"/>
    </row>
    <row r="1303" spans="1:17" hidden="1" x14ac:dyDescent="0.25">
      <c r="A1303" s="661"/>
      <c r="B1303" s="615"/>
      <c r="C1303" s="660"/>
      <c r="D1303" s="660"/>
      <c r="E1303" s="662"/>
      <c r="G1303" s="201"/>
      <c r="H1303" s="201"/>
      <c r="I1303" s="201"/>
      <c r="J1303" s="201"/>
      <c r="K1303" s="201"/>
      <c r="L1303" s="201"/>
      <c r="M1303" s="201"/>
      <c r="N1303" s="201"/>
      <c r="O1303" s="201"/>
      <c r="P1303" s="201"/>
      <c r="Q1303" s="201"/>
    </row>
    <row r="1304" spans="1:17" hidden="1" x14ac:dyDescent="0.25">
      <c r="A1304" s="661"/>
      <c r="B1304" s="615"/>
      <c r="C1304" s="660"/>
      <c r="D1304" s="660"/>
      <c r="E1304" s="662"/>
      <c r="G1304" s="201"/>
      <c r="H1304" s="201"/>
      <c r="I1304" s="201"/>
      <c r="J1304" s="201"/>
      <c r="K1304" s="201"/>
      <c r="L1304" s="201"/>
      <c r="M1304" s="201"/>
      <c r="N1304" s="201"/>
      <c r="O1304" s="201"/>
      <c r="P1304" s="201"/>
      <c r="Q1304" s="201"/>
    </row>
    <row r="1305" spans="1:17" hidden="1" x14ac:dyDescent="0.25">
      <c r="A1305" s="661"/>
      <c r="B1305" s="615"/>
      <c r="C1305" s="660"/>
      <c r="D1305" s="660"/>
      <c r="E1305" s="662"/>
      <c r="G1305" s="201"/>
      <c r="H1305" s="201"/>
      <c r="I1305" s="201"/>
      <c r="J1305" s="201"/>
      <c r="K1305" s="201"/>
      <c r="L1305" s="201"/>
      <c r="M1305" s="201"/>
      <c r="N1305" s="201"/>
      <c r="O1305" s="201"/>
      <c r="P1305" s="201"/>
      <c r="Q1305" s="201"/>
    </row>
    <row r="1306" spans="1:17" hidden="1" x14ac:dyDescent="0.25">
      <c r="A1306" s="661"/>
      <c r="B1306" s="615"/>
      <c r="C1306" s="660"/>
      <c r="D1306" s="660"/>
      <c r="E1306" s="662"/>
      <c r="G1306" s="201"/>
      <c r="H1306" s="201"/>
      <c r="I1306" s="201"/>
      <c r="J1306" s="201"/>
      <c r="K1306" s="201"/>
      <c r="L1306" s="201"/>
      <c r="M1306" s="201"/>
      <c r="N1306" s="201"/>
      <c r="O1306" s="201"/>
      <c r="P1306" s="201"/>
      <c r="Q1306" s="201"/>
    </row>
    <row r="1307" spans="1:17" hidden="1" x14ac:dyDescent="0.25">
      <c r="A1307" s="661"/>
      <c r="B1307" s="615"/>
      <c r="C1307" s="660"/>
      <c r="D1307" s="660"/>
      <c r="E1307" s="662"/>
      <c r="G1307" s="201"/>
      <c r="H1307" s="201"/>
      <c r="I1307" s="201"/>
      <c r="J1307" s="201"/>
      <c r="K1307" s="201"/>
      <c r="L1307" s="201"/>
      <c r="M1307" s="201"/>
      <c r="N1307" s="201"/>
      <c r="O1307" s="201"/>
      <c r="P1307" s="201"/>
      <c r="Q1307" s="201"/>
    </row>
    <row r="1308" spans="1:17" hidden="1" x14ac:dyDescent="0.25">
      <c r="A1308" s="661"/>
      <c r="B1308" s="615"/>
      <c r="C1308" s="660"/>
      <c r="D1308" s="660"/>
      <c r="E1308" s="662"/>
      <c r="G1308" s="201"/>
      <c r="H1308" s="201"/>
      <c r="I1308" s="201"/>
      <c r="J1308" s="201"/>
      <c r="K1308" s="201"/>
      <c r="L1308" s="201"/>
      <c r="M1308" s="201"/>
      <c r="N1308" s="201"/>
      <c r="O1308" s="201"/>
      <c r="P1308" s="201"/>
      <c r="Q1308" s="201"/>
    </row>
    <row r="1309" spans="1:17" hidden="1" x14ac:dyDescent="0.25">
      <c r="A1309" s="661"/>
      <c r="B1309" s="615"/>
      <c r="C1309" s="660"/>
      <c r="D1309" s="660"/>
      <c r="E1309" s="662"/>
      <c r="G1309" s="201"/>
      <c r="H1309" s="201"/>
      <c r="I1309" s="201"/>
      <c r="J1309" s="201"/>
      <c r="K1309" s="201"/>
      <c r="L1309" s="201"/>
      <c r="M1309" s="201"/>
      <c r="N1309" s="201"/>
      <c r="O1309" s="201"/>
      <c r="P1309" s="201"/>
      <c r="Q1309" s="201"/>
    </row>
    <row r="1310" spans="1:17" hidden="1" x14ac:dyDescent="0.25">
      <c r="A1310" s="661"/>
      <c r="B1310" s="615"/>
      <c r="C1310" s="660"/>
      <c r="D1310" s="660"/>
      <c r="E1310" s="662"/>
      <c r="G1310" s="201"/>
      <c r="H1310" s="201"/>
      <c r="I1310" s="201"/>
      <c r="J1310" s="201"/>
      <c r="K1310" s="201"/>
      <c r="L1310" s="201"/>
      <c r="M1310" s="201"/>
      <c r="N1310" s="201"/>
      <c r="O1310" s="201"/>
      <c r="P1310" s="201"/>
      <c r="Q1310" s="201"/>
    </row>
    <row r="1311" spans="1:17" hidden="1" x14ac:dyDescent="0.25">
      <c r="A1311" s="661"/>
      <c r="B1311" s="615"/>
      <c r="C1311" s="660"/>
      <c r="D1311" s="660"/>
      <c r="E1311" s="662"/>
      <c r="G1311" s="201"/>
      <c r="H1311" s="201"/>
      <c r="I1311" s="201"/>
      <c r="J1311" s="201"/>
      <c r="K1311" s="201"/>
      <c r="L1311" s="201"/>
      <c r="M1311" s="201"/>
      <c r="N1311" s="201"/>
      <c r="O1311" s="201"/>
      <c r="P1311" s="201"/>
      <c r="Q1311" s="201"/>
    </row>
    <row r="1312" spans="1:17" hidden="1" x14ac:dyDescent="0.25">
      <c r="A1312" s="661"/>
      <c r="B1312" s="615"/>
      <c r="C1312" s="660"/>
      <c r="D1312" s="660"/>
      <c r="E1312" s="662"/>
      <c r="G1312" s="201"/>
      <c r="H1312" s="201"/>
      <c r="I1312" s="201"/>
      <c r="J1312" s="201"/>
      <c r="K1312" s="201"/>
      <c r="L1312" s="201"/>
      <c r="M1312" s="201"/>
      <c r="N1312" s="201"/>
      <c r="O1312" s="201"/>
      <c r="P1312" s="201"/>
      <c r="Q1312" s="201"/>
    </row>
    <row r="1313" spans="1:17" hidden="1" x14ac:dyDescent="0.25">
      <c r="A1313" s="661"/>
      <c r="B1313" s="615"/>
      <c r="C1313" s="660"/>
      <c r="D1313" s="660"/>
      <c r="E1313" s="662"/>
      <c r="G1313" s="201"/>
      <c r="H1313" s="201"/>
      <c r="I1313" s="201"/>
      <c r="J1313" s="201"/>
      <c r="K1313" s="201"/>
      <c r="L1313" s="201"/>
      <c r="M1313" s="201"/>
      <c r="N1313" s="201"/>
      <c r="O1313" s="201"/>
      <c r="P1313" s="201"/>
      <c r="Q1313" s="201"/>
    </row>
    <row r="1314" spans="1:17" hidden="1" x14ac:dyDescent="0.25">
      <c r="A1314" s="661"/>
      <c r="B1314" s="615"/>
      <c r="C1314" s="660"/>
      <c r="D1314" s="660"/>
      <c r="E1314" s="662"/>
      <c r="G1314" s="201"/>
      <c r="H1314" s="201"/>
      <c r="I1314" s="201"/>
      <c r="J1314" s="201"/>
      <c r="K1314" s="201"/>
      <c r="L1314" s="201"/>
      <c r="M1314" s="201"/>
      <c r="N1314" s="201"/>
      <c r="O1314" s="201"/>
      <c r="P1314" s="201"/>
      <c r="Q1314" s="201"/>
    </row>
    <row r="1315" spans="1:17" hidden="1" x14ac:dyDescent="0.25">
      <c r="A1315" s="661"/>
      <c r="B1315" s="615"/>
      <c r="C1315" s="660"/>
      <c r="D1315" s="660"/>
      <c r="E1315" s="662"/>
      <c r="G1315" s="201"/>
      <c r="H1315" s="201"/>
      <c r="I1315" s="201"/>
      <c r="J1315" s="201"/>
      <c r="K1315" s="201"/>
      <c r="L1315" s="201"/>
      <c r="M1315" s="201"/>
      <c r="N1315" s="201"/>
      <c r="O1315" s="201"/>
      <c r="P1315" s="201"/>
      <c r="Q1315" s="201"/>
    </row>
    <row r="1316" spans="1:17" hidden="1" x14ac:dyDescent="0.25">
      <c r="A1316" s="661"/>
      <c r="B1316" s="615"/>
      <c r="C1316" s="660"/>
      <c r="D1316" s="660"/>
      <c r="E1316" s="662"/>
      <c r="G1316" s="201"/>
      <c r="H1316" s="201"/>
      <c r="I1316" s="201"/>
      <c r="J1316" s="201"/>
      <c r="K1316" s="201"/>
      <c r="L1316" s="201"/>
      <c r="M1316" s="201"/>
      <c r="N1316" s="201"/>
      <c r="O1316" s="201"/>
      <c r="P1316" s="201"/>
      <c r="Q1316" s="201"/>
    </row>
    <row r="1317" spans="1:17" hidden="1" x14ac:dyDescent="0.25">
      <c r="A1317" s="661"/>
      <c r="B1317" s="615"/>
      <c r="C1317" s="660"/>
      <c r="D1317" s="660"/>
      <c r="E1317" s="662"/>
      <c r="G1317" s="201"/>
      <c r="H1317" s="201"/>
      <c r="I1317" s="201"/>
      <c r="J1317" s="201"/>
      <c r="K1317" s="201"/>
      <c r="L1317" s="201"/>
      <c r="M1317" s="201"/>
      <c r="N1317" s="201"/>
      <c r="O1317" s="201"/>
      <c r="P1317" s="201"/>
      <c r="Q1317" s="201"/>
    </row>
    <row r="1318" spans="1:17" hidden="1" x14ac:dyDescent="0.25">
      <c r="A1318" s="661"/>
      <c r="B1318" s="615"/>
      <c r="C1318" s="660"/>
      <c r="D1318" s="660"/>
      <c r="E1318" s="662"/>
      <c r="G1318" s="201"/>
      <c r="H1318" s="201"/>
      <c r="I1318" s="201"/>
      <c r="J1318" s="201"/>
      <c r="K1318" s="201"/>
      <c r="L1318" s="201"/>
      <c r="M1318" s="201"/>
      <c r="N1318" s="201"/>
      <c r="O1318" s="201"/>
      <c r="P1318" s="201"/>
      <c r="Q1318" s="201"/>
    </row>
    <row r="1319" spans="1:17" hidden="1" x14ac:dyDescent="0.25">
      <c r="A1319" s="661"/>
      <c r="B1319" s="615"/>
      <c r="C1319" s="660"/>
      <c r="D1319" s="660"/>
      <c r="E1319" s="662"/>
      <c r="G1319" s="201"/>
      <c r="H1319" s="201"/>
      <c r="I1319" s="201"/>
      <c r="J1319" s="201"/>
      <c r="K1319" s="201"/>
      <c r="L1319" s="201"/>
      <c r="M1319" s="201"/>
      <c r="N1319" s="201"/>
      <c r="O1319" s="201"/>
      <c r="P1319" s="201"/>
      <c r="Q1319" s="201"/>
    </row>
    <row r="1320" spans="1:17" hidden="1" x14ac:dyDescent="0.25">
      <c r="A1320" s="661"/>
      <c r="B1320" s="615"/>
      <c r="C1320" s="660"/>
      <c r="D1320" s="660"/>
      <c r="E1320" s="662"/>
      <c r="G1320" s="201"/>
      <c r="H1320" s="201"/>
      <c r="I1320" s="201"/>
      <c r="J1320" s="201"/>
      <c r="K1320" s="201"/>
      <c r="L1320" s="201"/>
      <c r="M1320" s="201"/>
      <c r="N1320" s="201"/>
      <c r="O1320" s="201"/>
      <c r="P1320" s="201"/>
      <c r="Q1320" s="201"/>
    </row>
    <row r="1321" spans="1:17" hidden="1" x14ac:dyDescent="0.25">
      <c r="A1321" s="661"/>
      <c r="B1321" s="615"/>
      <c r="C1321" s="660"/>
      <c r="D1321" s="660"/>
      <c r="E1321" s="662"/>
      <c r="G1321" s="201"/>
      <c r="H1321" s="201"/>
      <c r="I1321" s="201"/>
      <c r="J1321" s="201"/>
      <c r="K1321" s="201"/>
      <c r="L1321" s="201"/>
      <c r="M1321" s="201"/>
      <c r="N1321" s="201"/>
      <c r="O1321" s="201"/>
      <c r="P1321" s="201"/>
      <c r="Q1321" s="201"/>
    </row>
    <row r="1322" spans="1:17" hidden="1" x14ac:dyDescent="0.25">
      <c r="A1322" s="661"/>
      <c r="B1322" s="615"/>
      <c r="C1322" s="660"/>
      <c r="D1322" s="660"/>
      <c r="E1322" s="662"/>
      <c r="G1322" s="201"/>
      <c r="H1322" s="201"/>
      <c r="I1322" s="201"/>
      <c r="J1322" s="201"/>
      <c r="K1322" s="201"/>
      <c r="L1322" s="201"/>
      <c r="M1322" s="201"/>
      <c r="N1322" s="201"/>
      <c r="O1322" s="201"/>
      <c r="P1322" s="201"/>
      <c r="Q1322" s="201"/>
    </row>
    <row r="1323" spans="1:17" hidden="1" x14ac:dyDescent="0.25">
      <c r="A1323" s="661"/>
      <c r="B1323" s="615"/>
      <c r="C1323" s="660"/>
      <c r="D1323" s="660"/>
      <c r="E1323" s="662"/>
      <c r="G1323" s="201"/>
      <c r="H1323" s="201"/>
      <c r="I1323" s="201"/>
      <c r="J1323" s="201"/>
      <c r="K1323" s="201"/>
      <c r="L1323" s="201"/>
      <c r="M1323" s="201"/>
      <c r="N1323" s="201"/>
      <c r="O1323" s="201"/>
      <c r="P1323" s="201"/>
      <c r="Q1323" s="201"/>
    </row>
    <row r="1324" spans="1:17" hidden="1" x14ac:dyDescent="0.25">
      <c r="A1324" s="661"/>
      <c r="B1324" s="615"/>
      <c r="C1324" s="660"/>
      <c r="D1324" s="660"/>
      <c r="E1324" s="662"/>
      <c r="G1324" s="201"/>
      <c r="H1324" s="201"/>
      <c r="I1324" s="201"/>
      <c r="J1324" s="201"/>
      <c r="K1324" s="201"/>
      <c r="L1324" s="201"/>
      <c r="M1324" s="201"/>
      <c r="N1324" s="201"/>
      <c r="O1324" s="201"/>
      <c r="P1324" s="201"/>
      <c r="Q1324" s="201"/>
    </row>
    <row r="1325" spans="1:17" hidden="1" x14ac:dyDescent="0.25">
      <c r="A1325" s="661"/>
      <c r="B1325" s="615"/>
      <c r="C1325" s="660"/>
      <c r="D1325" s="660"/>
      <c r="E1325" s="662"/>
      <c r="G1325" s="201"/>
      <c r="H1325" s="201"/>
      <c r="I1325" s="201"/>
      <c r="J1325" s="201"/>
      <c r="K1325" s="201"/>
      <c r="L1325" s="201"/>
      <c r="M1325" s="201"/>
      <c r="N1325" s="201"/>
      <c r="O1325" s="201"/>
      <c r="P1325" s="201"/>
      <c r="Q1325" s="201"/>
    </row>
    <row r="1326" spans="1:17" hidden="1" x14ac:dyDescent="0.25">
      <c r="A1326" s="661"/>
      <c r="B1326" s="615"/>
      <c r="C1326" s="660"/>
      <c r="D1326" s="660"/>
      <c r="E1326" s="662"/>
      <c r="G1326" s="201"/>
      <c r="H1326" s="201"/>
      <c r="I1326" s="201"/>
      <c r="J1326" s="201"/>
      <c r="K1326" s="201"/>
      <c r="L1326" s="201"/>
      <c r="M1326" s="201"/>
      <c r="N1326" s="201"/>
      <c r="O1326" s="201"/>
      <c r="P1326" s="201"/>
      <c r="Q1326" s="201"/>
    </row>
    <row r="1327" spans="1:17" hidden="1" x14ac:dyDescent="0.25">
      <c r="A1327" s="661"/>
      <c r="B1327" s="615"/>
      <c r="C1327" s="660"/>
      <c r="D1327" s="660"/>
      <c r="E1327" s="662"/>
      <c r="G1327" s="201"/>
      <c r="H1327" s="201"/>
      <c r="I1327" s="201"/>
      <c r="J1327" s="201"/>
      <c r="K1327" s="201"/>
      <c r="L1327" s="201"/>
      <c r="M1327" s="201"/>
      <c r="N1327" s="201"/>
      <c r="O1327" s="201"/>
      <c r="P1327" s="201"/>
      <c r="Q1327" s="201"/>
    </row>
    <row r="1328" spans="1:17" hidden="1" x14ac:dyDescent="0.25">
      <c r="A1328" s="661"/>
      <c r="B1328" s="615"/>
      <c r="C1328" s="660"/>
      <c r="D1328" s="660"/>
      <c r="E1328" s="662"/>
      <c r="G1328" s="201"/>
      <c r="H1328" s="201"/>
      <c r="I1328" s="201"/>
      <c r="J1328" s="201"/>
      <c r="K1328" s="201"/>
      <c r="L1328" s="201"/>
      <c r="M1328" s="201"/>
      <c r="N1328" s="201"/>
      <c r="O1328" s="201"/>
      <c r="P1328" s="201"/>
      <c r="Q1328" s="201"/>
    </row>
    <row r="1329" spans="1:17" hidden="1" x14ac:dyDescent="0.25">
      <c r="A1329" s="661"/>
      <c r="B1329" s="615"/>
      <c r="C1329" s="660"/>
      <c r="D1329" s="660"/>
      <c r="E1329" s="662"/>
      <c r="G1329" s="201"/>
      <c r="H1329" s="201"/>
      <c r="I1329" s="201"/>
      <c r="J1329" s="201"/>
      <c r="K1329" s="201"/>
      <c r="L1329" s="201"/>
      <c r="M1329" s="201"/>
      <c r="N1329" s="201"/>
      <c r="O1329" s="201"/>
      <c r="P1329" s="201"/>
      <c r="Q1329" s="201"/>
    </row>
    <row r="1330" spans="1:17" hidden="1" x14ac:dyDescent="0.25">
      <c r="A1330" s="661"/>
      <c r="B1330" s="615"/>
      <c r="C1330" s="660"/>
      <c r="D1330" s="660"/>
      <c r="E1330" s="662"/>
      <c r="G1330" s="201"/>
      <c r="H1330" s="201"/>
      <c r="I1330" s="201"/>
      <c r="J1330" s="201"/>
      <c r="K1330" s="201"/>
      <c r="L1330" s="201"/>
      <c r="M1330" s="201"/>
      <c r="N1330" s="201"/>
      <c r="O1330" s="201"/>
      <c r="P1330" s="201"/>
      <c r="Q1330" s="201"/>
    </row>
    <row r="1331" spans="1:17" hidden="1" x14ac:dyDescent="0.25">
      <c r="A1331" s="661"/>
      <c r="B1331" s="615"/>
      <c r="C1331" s="660"/>
      <c r="D1331" s="660"/>
      <c r="E1331" s="662"/>
      <c r="G1331" s="201"/>
      <c r="H1331" s="201"/>
      <c r="I1331" s="201"/>
      <c r="J1331" s="201"/>
      <c r="K1331" s="201"/>
      <c r="L1331" s="201"/>
      <c r="M1331" s="201"/>
      <c r="N1331" s="201"/>
      <c r="O1331" s="201"/>
      <c r="P1331" s="201"/>
      <c r="Q1331" s="201"/>
    </row>
    <row r="1332" spans="1:17" hidden="1" x14ac:dyDescent="0.25">
      <c r="A1332" s="661"/>
      <c r="B1332" s="615"/>
      <c r="C1332" s="660"/>
      <c r="D1332" s="660"/>
      <c r="E1332" s="662"/>
      <c r="G1332" s="201"/>
      <c r="H1332" s="201"/>
      <c r="I1332" s="201"/>
      <c r="J1332" s="201"/>
      <c r="K1332" s="201"/>
      <c r="L1332" s="201"/>
      <c r="M1332" s="201"/>
      <c r="N1332" s="201"/>
      <c r="O1332" s="201"/>
      <c r="P1332" s="201"/>
      <c r="Q1332" s="201"/>
    </row>
    <row r="1333" spans="1:17" hidden="1" x14ac:dyDescent="0.25">
      <c r="A1333" s="661"/>
      <c r="B1333" s="615"/>
      <c r="C1333" s="660"/>
      <c r="D1333" s="660"/>
      <c r="E1333" s="662"/>
      <c r="G1333" s="201"/>
      <c r="H1333" s="201"/>
      <c r="I1333" s="201"/>
      <c r="J1333" s="201"/>
      <c r="K1333" s="201"/>
      <c r="L1333" s="201"/>
      <c r="M1333" s="201"/>
      <c r="N1333" s="201"/>
      <c r="O1333" s="201"/>
      <c r="P1333" s="201"/>
      <c r="Q1333" s="201"/>
    </row>
    <row r="1334" spans="1:17" hidden="1" x14ac:dyDescent="0.25">
      <c r="A1334" s="661"/>
      <c r="B1334" s="615"/>
      <c r="C1334" s="660"/>
      <c r="D1334" s="660"/>
      <c r="E1334" s="662"/>
      <c r="G1334" s="201"/>
      <c r="H1334" s="201"/>
      <c r="I1334" s="201"/>
      <c r="J1334" s="201"/>
      <c r="K1334" s="201"/>
      <c r="L1334" s="201"/>
      <c r="M1334" s="201"/>
      <c r="N1334" s="201"/>
      <c r="O1334" s="201"/>
      <c r="P1334" s="201"/>
      <c r="Q1334" s="201"/>
    </row>
    <row r="1335" spans="1:17" hidden="1" x14ac:dyDescent="0.25">
      <c r="A1335" s="661"/>
      <c r="B1335" s="615"/>
      <c r="C1335" s="660"/>
      <c r="D1335" s="660"/>
      <c r="E1335" s="662"/>
      <c r="G1335" s="201"/>
      <c r="H1335" s="201"/>
      <c r="I1335" s="201"/>
      <c r="J1335" s="201"/>
      <c r="K1335" s="201"/>
      <c r="L1335" s="201"/>
      <c r="M1335" s="201"/>
      <c r="N1335" s="201"/>
      <c r="O1335" s="201"/>
      <c r="P1335" s="201"/>
      <c r="Q1335" s="201"/>
    </row>
    <row r="1336" spans="1:17" hidden="1" x14ac:dyDescent="0.25">
      <c r="A1336" s="661"/>
      <c r="B1336" s="615"/>
      <c r="C1336" s="660"/>
      <c r="D1336" s="660"/>
      <c r="E1336" s="662"/>
      <c r="G1336" s="201"/>
      <c r="H1336" s="201"/>
      <c r="I1336" s="201"/>
      <c r="J1336" s="201"/>
      <c r="K1336" s="201"/>
      <c r="L1336" s="201"/>
      <c r="M1336" s="201"/>
      <c r="N1336" s="201"/>
      <c r="O1336" s="201"/>
      <c r="P1336" s="201"/>
      <c r="Q1336" s="201"/>
    </row>
    <row r="1337" spans="1:17" hidden="1" x14ac:dyDescent="0.25">
      <c r="A1337" s="661"/>
      <c r="B1337" s="615"/>
      <c r="C1337" s="660"/>
      <c r="D1337" s="660"/>
      <c r="E1337" s="662"/>
      <c r="G1337" s="201"/>
      <c r="H1337" s="201"/>
      <c r="I1337" s="201"/>
      <c r="J1337" s="201"/>
      <c r="K1337" s="201"/>
      <c r="L1337" s="201"/>
      <c r="M1337" s="201"/>
      <c r="N1337" s="201"/>
      <c r="O1337" s="201"/>
      <c r="P1337" s="201"/>
      <c r="Q1337" s="201"/>
    </row>
    <row r="1338" spans="1:17" hidden="1" x14ac:dyDescent="0.25">
      <c r="A1338" s="661"/>
      <c r="B1338" s="615"/>
      <c r="C1338" s="660"/>
      <c r="D1338" s="660"/>
      <c r="E1338" s="662"/>
      <c r="G1338" s="201"/>
      <c r="H1338" s="201"/>
      <c r="I1338" s="201"/>
      <c r="J1338" s="201"/>
      <c r="K1338" s="201"/>
      <c r="L1338" s="201"/>
      <c r="M1338" s="201"/>
      <c r="N1338" s="201"/>
      <c r="O1338" s="201"/>
      <c r="P1338" s="201"/>
      <c r="Q1338" s="201"/>
    </row>
    <row r="1339" spans="1:17" hidden="1" x14ac:dyDescent="0.25">
      <c r="A1339" s="661"/>
      <c r="B1339" s="615"/>
      <c r="C1339" s="660"/>
      <c r="D1339" s="660"/>
      <c r="E1339" s="662"/>
      <c r="G1339" s="201"/>
      <c r="H1339" s="201"/>
      <c r="I1339" s="201"/>
      <c r="J1339" s="201"/>
      <c r="K1339" s="201"/>
      <c r="L1339" s="201"/>
      <c r="M1339" s="201"/>
      <c r="N1339" s="201"/>
      <c r="O1339" s="201"/>
      <c r="P1339" s="201"/>
      <c r="Q1339" s="201"/>
    </row>
    <row r="1340" spans="1:17" hidden="1" x14ac:dyDescent="0.25">
      <c r="A1340" s="661"/>
      <c r="B1340" s="615"/>
      <c r="C1340" s="660"/>
      <c r="D1340" s="660"/>
      <c r="E1340" s="662"/>
      <c r="G1340" s="201"/>
      <c r="H1340" s="201"/>
      <c r="I1340" s="201"/>
      <c r="J1340" s="201"/>
      <c r="K1340" s="201"/>
      <c r="L1340" s="201"/>
      <c r="M1340" s="201"/>
      <c r="N1340" s="201"/>
      <c r="O1340" s="201"/>
      <c r="P1340" s="201"/>
      <c r="Q1340" s="201"/>
    </row>
    <row r="1341" spans="1:17" hidden="1" x14ac:dyDescent="0.25">
      <c r="A1341" s="661"/>
      <c r="B1341" s="615"/>
      <c r="C1341" s="660"/>
      <c r="D1341" s="660"/>
      <c r="E1341" s="662"/>
      <c r="G1341" s="201"/>
      <c r="H1341" s="201"/>
      <c r="I1341" s="201"/>
      <c r="J1341" s="201"/>
      <c r="K1341" s="201"/>
      <c r="L1341" s="201"/>
      <c r="M1341" s="201"/>
      <c r="N1341" s="201"/>
      <c r="O1341" s="201"/>
      <c r="P1341" s="201"/>
      <c r="Q1341" s="201"/>
    </row>
    <row r="1342" spans="1:17" hidden="1" x14ac:dyDescent="0.25">
      <c r="A1342" s="661"/>
      <c r="B1342" s="615"/>
      <c r="C1342" s="660"/>
      <c r="D1342" s="660"/>
      <c r="E1342" s="662"/>
      <c r="G1342" s="201"/>
      <c r="H1342" s="201"/>
      <c r="I1342" s="201"/>
      <c r="J1342" s="201"/>
      <c r="K1342" s="201"/>
      <c r="L1342" s="201"/>
      <c r="M1342" s="201"/>
      <c r="N1342" s="201"/>
      <c r="O1342" s="201"/>
      <c r="P1342" s="201"/>
      <c r="Q1342" s="201"/>
    </row>
    <row r="1343" spans="1:17" hidden="1" x14ac:dyDescent="0.25">
      <c r="A1343" s="661"/>
      <c r="B1343" s="615"/>
      <c r="C1343" s="660"/>
      <c r="D1343" s="660"/>
      <c r="E1343" s="662"/>
      <c r="G1343" s="201"/>
      <c r="H1343" s="201"/>
      <c r="I1343" s="201"/>
      <c r="J1343" s="201"/>
      <c r="K1343" s="201"/>
      <c r="L1343" s="201"/>
      <c r="M1343" s="201"/>
      <c r="N1343" s="201"/>
      <c r="O1343" s="201"/>
      <c r="P1343" s="201"/>
      <c r="Q1343" s="201"/>
    </row>
    <row r="1344" spans="1:17" hidden="1" x14ac:dyDescent="0.25">
      <c r="A1344" s="661"/>
      <c r="B1344" s="615"/>
      <c r="C1344" s="660"/>
      <c r="D1344" s="660"/>
      <c r="E1344" s="662"/>
      <c r="G1344" s="201"/>
      <c r="H1344" s="201"/>
      <c r="I1344" s="201"/>
      <c r="J1344" s="201"/>
      <c r="K1344" s="201"/>
      <c r="L1344" s="201"/>
      <c r="M1344" s="201"/>
      <c r="N1344" s="201"/>
      <c r="O1344" s="201"/>
      <c r="P1344" s="201"/>
      <c r="Q1344" s="201"/>
    </row>
    <row r="1345" spans="1:17" hidden="1" x14ac:dyDescent="0.25">
      <c r="A1345" s="661"/>
      <c r="B1345" s="615"/>
      <c r="C1345" s="660"/>
      <c r="D1345" s="660"/>
      <c r="E1345" s="662"/>
      <c r="G1345" s="201"/>
      <c r="H1345" s="201"/>
      <c r="I1345" s="201"/>
      <c r="J1345" s="201"/>
      <c r="K1345" s="201"/>
      <c r="L1345" s="201"/>
      <c r="M1345" s="201"/>
      <c r="N1345" s="201"/>
      <c r="O1345" s="201"/>
      <c r="P1345" s="201"/>
      <c r="Q1345" s="201"/>
    </row>
    <row r="1346" spans="1:17" hidden="1" x14ac:dyDescent="0.25">
      <c r="A1346" s="661"/>
      <c r="B1346" s="615"/>
      <c r="C1346" s="660"/>
      <c r="D1346" s="660"/>
      <c r="E1346" s="662"/>
      <c r="G1346" s="201"/>
      <c r="H1346" s="201"/>
      <c r="I1346" s="201"/>
      <c r="J1346" s="201"/>
      <c r="K1346" s="201"/>
      <c r="L1346" s="201"/>
      <c r="M1346" s="201"/>
      <c r="N1346" s="201"/>
      <c r="O1346" s="201"/>
      <c r="P1346" s="201"/>
      <c r="Q1346" s="201"/>
    </row>
    <row r="1347" spans="1:17" hidden="1" x14ac:dyDescent="0.25">
      <c r="A1347" s="661"/>
      <c r="B1347" s="615"/>
      <c r="C1347" s="660"/>
      <c r="D1347" s="660"/>
      <c r="E1347" s="662"/>
      <c r="G1347" s="201"/>
      <c r="H1347" s="201"/>
      <c r="I1347" s="201"/>
      <c r="J1347" s="201"/>
      <c r="K1347" s="201"/>
      <c r="L1347" s="201"/>
      <c r="M1347" s="201"/>
      <c r="N1347" s="201"/>
      <c r="O1347" s="201"/>
      <c r="P1347" s="201"/>
      <c r="Q1347" s="201"/>
    </row>
    <row r="1348" spans="1:17" hidden="1" x14ac:dyDescent="0.25">
      <c r="A1348" s="661"/>
      <c r="B1348" s="615"/>
      <c r="C1348" s="660"/>
      <c r="D1348" s="660"/>
      <c r="E1348" s="662"/>
      <c r="G1348" s="201"/>
      <c r="H1348" s="201"/>
      <c r="I1348" s="201"/>
      <c r="J1348" s="201"/>
      <c r="K1348" s="201"/>
      <c r="L1348" s="201"/>
      <c r="M1348" s="201"/>
      <c r="N1348" s="201"/>
      <c r="O1348" s="201"/>
      <c r="P1348" s="201"/>
      <c r="Q1348" s="201"/>
    </row>
    <row r="1349" spans="1:17" hidden="1" x14ac:dyDescent="0.25">
      <c r="A1349" s="661"/>
      <c r="B1349" s="615"/>
      <c r="C1349" s="660"/>
      <c r="D1349" s="660"/>
      <c r="E1349" s="662"/>
      <c r="G1349" s="201"/>
      <c r="H1349" s="201"/>
      <c r="I1349" s="201"/>
      <c r="J1349" s="201"/>
      <c r="K1349" s="201"/>
      <c r="L1349" s="201"/>
      <c r="M1349" s="201"/>
      <c r="N1349" s="201"/>
      <c r="O1349" s="201"/>
      <c r="P1349" s="201"/>
      <c r="Q1349" s="201"/>
    </row>
    <row r="1350" spans="1:17" hidden="1" x14ac:dyDescent="0.25">
      <c r="A1350" s="661"/>
      <c r="B1350" s="615"/>
      <c r="C1350" s="660"/>
      <c r="D1350" s="660"/>
      <c r="E1350" s="662"/>
      <c r="G1350" s="201"/>
      <c r="H1350" s="201"/>
      <c r="I1350" s="201"/>
      <c r="J1350" s="201"/>
      <c r="K1350" s="201"/>
      <c r="L1350" s="201"/>
      <c r="M1350" s="201"/>
      <c r="N1350" s="201"/>
      <c r="O1350" s="201"/>
      <c r="P1350" s="201"/>
      <c r="Q1350" s="201"/>
    </row>
    <row r="1351" spans="1:17" hidden="1" x14ac:dyDescent="0.25">
      <c r="A1351" s="661"/>
      <c r="B1351" s="615"/>
      <c r="C1351" s="660"/>
      <c r="D1351" s="660"/>
      <c r="E1351" s="662"/>
      <c r="G1351" s="201"/>
      <c r="H1351" s="201"/>
      <c r="I1351" s="201"/>
      <c r="J1351" s="201"/>
      <c r="K1351" s="201"/>
      <c r="L1351" s="201"/>
      <c r="M1351" s="201"/>
      <c r="N1351" s="201"/>
      <c r="O1351" s="201"/>
      <c r="P1351" s="201"/>
      <c r="Q1351" s="201"/>
    </row>
    <row r="1352" spans="1:17" hidden="1" x14ac:dyDescent="0.25">
      <c r="A1352" s="661"/>
      <c r="B1352" s="615"/>
      <c r="C1352" s="660"/>
      <c r="D1352" s="660"/>
      <c r="E1352" s="662"/>
      <c r="G1352" s="201"/>
      <c r="H1352" s="201"/>
      <c r="I1352" s="201"/>
      <c r="J1352" s="201"/>
      <c r="K1352" s="201"/>
      <c r="L1352" s="201"/>
      <c r="M1352" s="201"/>
      <c r="N1352" s="201"/>
      <c r="O1352" s="201"/>
      <c r="P1352" s="201"/>
      <c r="Q1352" s="201"/>
    </row>
    <row r="1353" spans="1:17" hidden="1" x14ac:dyDescent="0.25">
      <c r="A1353" s="661"/>
      <c r="B1353" s="615"/>
      <c r="C1353" s="660"/>
      <c r="D1353" s="660"/>
      <c r="E1353" s="662"/>
      <c r="G1353" s="201"/>
      <c r="H1353" s="201"/>
      <c r="I1353" s="201"/>
      <c r="J1353" s="201"/>
      <c r="K1353" s="201"/>
      <c r="L1353" s="201"/>
      <c r="M1353" s="201"/>
      <c r="N1353" s="201"/>
      <c r="O1353" s="201"/>
      <c r="P1353" s="201"/>
      <c r="Q1353" s="201"/>
    </row>
    <row r="1354" spans="1:17" hidden="1" x14ac:dyDescent="0.25">
      <c r="A1354" s="661"/>
      <c r="B1354" s="615"/>
      <c r="C1354" s="660"/>
      <c r="D1354" s="660"/>
      <c r="E1354" s="662"/>
      <c r="G1354" s="201"/>
      <c r="H1354" s="201"/>
      <c r="I1354" s="201"/>
      <c r="J1354" s="201"/>
      <c r="K1354" s="201"/>
      <c r="L1354" s="201"/>
      <c r="M1354" s="201"/>
      <c r="N1354" s="201"/>
      <c r="O1354" s="201"/>
      <c r="P1354" s="201"/>
      <c r="Q1354" s="201"/>
    </row>
    <row r="1355" spans="1:17" hidden="1" x14ac:dyDescent="0.25">
      <c r="A1355" s="661"/>
      <c r="B1355" s="615"/>
      <c r="C1355" s="660"/>
      <c r="D1355" s="660"/>
      <c r="E1355" s="662"/>
      <c r="G1355" s="201"/>
      <c r="H1355" s="201"/>
      <c r="I1355" s="201"/>
      <c r="J1355" s="201"/>
      <c r="K1355" s="201"/>
      <c r="L1355" s="201"/>
      <c r="M1355" s="201"/>
      <c r="N1355" s="201"/>
      <c r="O1355" s="201"/>
      <c r="P1355" s="201"/>
      <c r="Q1355" s="201"/>
    </row>
    <row r="1356" spans="1:17" hidden="1" x14ac:dyDescent="0.25">
      <c r="A1356" s="661"/>
      <c r="B1356" s="615"/>
      <c r="C1356" s="660"/>
      <c r="D1356" s="660"/>
      <c r="E1356" s="662"/>
      <c r="G1356" s="201"/>
      <c r="H1356" s="201"/>
      <c r="I1356" s="201"/>
      <c r="J1356" s="201"/>
      <c r="K1356" s="201"/>
      <c r="L1356" s="201"/>
      <c r="M1356" s="201"/>
      <c r="N1356" s="201"/>
      <c r="O1356" s="201"/>
      <c r="P1356" s="201"/>
      <c r="Q1356" s="201"/>
    </row>
    <row r="1357" spans="1:17" hidden="1" x14ac:dyDescent="0.25">
      <c r="A1357" s="661"/>
      <c r="B1357" s="615"/>
      <c r="C1357" s="660"/>
      <c r="D1357" s="660"/>
      <c r="E1357" s="662"/>
      <c r="G1357" s="201"/>
      <c r="H1357" s="201"/>
      <c r="I1357" s="201"/>
      <c r="J1357" s="201"/>
      <c r="K1357" s="201"/>
      <c r="L1357" s="201"/>
      <c r="M1357" s="201"/>
      <c r="N1357" s="201"/>
      <c r="O1357" s="201"/>
      <c r="P1357" s="201"/>
      <c r="Q1357" s="201"/>
    </row>
    <row r="1358" spans="1:17" hidden="1" x14ac:dyDescent="0.25">
      <c r="A1358" s="661"/>
      <c r="B1358" s="615"/>
      <c r="C1358" s="660"/>
      <c r="D1358" s="660"/>
      <c r="E1358" s="662"/>
      <c r="G1358" s="201"/>
      <c r="H1358" s="201"/>
      <c r="I1358" s="201"/>
      <c r="J1358" s="201"/>
      <c r="K1358" s="201"/>
      <c r="L1358" s="201"/>
      <c r="M1358" s="201"/>
      <c r="N1358" s="201"/>
      <c r="O1358" s="201"/>
      <c r="P1358" s="201"/>
      <c r="Q1358" s="201"/>
    </row>
    <row r="1359" spans="1:17" hidden="1" x14ac:dyDescent="0.25">
      <c r="A1359" s="661"/>
      <c r="B1359" s="615"/>
      <c r="C1359" s="660"/>
      <c r="D1359" s="660"/>
      <c r="E1359" s="662"/>
      <c r="G1359" s="201"/>
      <c r="H1359" s="201"/>
      <c r="I1359" s="201"/>
      <c r="J1359" s="201"/>
      <c r="K1359" s="201"/>
      <c r="L1359" s="201"/>
      <c r="M1359" s="201"/>
      <c r="N1359" s="201"/>
      <c r="O1359" s="201"/>
      <c r="P1359" s="201"/>
      <c r="Q1359" s="201"/>
    </row>
    <row r="1360" spans="1:17" hidden="1" x14ac:dyDescent="0.25">
      <c r="A1360" s="661"/>
      <c r="B1360" s="615"/>
      <c r="C1360" s="660"/>
      <c r="D1360" s="660"/>
      <c r="E1360" s="662"/>
      <c r="G1360" s="201"/>
      <c r="H1360" s="201"/>
      <c r="I1360" s="201"/>
      <c r="J1360" s="201"/>
      <c r="K1360" s="201"/>
      <c r="L1360" s="201"/>
      <c r="M1360" s="201"/>
      <c r="N1360" s="201"/>
      <c r="O1360" s="201"/>
      <c r="P1360" s="201"/>
      <c r="Q1360" s="201"/>
    </row>
    <row r="1361" spans="1:17" hidden="1" x14ac:dyDescent="0.25">
      <c r="A1361" s="661"/>
      <c r="B1361" s="615"/>
      <c r="C1361" s="660"/>
      <c r="D1361" s="660"/>
      <c r="E1361" s="662"/>
      <c r="G1361" s="201"/>
      <c r="H1361" s="201"/>
      <c r="I1361" s="201"/>
      <c r="J1361" s="201"/>
      <c r="K1361" s="201"/>
      <c r="L1361" s="201"/>
      <c r="M1361" s="201"/>
      <c r="N1361" s="201"/>
      <c r="O1361" s="201"/>
      <c r="P1361" s="201"/>
      <c r="Q1361" s="201"/>
    </row>
    <row r="1362" spans="1:17" hidden="1" x14ac:dyDescent="0.25">
      <c r="A1362" s="661"/>
      <c r="B1362" s="615"/>
      <c r="C1362" s="660"/>
      <c r="D1362" s="660"/>
      <c r="E1362" s="662"/>
      <c r="G1362" s="201"/>
      <c r="H1362" s="201"/>
      <c r="I1362" s="201"/>
      <c r="J1362" s="201"/>
      <c r="K1362" s="201"/>
      <c r="L1362" s="201"/>
      <c r="M1362" s="201"/>
      <c r="N1362" s="201"/>
      <c r="O1362" s="201"/>
      <c r="P1362" s="201"/>
      <c r="Q1362" s="201"/>
    </row>
    <row r="1363" spans="1:17" hidden="1" x14ac:dyDescent="0.25">
      <c r="A1363" s="661"/>
      <c r="B1363" s="615"/>
      <c r="C1363" s="660"/>
      <c r="D1363" s="660"/>
      <c r="E1363" s="662"/>
      <c r="G1363" s="201"/>
      <c r="H1363" s="201"/>
      <c r="I1363" s="201"/>
      <c r="J1363" s="201"/>
      <c r="K1363" s="201"/>
      <c r="L1363" s="201"/>
      <c r="M1363" s="201"/>
      <c r="N1363" s="201"/>
      <c r="O1363" s="201"/>
      <c r="P1363" s="201"/>
      <c r="Q1363" s="201"/>
    </row>
    <row r="1364" spans="1:17" hidden="1" x14ac:dyDescent="0.25">
      <c r="A1364" s="661"/>
      <c r="B1364" s="615"/>
      <c r="C1364" s="660"/>
      <c r="D1364" s="660"/>
      <c r="E1364" s="662"/>
      <c r="G1364" s="201"/>
      <c r="H1364" s="201"/>
      <c r="I1364" s="201"/>
      <c r="J1364" s="201"/>
      <c r="K1364" s="201"/>
      <c r="L1364" s="201"/>
      <c r="M1364" s="201"/>
      <c r="N1364" s="201"/>
      <c r="O1364" s="201"/>
      <c r="P1364" s="201"/>
      <c r="Q1364" s="201"/>
    </row>
    <row r="1365" spans="1:17" hidden="1" x14ac:dyDescent="0.25">
      <c r="A1365" s="661"/>
      <c r="B1365" s="615"/>
      <c r="C1365" s="660"/>
      <c r="D1365" s="660"/>
      <c r="E1365" s="662"/>
      <c r="G1365" s="201"/>
      <c r="H1365" s="201"/>
      <c r="I1365" s="201"/>
      <c r="J1365" s="201"/>
      <c r="K1365" s="201"/>
      <c r="L1365" s="201"/>
      <c r="M1365" s="201"/>
      <c r="N1365" s="201"/>
      <c r="O1365" s="201"/>
      <c r="P1365" s="201"/>
      <c r="Q1365" s="201"/>
    </row>
    <row r="1366" spans="1:17" hidden="1" x14ac:dyDescent="0.25">
      <c r="A1366" s="661"/>
      <c r="B1366" s="615"/>
      <c r="C1366" s="660"/>
      <c r="D1366" s="660"/>
      <c r="E1366" s="662"/>
      <c r="G1366" s="201"/>
      <c r="H1366" s="201"/>
      <c r="I1366" s="201"/>
      <c r="J1366" s="201"/>
      <c r="K1366" s="201"/>
      <c r="L1366" s="201"/>
      <c r="M1366" s="201"/>
      <c r="N1366" s="201"/>
      <c r="O1366" s="201"/>
      <c r="P1366" s="201"/>
      <c r="Q1366" s="201"/>
    </row>
    <row r="1367" spans="1:17" hidden="1" x14ac:dyDescent="0.25">
      <c r="A1367" s="661"/>
      <c r="B1367" s="615"/>
      <c r="C1367" s="660"/>
      <c r="D1367" s="660"/>
      <c r="E1367" s="662"/>
      <c r="G1367" s="201"/>
      <c r="H1367" s="201"/>
      <c r="I1367" s="201"/>
      <c r="J1367" s="201"/>
      <c r="K1367" s="201"/>
      <c r="L1367" s="201"/>
      <c r="M1367" s="201"/>
      <c r="N1367" s="201"/>
      <c r="O1367" s="201"/>
      <c r="P1367" s="201"/>
      <c r="Q1367" s="201"/>
    </row>
    <row r="1368" spans="1:17" hidden="1" x14ac:dyDescent="0.25">
      <c r="A1368" s="661"/>
      <c r="B1368" s="615"/>
      <c r="C1368" s="660"/>
      <c r="D1368" s="660"/>
      <c r="E1368" s="662"/>
      <c r="G1368" s="201"/>
      <c r="H1368" s="201"/>
      <c r="I1368" s="201"/>
      <c r="J1368" s="201"/>
      <c r="K1368" s="201"/>
      <c r="L1368" s="201"/>
      <c r="M1368" s="201"/>
      <c r="N1368" s="201"/>
      <c r="O1368" s="201"/>
      <c r="P1368" s="201"/>
      <c r="Q1368" s="201"/>
    </row>
    <row r="1369" spans="1:17" hidden="1" x14ac:dyDescent="0.25">
      <c r="A1369" s="661"/>
      <c r="B1369" s="615"/>
      <c r="C1369" s="660"/>
      <c r="D1369" s="660"/>
      <c r="E1369" s="662"/>
      <c r="G1369" s="201"/>
      <c r="H1369" s="201"/>
      <c r="I1369" s="201"/>
      <c r="J1369" s="201"/>
      <c r="K1369" s="201"/>
      <c r="L1369" s="201"/>
      <c r="M1369" s="201"/>
      <c r="N1369" s="201"/>
      <c r="O1369" s="201"/>
      <c r="P1369" s="201"/>
      <c r="Q1369" s="201"/>
    </row>
    <row r="1370" spans="1:17" hidden="1" x14ac:dyDescent="0.25">
      <c r="A1370" s="661"/>
      <c r="B1370" s="615"/>
      <c r="C1370" s="660"/>
      <c r="D1370" s="660"/>
      <c r="E1370" s="662"/>
      <c r="G1370" s="201"/>
      <c r="H1370" s="201"/>
      <c r="I1370" s="201"/>
      <c r="J1370" s="201"/>
      <c r="K1370" s="201"/>
      <c r="L1370" s="201"/>
      <c r="M1370" s="201"/>
      <c r="N1370" s="201"/>
      <c r="O1370" s="201"/>
      <c r="P1370" s="201"/>
      <c r="Q1370" s="201"/>
    </row>
    <row r="1371" spans="1:17" hidden="1" x14ac:dyDescent="0.25">
      <c r="A1371" s="661"/>
      <c r="B1371" s="615"/>
      <c r="C1371" s="660"/>
      <c r="D1371" s="660"/>
      <c r="E1371" s="662"/>
      <c r="G1371" s="201"/>
      <c r="H1371" s="201"/>
      <c r="I1371" s="201"/>
      <c r="J1371" s="201"/>
      <c r="K1371" s="201"/>
      <c r="L1371" s="201"/>
      <c r="M1371" s="201"/>
      <c r="N1371" s="201"/>
      <c r="O1371" s="201"/>
      <c r="P1371" s="201"/>
      <c r="Q1371" s="201"/>
    </row>
    <row r="1372" spans="1:17" hidden="1" x14ac:dyDescent="0.25">
      <c r="A1372" s="661"/>
      <c r="B1372" s="615"/>
      <c r="C1372" s="660"/>
      <c r="D1372" s="660"/>
      <c r="E1372" s="662"/>
      <c r="G1372" s="201"/>
      <c r="H1372" s="201"/>
      <c r="I1372" s="201"/>
      <c r="J1372" s="201"/>
      <c r="K1372" s="201"/>
      <c r="L1372" s="201"/>
      <c r="M1372" s="201"/>
      <c r="N1372" s="201"/>
      <c r="O1372" s="201"/>
      <c r="P1372" s="201"/>
      <c r="Q1372" s="201"/>
    </row>
    <row r="1373" spans="1:17" hidden="1" x14ac:dyDescent="0.25">
      <c r="A1373" s="661"/>
      <c r="B1373" s="615"/>
      <c r="C1373" s="660"/>
      <c r="D1373" s="660"/>
      <c r="E1373" s="662"/>
      <c r="G1373" s="201"/>
      <c r="H1373" s="201"/>
      <c r="I1373" s="201"/>
      <c r="J1373" s="201"/>
      <c r="K1373" s="201"/>
      <c r="L1373" s="201"/>
      <c r="M1373" s="201"/>
      <c r="N1373" s="201"/>
      <c r="O1373" s="201"/>
      <c r="P1373" s="201"/>
      <c r="Q1373" s="201"/>
    </row>
    <row r="1374" spans="1:17" hidden="1" x14ac:dyDescent="0.25">
      <c r="A1374" s="661"/>
      <c r="B1374" s="615"/>
      <c r="C1374" s="660"/>
      <c r="D1374" s="660"/>
      <c r="E1374" s="662"/>
      <c r="G1374" s="201"/>
      <c r="H1374" s="201"/>
      <c r="I1374" s="201"/>
      <c r="J1374" s="201"/>
      <c r="K1374" s="201"/>
      <c r="L1374" s="201"/>
      <c r="M1374" s="201"/>
      <c r="N1374" s="201"/>
      <c r="O1374" s="201"/>
      <c r="P1374" s="201"/>
      <c r="Q1374" s="201"/>
    </row>
    <row r="1375" spans="1:17" hidden="1" x14ac:dyDescent="0.25">
      <c r="A1375" s="661"/>
      <c r="B1375" s="615"/>
      <c r="C1375" s="660"/>
      <c r="D1375" s="660"/>
      <c r="E1375" s="662"/>
      <c r="G1375" s="201"/>
      <c r="H1375" s="201"/>
      <c r="I1375" s="201"/>
      <c r="J1375" s="201"/>
      <c r="K1375" s="201"/>
      <c r="L1375" s="201"/>
      <c r="M1375" s="201"/>
      <c r="N1375" s="201"/>
      <c r="O1375" s="201"/>
      <c r="P1375" s="201"/>
      <c r="Q1375" s="201"/>
    </row>
    <row r="1376" spans="1:17" hidden="1" x14ac:dyDescent="0.25">
      <c r="A1376" s="661"/>
      <c r="B1376" s="615"/>
      <c r="C1376" s="660"/>
      <c r="D1376" s="660"/>
      <c r="E1376" s="662"/>
      <c r="G1376" s="201"/>
      <c r="H1376" s="201"/>
      <c r="I1376" s="201"/>
      <c r="J1376" s="201"/>
      <c r="K1376" s="201"/>
      <c r="L1376" s="201"/>
      <c r="M1376" s="201"/>
      <c r="N1376" s="201"/>
      <c r="O1376" s="201"/>
      <c r="P1376" s="201"/>
      <c r="Q1376" s="201"/>
    </row>
    <row r="1377" spans="1:17" hidden="1" x14ac:dyDescent="0.25">
      <c r="A1377" s="661"/>
      <c r="B1377" s="615"/>
      <c r="C1377" s="660"/>
      <c r="D1377" s="660"/>
      <c r="E1377" s="662"/>
      <c r="G1377" s="201"/>
      <c r="H1377" s="201"/>
      <c r="I1377" s="201"/>
      <c r="J1377" s="201"/>
      <c r="K1377" s="201"/>
      <c r="L1377" s="201"/>
      <c r="M1377" s="201"/>
      <c r="N1377" s="201"/>
      <c r="O1377" s="201"/>
      <c r="P1377" s="201"/>
      <c r="Q1377" s="201"/>
    </row>
    <row r="1378" spans="1:17" hidden="1" x14ac:dyDescent="0.25">
      <c r="A1378" s="661"/>
      <c r="B1378" s="615"/>
      <c r="C1378" s="660"/>
      <c r="D1378" s="660"/>
      <c r="E1378" s="662"/>
      <c r="G1378" s="201"/>
      <c r="H1378" s="201"/>
      <c r="I1378" s="201"/>
      <c r="J1378" s="201"/>
      <c r="K1378" s="201"/>
      <c r="L1378" s="201"/>
      <c r="M1378" s="201"/>
      <c r="N1378" s="201"/>
      <c r="O1378" s="201"/>
      <c r="P1378" s="201"/>
      <c r="Q1378" s="201"/>
    </row>
    <row r="1379" spans="1:17" hidden="1" x14ac:dyDescent="0.25">
      <c r="A1379" s="661"/>
      <c r="B1379" s="615"/>
      <c r="C1379" s="660"/>
      <c r="D1379" s="660"/>
      <c r="E1379" s="662"/>
      <c r="G1379" s="201"/>
      <c r="H1379" s="201"/>
      <c r="I1379" s="201"/>
      <c r="J1379" s="201"/>
      <c r="K1379" s="201"/>
      <c r="L1379" s="201"/>
      <c r="M1379" s="201"/>
      <c r="N1379" s="201"/>
      <c r="O1379" s="201"/>
      <c r="P1379" s="201"/>
      <c r="Q1379" s="201"/>
    </row>
    <row r="1380" spans="1:17" hidden="1" x14ac:dyDescent="0.25">
      <c r="A1380" s="661"/>
      <c r="B1380" s="615"/>
      <c r="C1380" s="660"/>
      <c r="D1380" s="660"/>
      <c r="E1380" s="662"/>
      <c r="G1380" s="201"/>
      <c r="H1380" s="201"/>
      <c r="I1380" s="201"/>
      <c r="J1380" s="201"/>
      <c r="K1380" s="201"/>
      <c r="L1380" s="201"/>
      <c r="M1380" s="201"/>
      <c r="N1380" s="201"/>
      <c r="O1380" s="201"/>
      <c r="P1380" s="201"/>
      <c r="Q1380" s="201"/>
    </row>
    <row r="1381" spans="1:17" hidden="1" x14ac:dyDescent="0.25">
      <c r="A1381" s="661"/>
      <c r="B1381" s="615"/>
      <c r="C1381" s="660"/>
      <c r="D1381" s="660"/>
      <c r="E1381" s="662"/>
      <c r="G1381" s="201"/>
      <c r="H1381" s="201"/>
      <c r="I1381" s="201"/>
      <c r="J1381" s="201"/>
      <c r="K1381" s="201"/>
      <c r="L1381" s="201"/>
      <c r="M1381" s="201"/>
      <c r="N1381" s="201"/>
      <c r="O1381" s="201"/>
      <c r="P1381" s="201"/>
      <c r="Q1381" s="201"/>
    </row>
    <row r="1382" spans="1:17" hidden="1" x14ac:dyDescent="0.25">
      <c r="A1382" s="661"/>
      <c r="B1382" s="615"/>
      <c r="C1382" s="660"/>
      <c r="D1382" s="660"/>
      <c r="E1382" s="662"/>
      <c r="G1382" s="201"/>
      <c r="H1382" s="201"/>
      <c r="I1382" s="201"/>
      <c r="J1382" s="201"/>
      <c r="K1382" s="201"/>
      <c r="L1382" s="201"/>
      <c r="M1382" s="201"/>
      <c r="N1382" s="201"/>
      <c r="O1382" s="201"/>
      <c r="P1382" s="201"/>
      <c r="Q1382" s="201"/>
    </row>
    <row r="1383" spans="1:17" hidden="1" x14ac:dyDescent="0.25">
      <c r="A1383" s="661"/>
      <c r="B1383" s="615"/>
      <c r="C1383" s="660"/>
      <c r="D1383" s="660"/>
      <c r="E1383" s="662"/>
      <c r="G1383" s="201"/>
      <c r="H1383" s="201"/>
      <c r="I1383" s="201"/>
      <c r="J1383" s="201"/>
      <c r="K1383" s="201"/>
      <c r="L1383" s="201"/>
      <c r="M1383" s="201"/>
      <c r="N1383" s="201"/>
      <c r="O1383" s="201"/>
      <c r="P1383" s="201"/>
      <c r="Q1383" s="201"/>
    </row>
    <row r="1384" spans="1:17" hidden="1" x14ac:dyDescent="0.25">
      <c r="A1384" s="661"/>
      <c r="B1384" s="615"/>
      <c r="C1384" s="660"/>
      <c r="D1384" s="660"/>
      <c r="E1384" s="662"/>
      <c r="G1384" s="201"/>
      <c r="H1384" s="201"/>
      <c r="I1384" s="201"/>
      <c r="J1384" s="201"/>
      <c r="K1384" s="201"/>
      <c r="L1384" s="201"/>
      <c r="M1384" s="201"/>
      <c r="N1384" s="201"/>
      <c r="O1384" s="201"/>
      <c r="P1384" s="201"/>
      <c r="Q1384" s="201"/>
    </row>
    <row r="1385" spans="1:17" hidden="1" x14ac:dyDescent="0.25">
      <c r="A1385" s="661"/>
      <c r="B1385" s="615"/>
      <c r="C1385" s="660"/>
      <c r="D1385" s="660"/>
      <c r="E1385" s="662"/>
      <c r="G1385" s="201"/>
      <c r="H1385" s="201"/>
      <c r="I1385" s="201"/>
      <c r="J1385" s="201"/>
      <c r="K1385" s="201"/>
      <c r="L1385" s="201"/>
      <c r="M1385" s="201"/>
      <c r="N1385" s="201"/>
      <c r="O1385" s="201"/>
      <c r="P1385" s="201"/>
      <c r="Q1385" s="201"/>
    </row>
    <row r="1386" spans="1:17" hidden="1" x14ac:dyDescent="0.25">
      <c r="A1386" s="661"/>
      <c r="B1386" s="615"/>
      <c r="C1386" s="660"/>
      <c r="D1386" s="660"/>
      <c r="E1386" s="662"/>
      <c r="G1386" s="201"/>
      <c r="H1386" s="201"/>
      <c r="I1386" s="201"/>
      <c r="J1386" s="201"/>
      <c r="K1386" s="201"/>
      <c r="L1386" s="201"/>
      <c r="M1386" s="201"/>
      <c r="N1386" s="201"/>
      <c r="O1386" s="201"/>
      <c r="P1386" s="201"/>
      <c r="Q1386" s="201"/>
    </row>
    <row r="1387" spans="1:17" hidden="1" x14ac:dyDescent="0.25">
      <c r="A1387" s="661"/>
      <c r="B1387" s="615"/>
      <c r="C1387" s="660"/>
      <c r="D1387" s="660"/>
      <c r="E1387" s="662"/>
      <c r="G1387" s="201"/>
      <c r="H1387" s="201"/>
      <c r="I1387" s="201"/>
      <c r="J1387" s="201"/>
      <c r="K1387" s="201"/>
      <c r="L1387" s="201"/>
      <c r="M1387" s="201"/>
      <c r="N1387" s="201"/>
      <c r="O1387" s="201"/>
      <c r="P1387" s="201"/>
      <c r="Q1387" s="201"/>
    </row>
    <row r="1388" spans="1:17" hidden="1" x14ac:dyDescent="0.25">
      <c r="A1388" s="661"/>
      <c r="B1388" s="615"/>
      <c r="C1388" s="660"/>
      <c r="D1388" s="660"/>
      <c r="E1388" s="662"/>
      <c r="G1388" s="201"/>
      <c r="H1388" s="201"/>
      <c r="I1388" s="201"/>
      <c r="J1388" s="201"/>
      <c r="K1388" s="201"/>
      <c r="L1388" s="201"/>
      <c r="M1388" s="201"/>
      <c r="N1388" s="201"/>
      <c r="O1388" s="201"/>
      <c r="P1388" s="201"/>
      <c r="Q1388" s="201"/>
    </row>
    <row r="1389" spans="1:17" hidden="1" x14ac:dyDescent="0.25">
      <c r="A1389" s="661"/>
      <c r="B1389" s="615"/>
      <c r="C1389" s="660"/>
      <c r="D1389" s="660"/>
      <c r="E1389" s="662"/>
      <c r="G1389" s="201"/>
      <c r="H1389" s="201"/>
      <c r="I1389" s="201"/>
      <c r="J1389" s="201"/>
      <c r="K1389" s="201"/>
      <c r="L1389" s="201"/>
      <c r="M1389" s="201"/>
      <c r="N1389" s="201"/>
      <c r="O1389" s="201"/>
      <c r="P1389" s="201"/>
      <c r="Q1389" s="201"/>
    </row>
    <row r="1390" spans="1:17" hidden="1" x14ac:dyDescent="0.25">
      <c r="A1390" s="661"/>
      <c r="B1390" s="615"/>
      <c r="C1390" s="660"/>
      <c r="D1390" s="660"/>
      <c r="E1390" s="662"/>
      <c r="G1390" s="201"/>
      <c r="H1390" s="201"/>
      <c r="I1390" s="201"/>
      <c r="J1390" s="201"/>
      <c r="K1390" s="201"/>
      <c r="L1390" s="201"/>
      <c r="M1390" s="201"/>
      <c r="N1390" s="201"/>
      <c r="O1390" s="201"/>
      <c r="P1390" s="201"/>
      <c r="Q1390" s="201"/>
    </row>
    <row r="1391" spans="1:17" hidden="1" x14ac:dyDescent="0.25">
      <c r="A1391" s="661"/>
      <c r="B1391" s="615"/>
      <c r="C1391" s="660"/>
      <c r="D1391" s="660"/>
      <c r="E1391" s="662"/>
      <c r="G1391" s="201"/>
      <c r="H1391" s="201"/>
      <c r="I1391" s="201"/>
      <c r="J1391" s="201"/>
      <c r="K1391" s="201"/>
      <c r="L1391" s="201"/>
      <c r="M1391" s="201"/>
      <c r="N1391" s="201"/>
      <c r="O1391" s="201"/>
      <c r="P1391" s="201"/>
      <c r="Q1391" s="201"/>
    </row>
    <row r="1392" spans="1:17" hidden="1" x14ac:dyDescent="0.25">
      <c r="A1392" s="661"/>
      <c r="B1392" s="615"/>
      <c r="C1392" s="660"/>
      <c r="D1392" s="660"/>
      <c r="E1392" s="662"/>
      <c r="G1392" s="201"/>
      <c r="H1392" s="201"/>
      <c r="I1392" s="201"/>
      <c r="J1392" s="201"/>
      <c r="K1392" s="201"/>
      <c r="L1392" s="201"/>
      <c r="M1392" s="201"/>
      <c r="N1392" s="201"/>
      <c r="O1392" s="201"/>
      <c r="P1392" s="201"/>
      <c r="Q1392" s="201"/>
    </row>
    <row r="1393" spans="1:17" hidden="1" x14ac:dyDescent="0.25">
      <c r="A1393" s="661"/>
      <c r="B1393" s="615"/>
      <c r="C1393" s="660"/>
      <c r="D1393" s="660"/>
      <c r="E1393" s="662"/>
      <c r="G1393" s="201"/>
      <c r="H1393" s="201"/>
      <c r="I1393" s="201"/>
      <c r="J1393" s="201"/>
      <c r="K1393" s="201"/>
      <c r="L1393" s="201"/>
      <c r="M1393" s="201"/>
      <c r="N1393" s="201"/>
      <c r="O1393" s="201"/>
      <c r="P1393" s="201"/>
      <c r="Q1393" s="201"/>
    </row>
    <row r="1394" spans="1:17" hidden="1" x14ac:dyDescent="0.25">
      <c r="A1394" s="661"/>
      <c r="B1394" s="615"/>
      <c r="C1394" s="660"/>
      <c r="D1394" s="660"/>
      <c r="E1394" s="662"/>
      <c r="G1394" s="201"/>
      <c r="H1394" s="201"/>
      <c r="I1394" s="201"/>
      <c r="J1394" s="201"/>
      <c r="K1394" s="201"/>
      <c r="L1394" s="201"/>
      <c r="M1394" s="201"/>
      <c r="N1394" s="201"/>
      <c r="O1394" s="201"/>
      <c r="P1394" s="201"/>
      <c r="Q1394" s="201"/>
    </row>
    <row r="1395" spans="1:17" hidden="1" x14ac:dyDescent="0.25">
      <c r="A1395" s="661"/>
      <c r="B1395" s="615"/>
      <c r="C1395" s="660"/>
      <c r="D1395" s="660"/>
      <c r="E1395" s="662"/>
      <c r="G1395" s="201"/>
      <c r="H1395" s="201"/>
      <c r="I1395" s="201"/>
      <c r="J1395" s="201"/>
      <c r="K1395" s="201"/>
      <c r="L1395" s="201"/>
      <c r="M1395" s="201"/>
      <c r="N1395" s="201"/>
      <c r="O1395" s="201"/>
      <c r="P1395" s="201"/>
      <c r="Q1395" s="201"/>
    </row>
    <row r="1396" spans="1:17" hidden="1" x14ac:dyDescent="0.25">
      <c r="A1396" s="661"/>
      <c r="B1396" s="615"/>
      <c r="C1396" s="660"/>
      <c r="D1396" s="660"/>
      <c r="E1396" s="662"/>
      <c r="G1396" s="201"/>
      <c r="H1396" s="201"/>
      <c r="I1396" s="201"/>
      <c r="J1396" s="201"/>
      <c r="K1396" s="201"/>
      <c r="L1396" s="201"/>
      <c r="M1396" s="201"/>
      <c r="N1396" s="201"/>
      <c r="O1396" s="201"/>
      <c r="P1396" s="201"/>
      <c r="Q1396" s="201"/>
    </row>
    <row r="1397" spans="1:17" hidden="1" x14ac:dyDescent="0.25">
      <c r="A1397" s="661"/>
      <c r="B1397" s="615"/>
      <c r="C1397" s="660"/>
      <c r="D1397" s="660"/>
      <c r="E1397" s="662"/>
      <c r="G1397" s="201"/>
      <c r="H1397" s="201"/>
      <c r="I1397" s="201"/>
      <c r="J1397" s="201"/>
      <c r="K1397" s="201"/>
      <c r="L1397" s="201"/>
      <c r="M1397" s="201"/>
      <c r="N1397" s="201"/>
      <c r="O1397" s="201"/>
      <c r="P1397" s="201"/>
      <c r="Q1397" s="201"/>
    </row>
    <row r="1398" spans="1:17" hidden="1" x14ac:dyDescent="0.25">
      <c r="A1398" s="661"/>
      <c r="B1398" s="615"/>
      <c r="C1398" s="660"/>
      <c r="D1398" s="660"/>
      <c r="E1398" s="662"/>
      <c r="G1398" s="201"/>
      <c r="H1398" s="201"/>
      <c r="I1398" s="201"/>
      <c r="J1398" s="201"/>
      <c r="K1398" s="201"/>
      <c r="L1398" s="201"/>
      <c r="M1398" s="201"/>
      <c r="N1398" s="201"/>
      <c r="O1398" s="201"/>
      <c r="P1398" s="201"/>
      <c r="Q1398" s="201"/>
    </row>
    <row r="1399" spans="1:17" hidden="1" x14ac:dyDescent="0.25">
      <c r="A1399" s="661"/>
      <c r="B1399" s="615"/>
      <c r="C1399" s="660"/>
      <c r="D1399" s="660"/>
      <c r="E1399" s="662"/>
      <c r="G1399" s="201"/>
      <c r="H1399" s="201"/>
      <c r="I1399" s="201"/>
      <c r="J1399" s="201"/>
      <c r="K1399" s="201"/>
      <c r="L1399" s="201"/>
      <c r="M1399" s="201"/>
      <c r="N1399" s="201"/>
      <c r="O1399" s="201"/>
      <c r="P1399" s="201"/>
      <c r="Q1399" s="201"/>
    </row>
    <row r="1400" spans="1:17" hidden="1" x14ac:dyDescent="0.25">
      <c r="A1400" s="661"/>
      <c r="B1400" s="615"/>
      <c r="C1400" s="660"/>
      <c r="D1400" s="660"/>
      <c r="E1400" s="662"/>
      <c r="G1400" s="201"/>
      <c r="H1400" s="201"/>
      <c r="I1400" s="201"/>
      <c r="J1400" s="201"/>
      <c r="K1400" s="201"/>
      <c r="L1400" s="201"/>
      <c r="M1400" s="201"/>
      <c r="N1400" s="201"/>
      <c r="O1400" s="201"/>
      <c r="P1400" s="201"/>
      <c r="Q1400" s="201"/>
    </row>
    <row r="1401" spans="1:17" hidden="1" x14ac:dyDescent="0.25">
      <c r="A1401" s="661"/>
      <c r="B1401" s="615"/>
      <c r="C1401" s="660"/>
      <c r="D1401" s="660"/>
      <c r="E1401" s="662"/>
      <c r="G1401" s="201"/>
      <c r="H1401" s="201"/>
      <c r="I1401" s="201"/>
      <c r="J1401" s="201"/>
      <c r="K1401" s="201"/>
      <c r="L1401" s="201"/>
      <c r="M1401" s="201"/>
      <c r="N1401" s="201"/>
      <c r="O1401" s="201"/>
      <c r="P1401" s="201"/>
      <c r="Q1401" s="201"/>
    </row>
    <row r="1402" spans="1:17" hidden="1" x14ac:dyDescent="0.25">
      <c r="A1402" s="661"/>
      <c r="B1402" s="615"/>
      <c r="C1402" s="660"/>
      <c r="D1402" s="660"/>
      <c r="E1402" s="662"/>
      <c r="G1402" s="201"/>
      <c r="H1402" s="201"/>
      <c r="I1402" s="201"/>
      <c r="J1402" s="201"/>
      <c r="K1402" s="201"/>
      <c r="L1402" s="201"/>
      <c r="M1402" s="201"/>
      <c r="N1402" s="201"/>
      <c r="O1402" s="201"/>
      <c r="P1402" s="201"/>
      <c r="Q1402" s="201"/>
    </row>
    <row r="1403" spans="1:17" hidden="1" x14ac:dyDescent="0.25">
      <c r="A1403" s="661"/>
      <c r="B1403" s="615"/>
      <c r="C1403" s="660"/>
      <c r="D1403" s="660"/>
      <c r="E1403" s="662"/>
      <c r="G1403" s="201"/>
      <c r="H1403" s="201"/>
      <c r="I1403" s="201"/>
      <c r="J1403" s="201"/>
      <c r="K1403" s="201"/>
      <c r="L1403" s="201"/>
      <c r="M1403" s="201"/>
      <c r="N1403" s="201"/>
      <c r="O1403" s="201"/>
      <c r="P1403" s="201"/>
      <c r="Q1403" s="201"/>
    </row>
    <row r="1404" spans="1:17" hidden="1" x14ac:dyDescent="0.25">
      <c r="A1404" s="661"/>
      <c r="B1404" s="615"/>
      <c r="C1404" s="660"/>
      <c r="D1404" s="660"/>
      <c r="E1404" s="662"/>
      <c r="G1404" s="201"/>
      <c r="H1404" s="201"/>
      <c r="I1404" s="201"/>
      <c r="J1404" s="201"/>
      <c r="K1404" s="201"/>
      <c r="L1404" s="201"/>
      <c r="M1404" s="201"/>
      <c r="N1404" s="201"/>
      <c r="O1404" s="201"/>
      <c r="P1404" s="201"/>
      <c r="Q1404" s="201"/>
    </row>
    <row r="1405" spans="1:17" hidden="1" x14ac:dyDescent="0.25">
      <c r="A1405" s="661"/>
      <c r="B1405" s="615"/>
      <c r="C1405" s="660"/>
      <c r="D1405" s="660"/>
      <c r="E1405" s="662"/>
      <c r="G1405" s="201"/>
      <c r="H1405" s="201"/>
      <c r="I1405" s="201"/>
      <c r="J1405" s="201"/>
      <c r="K1405" s="201"/>
      <c r="L1405" s="201"/>
      <c r="M1405" s="201"/>
      <c r="N1405" s="201"/>
      <c r="O1405" s="201"/>
      <c r="P1405" s="201"/>
      <c r="Q1405" s="201"/>
    </row>
    <row r="1406" spans="1:17" hidden="1" x14ac:dyDescent="0.25">
      <c r="A1406" s="661"/>
      <c r="B1406" s="615"/>
      <c r="C1406" s="660"/>
      <c r="D1406" s="660"/>
      <c r="E1406" s="662"/>
      <c r="G1406" s="201"/>
      <c r="H1406" s="201"/>
      <c r="I1406" s="201"/>
      <c r="J1406" s="201"/>
      <c r="K1406" s="201"/>
      <c r="L1406" s="201"/>
      <c r="M1406" s="201"/>
      <c r="N1406" s="201"/>
      <c r="O1406" s="201"/>
      <c r="P1406" s="201"/>
      <c r="Q1406" s="201"/>
    </row>
    <row r="1407" spans="1:17" hidden="1" x14ac:dyDescent="0.25">
      <c r="A1407" s="661"/>
      <c r="B1407" s="615"/>
      <c r="C1407" s="660"/>
      <c r="D1407" s="660"/>
      <c r="E1407" s="662"/>
      <c r="G1407" s="201"/>
      <c r="H1407" s="201"/>
      <c r="I1407" s="201"/>
      <c r="J1407" s="201"/>
      <c r="K1407" s="201"/>
      <c r="L1407" s="201"/>
      <c r="M1407" s="201"/>
      <c r="N1407" s="201"/>
      <c r="O1407" s="201"/>
      <c r="P1407" s="201"/>
      <c r="Q1407" s="201"/>
    </row>
    <row r="1408" spans="1:17" hidden="1" x14ac:dyDescent="0.25">
      <c r="A1408" s="661"/>
      <c r="B1408" s="615"/>
      <c r="C1408" s="660"/>
      <c r="D1408" s="660"/>
      <c r="E1408" s="662"/>
      <c r="G1408" s="201"/>
      <c r="H1408" s="201"/>
      <c r="I1408" s="201"/>
      <c r="J1408" s="201"/>
      <c r="K1408" s="201"/>
      <c r="L1408" s="201"/>
      <c r="M1408" s="201"/>
      <c r="N1408" s="201"/>
      <c r="O1408" s="201"/>
      <c r="P1408" s="201"/>
      <c r="Q1408" s="201"/>
    </row>
    <row r="1409" spans="1:17" hidden="1" x14ac:dyDescent="0.25">
      <c r="A1409" s="661"/>
      <c r="B1409" s="615"/>
      <c r="C1409" s="660"/>
      <c r="D1409" s="660"/>
      <c r="E1409" s="662"/>
      <c r="G1409" s="201"/>
      <c r="H1409" s="201"/>
      <c r="I1409" s="201"/>
      <c r="J1409" s="201"/>
      <c r="K1409" s="201"/>
      <c r="L1409" s="201"/>
      <c r="M1409" s="201"/>
      <c r="N1409" s="201"/>
      <c r="O1409" s="201"/>
      <c r="P1409" s="201"/>
      <c r="Q1409" s="201"/>
    </row>
    <row r="1410" spans="1:17" hidden="1" x14ac:dyDescent="0.25">
      <c r="A1410" s="661"/>
      <c r="B1410" s="615"/>
      <c r="C1410" s="660"/>
      <c r="D1410" s="660"/>
      <c r="E1410" s="662"/>
      <c r="G1410" s="201"/>
      <c r="H1410" s="201"/>
      <c r="I1410" s="201"/>
      <c r="J1410" s="201"/>
      <c r="K1410" s="201"/>
      <c r="L1410" s="201"/>
      <c r="M1410" s="201"/>
      <c r="N1410" s="201"/>
      <c r="O1410" s="201"/>
      <c r="P1410" s="201"/>
      <c r="Q1410" s="201"/>
    </row>
    <row r="1411" spans="1:17" hidden="1" x14ac:dyDescent="0.25">
      <c r="A1411" s="661"/>
      <c r="B1411" s="615"/>
      <c r="C1411" s="660"/>
      <c r="D1411" s="660"/>
      <c r="E1411" s="662"/>
      <c r="G1411" s="201"/>
      <c r="H1411" s="201"/>
      <c r="I1411" s="201"/>
      <c r="J1411" s="201"/>
      <c r="K1411" s="201"/>
      <c r="L1411" s="201"/>
      <c r="M1411" s="201"/>
      <c r="N1411" s="201"/>
      <c r="O1411" s="201"/>
      <c r="P1411" s="201"/>
      <c r="Q1411" s="201"/>
    </row>
    <row r="1412" spans="1:17" hidden="1" x14ac:dyDescent="0.25">
      <c r="A1412" s="661"/>
      <c r="B1412" s="615"/>
      <c r="C1412" s="660"/>
      <c r="D1412" s="660"/>
      <c r="E1412" s="662"/>
      <c r="G1412" s="201"/>
      <c r="H1412" s="201"/>
      <c r="I1412" s="201"/>
      <c r="J1412" s="201"/>
      <c r="K1412" s="201"/>
      <c r="L1412" s="201"/>
      <c r="M1412" s="201"/>
      <c r="N1412" s="201"/>
      <c r="O1412" s="201"/>
      <c r="P1412" s="201"/>
      <c r="Q1412" s="201"/>
    </row>
    <row r="1413" spans="1:17" hidden="1" x14ac:dyDescent="0.25">
      <c r="A1413" s="661"/>
      <c r="B1413" s="615"/>
      <c r="C1413" s="660"/>
      <c r="D1413" s="660"/>
      <c r="E1413" s="662"/>
      <c r="G1413" s="201"/>
      <c r="H1413" s="201"/>
      <c r="I1413" s="201"/>
      <c r="J1413" s="201"/>
      <c r="K1413" s="201"/>
      <c r="L1413" s="201"/>
      <c r="M1413" s="201"/>
      <c r="N1413" s="201"/>
      <c r="O1413" s="201"/>
      <c r="P1413" s="201"/>
      <c r="Q1413" s="201"/>
    </row>
    <row r="1414" spans="1:17" hidden="1" x14ac:dyDescent="0.25">
      <c r="A1414" s="661"/>
      <c r="B1414" s="615"/>
      <c r="C1414" s="660"/>
      <c r="D1414" s="660"/>
      <c r="E1414" s="662"/>
      <c r="G1414" s="201"/>
      <c r="H1414" s="201"/>
      <c r="I1414" s="201"/>
      <c r="J1414" s="201"/>
      <c r="K1414" s="201"/>
      <c r="L1414" s="201"/>
      <c r="M1414" s="201"/>
      <c r="N1414" s="201"/>
      <c r="O1414" s="201"/>
      <c r="P1414" s="201"/>
      <c r="Q1414" s="201"/>
    </row>
    <row r="1415" spans="1:17" hidden="1" x14ac:dyDescent="0.25">
      <c r="A1415" s="661"/>
      <c r="B1415" s="615"/>
      <c r="C1415" s="660"/>
      <c r="D1415" s="660"/>
      <c r="E1415" s="662"/>
      <c r="G1415" s="201"/>
      <c r="H1415" s="201"/>
      <c r="I1415" s="201"/>
      <c r="J1415" s="201"/>
      <c r="K1415" s="201"/>
      <c r="L1415" s="201"/>
      <c r="M1415" s="201"/>
      <c r="N1415" s="201"/>
      <c r="O1415" s="201"/>
      <c r="P1415" s="201"/>
      <c r="Q1415" s="201"/>
    </row>
    <row r="1416" spans="1:17" hidden="1" x14ac:dyDescent="0.25">
      <c r="A1416" s="661"/>
      <c r="B1416" s="615"/>
      <c r="C1416" s="660"/>
      <c r="D1416" s="660"/>
      <c r="E1416" s="662"/>
      <c r="G1416" s="201"/>
      <c r="H1416" s="201"/>
      <c r="I1416" s="201"/>
      <c r="J1416" s="201"/>
      <c r="K1416" s="201"/>
      <c r="L1416" s="201"/>
      <c r="M1416" s="201"/>
      <c r="N1416" s="201"/>
      <c r="O1416" s="201"/>
      <c r="P1416" s="201"/>
      <c r="Q1416" s="201"/>
    </row>
    <row r="1417" spans="1:17" hidden="1" x14ac:dyDescent="0.25">
      <c r="A1417" s="661"/>
      <c r="B1417" s="615"/>
      <c r="C1417" s="660"/>
      <c r="D1417" s="660"/>
      <c r="E1417" s="662"/>
      <c r="G1417" s="201"/>
      <c r="H1417" s="201"/>
      <c r="I1417" s="201"/>
      <c r="J1417" s="201"/>
      <c r="K1417" s="201"/>
      <c r="L1417" s="201"/>
      <c r="M1417" s="201"/>
      <c r="N1417" s="201"/>
      <c r="O1417" s="201"/>
      <c r="P1417" s="201"/>
      <c r="Q1417" s="201"/>
    </row>
    <row r="1418" spans="1:17" hidden="1" x14ac:dyDescent="0.25">
      <c r="A1418" s="661"/>
      <c r="B1418" s="615"/>
      <c r="C1418" s="660"/>
      <c r="D1418" s="660"/>
      <c r="E1418" s="662"/>
      <c r="G1418" s="201"/>
      <c r="H1418" s="201"/>
      <c r="I1418" s="201"/>
      <c r="J1418" s="201"/>
      <c r="K1418" s="201"/>
      <c r="L1418" s="201"/>
      <c r="M1418" s="201"/>
      <c r="N1418" s="201"/>
      <c r="O1418" s="201"/>
      <c r="P1418" s="201"/>
      <c r="Q1418" s="201"/>
    </row>
    <row r="1419" spans="1:17" hidden="1" x14ac:dyDescent="0.25">
      <c r="A1419" s="661"/>
      <c r="B1419" s="615"/>
      <c r="C1419" s="660"/>
      <c r="D1419" s="660"/>
      <c r="E1419" s="662"/>
      <c r="G1419" s="201"/>
      <c r="H1419" s="201"/>
      <c r="I1419" s="201"/>
      <c r="J1419" s="201"/>
      <c r="K1419" s="201"/>
      <c r="L1419" s="201"/>
      <c r="M1419" s="201"/>
      <c r="N1419" s="201"/>
      <c r="O1419" s="201"/>
      <c r="P1419" s="201"/>
      <c r="Q1419" s="201"/>
    </row>
    <row r="1420" spans="1:17" hidden="1" x14ac:dyDescent="0.25">
      <c r="A1420" s="661"/>
      <c r="B1420" s="615"/>
      <c r="C1420" s="660"/>
      <c r="D1420" s="660"/>
      <c r="E1420" s="662"/>
      <c r="G1420" s="201"/>
      <c r="H1420" s="201"/>
      <c r="I1420" s="201"/>
      <c r="J1420" s="201"/>
      <c r="K1420" s="201"/>
      <c r="L1420" s="201"/>
      <c r="M1420" s="201"/>
      <c r="N1420" s="201"/>
      <c r="O1420" s="201"/>
      <c r="P1420" s="201"/>
      <c r="Q1420" s="201"/>
    </row>
    <row r="1421" spans="1:17" hidden="1" x14ac:dyDescent="0.25">
      <c r="A1421" s="661"/>
      <c r="B1421" s="615"/>
      <c r="C1421" s="660"/>
      <c r="D1421" s="660"/>
      <c r="E1421" s="662"/>
      <c r="G1421" s="201"/>
      <c r="H1421" s="201"/>
      <c r="I1421" s="201"/>
      <c r="J1421" s="201"/>
      <c r="K1421" s="201"/>
      <c r="L1421" s="201"/>
      <c r="M1421" s="201"/>
      <c r="N1421" s="201"/>
      <c r="O1421" s="201"/>
      <c r="P1421" s="201"/>
      <c r="Q1421" s="201"/>
    </row>
    <row r="1422" spans="1:17" hidden="1" x14ac:dyDescent="0.25">
      <c r="A1422" s="661"/>
      <c r="B1422" s="615"/>
      <c r="C1422" s="660"/>
      <c r="D1422" s="660"/>
      <c r="E1422" s="662"/>
      <c r="G1422" s="201"/>
      <c r="H1422" s="201"/>
      <c r="I1422" s="201"/>
      <c r="J1422" s="201"/>
      <c r="K1422" s="201"/>
      <c r="L1422" s="201"/>
      <c r="M1422" s="201"/>
      <c r="N1422" s="201"/>
      <c r="O1422" s="201"/>
      <c r="P1422" s="201"/>
      <c r="Q1422" s="201"/>
    </row>
    <row r="1423" spans="1:17" hidden="1" x14ac:dyDescent="0.25">
      <c r="A1423" s="661"/>
      <c r="B1423" s="615"/>
      <c r="C1423" s="660"/>
      <c r="D1423" s="660"/>
      <c r="E1423" s="662"/>
      <c r="G1423" s="201"/>
      <c r="H1423" s="201"/>
      <c r="I1423" s="201"/>
      <c r="J1423" s="201"/>
      <c r="K1423" s="201"/>
      <c r="L1423" s="201"/>
      <c r="M1423" s="201"/>
      <c r="N1423" s="201"/>
      <c r="O1423" s="201"/>
      <c r="P1423" s="201"/>
      <c r="Q1423" s="201"/>
    </row>
    <row r="1424" spans="1:17" hidden="1" x14ac:dyDescent="0.25">
      <c r="A1424" s="661"/>
      <c r="B1424" s="615"/>
      <c r="C1424" s="660"/>
      <c r="D1424" s="660"/>
      <c r="E1424" s="662"/>
      <c r="G1424" s="201"/>
      <c r="H1424" s="201"/>
      <c r="I1424" s="201"/>
      <c r="J1424" s="201"/>
      <c r="K1424" s="201"/>
      <c r="L1424" s="201"/>
      <c r="M1424" s="201"/>
      <c r="N1424" s="201"/>
      <c r="O1424" s="201"/>
      <c r="P1424" s="201"/>
      <c r="Q1424" s="201"/>
    </row>
    <row r="1425" spans="1:17" hidden="1" x14ac:dyDescent="0.25">
      <c r="A1425" s="661"/>
      <c r="B1425" s="615"/>
      <c r="C1425" s="660"/>
      <c r="D1425" s="660"/>
      <c r="E1425" s="662"/>
      <c r="G1425" s="201"/>
      <c r="H1425" s="201"/>
      <c r="I1425" s="201"/>
      <c r="J1425" s="201"/>
      <c r="K1425" s="201"/>
      <c r="L1425" s="201"/>
      <c r="M1425" s="201"/>
      <c r="N1425" s="201"/>
      <c r="O1425" s="201"/>
      <c r="P1425" s="201"/>
      <c r="Q1425" s="201"/>
    </row>
    <row r="1426" spans="1:17" hidden="1" x14ac:dyDescent="0.25">
      <c r="A1426" s="661"/>
      <c r="B1426" s="615"/>
      <c r="C1426" s="660"/>
      <c r="D1426" s="660"/>
      <c r="E1426" s="662"/>
      <c r="G1426" s="201"/>
      <c r="H1426" s="201"/>
      <c r="I1426" s="201"/>
      <c r="J1426" s="201"/>
      <c r="K1426" s="201"/>
      <c r="L1426" s="201"/>
      <c r="M1426" s="201"/>
      <c r="N1426" s="201"/>
      <c r="O1426" s="201"/>
      <c r="P1426" s="201"/>
      <c r="Q1426" s="201"/>
    </row>
    <row r="1427" spans="1:17" hidden="1" x14ac:dyDescent="0.25">
      <c r="A1427" s="661"/>
      <c r="B1427" s="615"/>
      <c r="C1427" s="660"/>
      <c r="D1427" s="660"/>
      <c r="E1427" s="662"/>
      <c r="G1427" s="201"/>
      <c r="H1427" s="201"/>
      <c r="I1427" s="201"/>
      <c r="J1427" s="201"/>
      <c r="K1427" s="201"/>
      <c r="L1427" s="201"/>
      <c r="M1427" s="201"/>
      <c r="N1427" s="201"/>
      <c r="O1427" s="201"/>
      <c r="P1427" s="201"/>
      <c r="Q1427" s="201"/>
    </row>
    <row r="1428" spans="1:17" hidden="1" x14ac:dyDescent="0.25">
      <c r="A1428" s="661"/>
      <c r="B1428" s="615"/>
      <c r="C1428" s="660"/>
      <c r="D1428" s="660"/>
      <c r="E1428" s="662"/>
      <c r="G1428" s="201"/>
      <c r="H1428" s="201"/>
      <c r="I1428" s="201"/>
      <c r="J1428" s="201"/>
      <c r="K1428" s="201"/>
      <c r="L1428" s="201"/>
      <c r="M1428" s="201"/>
      <c r="N1428" s="201"/>
      <c r="O1428" s="201"/>
      <c r="P1428" s="201"/>
      <c r="Q1428" s="201"/>
    </row>
    <row r="1429" spans="1:17" hidden="1" x14ac:dyDescent="0.25">
      <c r="A1429" s="661"/>
      <c r="B1429" s="615"/>
      <c r="C1429" s="660"/>
      <c r="D1429" s="660"/>
      <c r="E1429" s="662"/>
      <c r="G1429" s="201"/>
      <c r="H1429" s="201"/>
      <c r="I1429" s="201"/>
      <c r="J1429" s="201"/>
      <c r="K1429" s="201"/>
      <c r="L1429" s="201"/>
      <c r="M1429" s="201"/>
      <c r="N1429" s="201"/>
      <c r="O1429" s="201"/>
      <c r="P1429" s="201"/>
      <c r="Q1429" s="201"/>
    </row>
    <row r="1430" spans="1:17" hidden="1" x14ac:dyDescent="0.25">
      <c r="A1430" s="661"/>
      <c r="B1430" s="615"/>
      <c r="C1430" s="660"/>
      <c r="D1430" s="660"/>
      <c r="E1430" s="662"/>
      <c r="G1430" s="201"/>
      <c r="H1430" s="201"/>
      <c r="I1430" s="201"/>
      <c r="J1430" s="201"/>
      <c r="K1430" s="201"/>
      <c r="L1430" s="201"/>
      <c r="M1430" s="201"/>
      <c r="N1430" s="201"/>
      <c r="O1430" s="201"/>
      <c r="P1430" s="201"/>
      <c r="Q1430" s="201"/>
    </row>
    <row r="1431" spans="1:17" hidden="1" x14ac:dyDescent="0.25">
      <c r="A1431" s="661"/>
      <c r="B1431" s="615"/>
      <c r="C1431" s="660"/>
      <c r="D1431" s="660"/>
      <c r="E1431" s="662"/>
      <c r="G1431" s="201"/>
      <c r="H1431" s="201"/>
      <c r="I1431" s="201"/>
      <c r="J1431" s="201"/>
      <c r="K1431" s="201"/>
      <c r="L1431" s="201"/>
      <c r="M1431" s="201"/>
      <c r="N1431" s="201"/>
      <c r="O1431" s="201"/>
      <c r="P1431" s="201"/>
      <c r="Q1431" s="201"/>
    </row>
    <row r="1432" spans="1:17" hidden="1" x14ac:dyDescent="0.25">
      <c r="A1432" s="661"/>
      <c r="B1432" s="615"/>
      <c r="C1432" s="660"/>
      <c r="D1432" s="660"/>
      <c r="E1432" s="662"/>
      <c r="G1432" s="201"/>
      <c r="H1432" s="201"/>
      <c r="I1432" s="201"/>
      <c r="J1432" s="201"/>
      <c r="K1432" s="201"/>
      <c r="L1432" s="201"/>
      <c r="M1432" s="201"/>
      <c r="N1432" s="201"/>
      <c r="O1432" s="201"/>
      <c r="P1432" s="201"/>
      <c r="Q1432" s="201"/>
    </row>
    <row r="1433" spans="1:17" hidden="1" x14ac:dyDescent="0.25">
      <c r="A1433" s="661"/>
      <c r="B1433" s="615"/>
      <c r="C1433" s="660"/>
      <c r="D1433" s="660"/>
      <c r="E1433" s="662"/>
      <c r="G1433" s="201"/>
      <c r="H1433" s="201"/>
      <c r="I1433" s="201"/>
      <c r="J1433" s="201"/>
      <c r="K1433" s="201"/>
      <c r="L1433" s="201"/>
      <c r="M1433" s="201"/>
      <c r="N1433" s="201"/>
      <c r="O1433" s="201"/>
      <c r="P1433" s="201"/>
      <c r="Q1433" s="201"/>
    </row>
    <row r="1434" spans="1:17" hidden="1" x14ac:dyDescent="0.25">
      <c r="A1434" s="661"/>
      <c r="B1434" s="615"/>
      <c r="C1434" s="660"/>
      <c r="D1434" s="660"/>
      <c r="E1434" s="662"/>
      <c r="G1434" s="201"/>
      <c r="H1434" s="201"/>
      <c r="I1434" s="201"/>
      <c r="J1434" s="201"/>
      <c r="K1434" s="201"/>
      <c r="L1434" s="201"/>
      <c r="M1434" s="201"/>
      <c r="N1434" s="201"/>
      <c r="O1434" s="201"/>
      <c r="P1434" s="201"/>
      <c r="Q1434" s="201"/>
    </row>
    <row r="1435" spans="1:17" hidden="1" x14ac:dyDescent="0.25">
      <c r="A1435" s="661"/>
      <c r="B1435" s="615"/>
      <c r="C1435" s="660"/>
      <c r="D1435" s="660"/>
      <c r="E1435" s="662"/>
      <c r="G1435" s="201"/>
      <c r="H1435" s="201"/>
      <c r="I1435" s="201"/>
      <c r="J1435" s="201"/>
      <c r="K1435" s="201"/>
      <c r="L1435" s="201"/>
      <c r="M1435" s="201"/>
      <c r="N1435" s="201"/>
      <c r="O1435" s="201"/>
      <c r="P1435" s="201"/>
      <c r="Q1435" s="201"/>
    </row>
    <row r="1436" spans="1:17" hidden="1" x14ac:dyDescent="0.25">
      <c r="A1436" s="661"/>
      <c r="B1436" s="615"/>
      <c r="C1436" s="660"/>
      <c r="D1436" s="660"/>
      <c r="E1436" s="662"/>
      <c r="G1436" s="201"/>
      <c r="H1436" s="201"/>
      <c r="I1436" s="201"/>
      <c r="J1436" s="201"/>
      <c r="K1436" s="201"/>
      <c r="L1436" s="201"/>
      <c r="M1436" s="201"/>
      <c r="N1436" s="201"/>
      <c r="O1436" s="201"/>
      <c r="P1436" s="201"/>
      <c r="Q1436" s="201"/>
    </row>
    <row r="1437" spans="1:17" hidden="1" x14ac:dyDescent="0.25">
      <c r="A1437" s="661"/>
      <c r="B1437" s="615"/>
      <c r="C1437" s="660"/>
      <c r="D1437" s="660"/>
      <c r="E1437" s="662"/>
      <c r="G1437" s="201"/>
      <c r="H1437" s="201"/>
      <c r="I1437" s="201"/>
      <c r="J1437" s="201"/>
      <c r="K1437" s="201"/>
      <c r="L1437" s="201"/>
      <c r="M1437" s="201"/>
      <c r="N1437" s="201"/>
      <c r="O1437" s="201"/>
      <c r="P1437" s="201"/>
      <c r="Q1437" s="201"/>
    </row>
    <row r="1438" spans="1:17" hidden="1" x14ac:dyDescent="0.25">
      <c r="A1438" s="661"/>
      <c r="B1438" s="615"/>
      <c r="C1438" s="660"/>
      <c r="D1438" s="660"/>
      <c r="E1438" s="662"/>
      <c r="G1438" s="201"/>
      <c r="H1438" s="201"/>
      <c r="I1438" s="201"/>
      <c r="J1438" s="201"/>
      <c r="K1438" s="201"/>
      <c r="L1438" s="201"/>
      <c r="M1438" s="201"/>
      <c r="N1438" s="201"/>
      <c r="O1438" s="201"/>
      <c r="P1438" s="201"/>
      <c r="Q1438" s="201"/>
    </row>
    <row r="1439" spans="1:17" hidden="1" x14ac:dyDescent="0.25">
      <c r="A1439" s="661"/>
      <c r="B1439" s="615"/>
      <c r="C1439" s="660"/>
      <c r="D1439" s="660"/>
      <c r="E1439" s="662"/>
      <c r="G1439" s="201"/>
      <c r="H1439" s="201"/>
      <c r="I1439" s="201"/>
      <c r="J1439" s="201"/>
      <c r="K1439" s="201"/>
      <c r="L1439" s="201"/>
      <c r="M1439" s="201"/>
      <c r="N1439" s="201"/>
      <c r="O1439" s="201"/>
      <c r="P1439" s="201"/>
      <c r="Q1439" s="201"/>
    </row>
    <row r="1440" spans="1:17" hidden="1" x14ac:dyDescent="0.25">
      <c r="A1440" s="661"/>
      <c r="B1440" s="615"/>
      <c r="C1440" s="660"/>
      <c r="D1440" s="660"/>
      <c r="E1440" s="662"/>
      <c r="G1440" s="201"/>
      <c r="H1440" s="201"/>
      <c r="I1440" s="201"/>
      <c r="J1440" s="201"/>
      <c r="K1440" s="201"/>
      <c r="L1440" s="201"/>
      <c r="M1440" s="201"/>
      <c r="N1440" s="201"/>
      <c r="O1440" s="201"/>
      <c r="P1440" s="201"/>
      <c r="Q1440" s="201"/>
    </row>
    <row r="1441" spans="1:17" hidden="1" x14ac:dyDescent="0.25">
      <c r="A1441" s="661"/>
      <c r="B1441" s="615"/>
      <c r="C1441" s="660"/>
      <c r="D1441" s="660"/>
      <c r="E1441" s="662"/>
      <c r="G1441" s="201"/>
      <c r="H1441" s="201"/>
      <c r="I1441" s="201"/>
      <c r="J1441" s="201"/>
      <c r="K1441" s="201"/>
      <c r="L1441" s="201"/>
      <c r="M1441" s="201"/>
      <c r="N1441" s="201"/>
      <c r="O1441" s="201"/>
      <c r="P1441" s="201"/>
      <c r="Q1441" s="201"/>
    </row>
    <row r="1442" spans="1:17" hidden="1" x14ac:dyDescent="0.25">
      <c r="A1442" s="661"/>
      <c r="B1442" s="615"/>
      <c r="C1442" s="660"/>
      <c r="D1442" s="660"/>
      <c r="E1442" s="662"/>
      <c r="G1442" s="201"/>
      <c r="H1442" s="201"/>
      <c r="I1442" s="201"/>
      <c r="J1442" s="201"/>
      <c r="K1442" s="201"/>
      <c r="L1442" s="201"/>
      <c r="M1442" s="201"/>
      <c r="N1442" s="201"/>
      <c r="O1442" s="201"/>
      <c r="P1442" s="201"/>
      <c r="Q1442" s="201"/>
    </row>
    <row r="1443" spans="1:17" hidden="1" x14ac:dyDescent="0.25">
      <c r="A1443" s="661"/>
      <c r="B1443" s="615"/>
      <c r="C1443" s="660"/>
      <c r="D1443" s="660"/>
      <c r="E1443" s="662"/>
      <c r="G1443" s="201"/>
      <c r="H1443" s="201"/>
      <c r="I1443" s="201"/>
      <c r="J1443" s="201"/>
      <c r="K1443" s="201"/>
      <c r="L1443" s="201"/>
      <c r="M1443" s="201"/>
      <c r="N1443" s="201"/>
      <c r="O1443" s="201"/>
      <c r="P1443" s="201"/>
      <c r="Q1443" s="201"/>
    </row>
    <row r="1444" spans="1:17" hidden="1" x14ac:dyDescent="0.25">
      <c r="A1444" s="661"/>
      <c r="B1444" s="615"/>
      <c r="C1444" s="660"/>
      <c r="D1444" s="660"/>
      <c r="E1444" s="662"/>
      <c r="G1444" s="201"/>
      <c r="H1444" s="201"/>
      <c r="I1444" s="201"/>
      <c r="J1444" s="201"/>
      <c r="K1444" s="201"/>
      <c r="L1444" s="201"/>
      <c r="M1444" s="201"/>
      <c r="N1444" s="201"/>
      <c r="O1444" s="201"/>
      <c r="P1444" s="201"/>
      <c r="Q1444" s="201"/>
    </row>
    <row r="1445" spans="1:17" hidden="1" x14ac:dyDescent="0.25">
      <c r="A1445" s="661"/>
      <c r="B1445" s="615"/>
      <c r="C1445" s="660"/>
      <c r="D1445" s="660"/>
      <c r="E1445" s="662"/>
      <c r="G1445" s="201"/>
      <c r="H1445" s="201"/>
      <c r="I1445" s="201"/>
      <c r="J1445" s="201"/>
      <c r="K1445" s="201"/>
      <c r="L1445" s="201"/>
      <c r="M1445" s="201"/>
      <c r="N1445" s="201"/>
      <c r="O1445" s="201"/>
      <c r="P1445" s="201"/>
      <c r="Q1445" s="201"/>
    </row>
    <row r="1446" spans="1:17" hidden="1" x14ac:dyDescent="0.25">
      <c r="A1446" s="661"/>
      <c r="B1446" s="615"/>
      <c r="C1446" s="660"/>
      <c r="D1446" s="660"/>
      <c r="E1446" s="662"/>
      <c r="G1446" s="201"/>
      <c r="H1446" s="201"/>
      <c r="I1446" s="201"/>
      <c r="J1446" s="201"/>
      <c r="K1446" s="201"/>
      <c r="L1446" s="201"/>
      <c r="M1446" s="201"/>
      <c r="N1446" s="201"/>
      <c r="O1446" s="201"/>
      <c r="P1446" s="201"/>
      <c r="Q1446" s="201"/>
    </row>
    <row r="1447" spans="1:17" hidden="1" x14ac:dyDescent="0.25">
      <c r="A1447" s="661"/>
      <c r="B1447" s="615"/>
      <c r="C1447" s="660"/>
      <c r="D1447" s="660"/>
      <c r="E1447" s="662"/>
      <c r="G1447" s="201"/>
      <c r="H1447" s="201"/>
      <c r="I1447" s="201"/>
      <c r="J1447" s="201"/>
      <c r="K1447" s="201"/>
      <c r="L1447" s="201"/>
      <c r="M1447" s="201"/>
      <c r="N1447" s="201"/>
      <c r="O1447" s="201"/>
      <c r="P1447" s="201"/>
      <c r="Q1447" s="201"/>
    </row>
    <row r="1448" spans="1:17" hidden="1" x14ac:dyDescent="0.25">
      <c r="A1448" s="661"/>
      <c r="B1448" s="615"/>
      <c r="C1448" s="660"/>
      <c r="D1448" s="660"/>
      <c r="E1448" s="662"/>
      <c r="G1448" s="201"/>
      <c r="H1448" s="201"/>
      <c r="I1448" s="201"/>
      <c r="J1448" s="201"/>
      <c r="K1448" s="201"/>
      <c r="L1448" s="201"/>
      <c r="M1448" s="201"/>
      <c r="N1448" s="201"/>
      <c r="O1448" s="201"/>
      <c r="P1448" s="201"/>
      <c r="Q1448" s="201"/>
    </row>
    <row r="1449" spans="1:17" hidden="1" x14ac:dyDescent="0.25">
      <c r="A1449" s="661"/>
      <c r="B1449" s="615"/>
      <c r="C1449" s="660"/>
      <c r="D1449" s="660"/>
      <c r="E1449" s="662"/>
      <c r="G1449" s="201"/>
      <c r="H1449" s="201"/>
      <c r="I1449" s="201"/>
      <c r="J1449" s="201"/>
      <c r="K1449" s="201"/>
      <c r="L1449" s="201"/>
      <c r="M1449" s="201"/>
      <c r="N1449" s="201"/>
      <c r="O1449" s="201"/>
      <c r="P1449" s="201"/>
      <c r="Q1449" s="201"/>
    </row>
    <row r="1450" spans="1:17" hidden="1" x14ac:dyDescent="0.25">
      <c r="A1450" s="661"/>
      <c r="B1450" s="615"/>
      <c r="C1450" s="660"/>
      <c r="D1450" s="660"/>
      <c r="E1450" s="662"/>
      <c r="G1450" s="201"/>
      <c r="H1450" s="201"/>
      <c r="I1450" s="201"/>
      <c r="J1450" s="201"/>
      <c r="K1450" s="201"/>
      <c r="L1450" s="201"/>
      <c r="M1450" s="201"/>
      <c r="N1450" s="201"/>
      <c r="O1450" s="201"/>
      <c r="P1450" s="201"/>
      <c r="Q1450" s="201"/>
    </row>
    <row r="1451" spans="1:17" hidden="1" x14ac:dyDescent="0.25">
      <c r="A1451" s="661"/>
      <c r="B1451" s="615"/>
      <c r="C1451" s="660"/>
      <c r="D1451" s="660"/>
      <c r="E1451" s="662"/>
      <c r="G1451" s="201"/>
      <c r="H1451" s="201"/>
      <c r="I1451" s="201"/>
      <c r="J1451" s="201"/>
      <c r="K1451" s="201"/>
      <c r="L1451" s="201"/>
      <c r="M1451" s="201"/>
      <c r="N1451" s="201"/>
      <c r="O1451" s="201"/>
      <c r="P1451" s="201"/>
      <c r="Q1451" s="201"/>
    </row>
    <row r="1452" spans="1:17" hidden="1" x14ac:dyDescent="0.25">
      <c r="A1452" s="661"/>
      <c r="B1452" s="615"/>
      <c r="C1452" s="660"/>
      <c r="D1452" s="660"/>
      <c r="E1452" s="662"/>
      <c r="G1452" s="201"/>
      <c r="H1452" s="201"/>
      <c r="I1452" s="201"/>
      <c r="J1452" s="201"/>
      <c r="K1452" s="201"/>
      <c r="L1452" s="201"/>
      <c r="M1452" s="201"/>
      <c r="N1452" s="201"/>
      <c r="O1452" s="201"/>
      <c r="P1452" s="201"/>
      <c r="Q1452" s="201"/>
    </row>
    <row r="1453" spans="1:17" hidden="1" x14ac:dyDescent="0.25">
      <c r="A1453" s="661"/>
      <c r="B1453" s="615"/>
      <c r="C1453" s="660"/>
      <c r="D1453" s="660"/>
      <c r="E1453" s="662"/>
      <c r="G1453" s="201"/>
      <c r="H1453" s="201"/>
      <c r="I1453" s="201"/>
      <c r="J1453" s="201"/>
      <c r="K1453" s="201"/>
      <c r="L1453" s="201"/>
      <c r="M1453" s="201"/>
      <c r="N1453" s="201"/>
      <c r="O1453" s="201"/>
      <c r="P1453" s="201"/>
      <c r="Q1453" s="201"/>
    </row>
    <row r="1454" spans="1:17" hidden="1" x14ac:dyDescent="0.25">
      <c r="A1454" s="661"/>
      <c r="B1454" s="615"/>
      <c r="C1454" s="660"/>
      <c r="D1454" s="660"/>
      <c r="E1454" s="662"/>
      <c r="G1454" s="201"/>
      <c r="H1454" s="201"/>
      <c r="I1454" s="201"/>
      <c r="J1454" s="201"/>
      <c r="K1454" s="201"/>
      <c r="L1454" s="201"/>
      <c r="M1454" s="201"/>
      <c r="N1454" s="201"/>
      <c r="O1454" s="201"/>
      <c r="P1454" s="201"/>
      <c r="Q1454" s="201"/>
    </row>
    <row r="1455" spans="1:17" hidden="1" x14ac:dyDescent="0.25">
      <c r="A1455" s="661"/>
      <c r="B1455" s="615"/>
      <c r="C1455" s="660"/>
      <c r="D1455" s="660"/>
      <c r="E1455" s="662"/>
      <c r="G1455" s="201"/>
      <c r="H1455" s="201"/>
      <c r="I1455" s="201"/>
      <c r="J1455" s="201"/>
      <c r="K1455" s="201"/>
      <c r="L1455" s="201"/>
      <c r="M1455" s="201"/>
      <c r="N1455" s="201"/>
      <c r="O1455" s="201"/>
      <c r="P1455" s="201"/>
      <c r="Q1455" s="201"/>
    </row>
    <row r="1456" spans="1:17" hidden="1" x14ac:dyDescent="0.25">
      <c r="A1456" s="661"/>
      <c r="B1456" s="615"/>
      <c r="C1456" s="660"/>
      <c r="D1456" s="660"/>
      <c r="E1456" s="662"/>
      <c r="G1456" s="201"/>
      <c r="H1456" s="201"/>
      <c r="I1456" s="201"/>
      <c r="J1456" s="201"/>
      <c r="K1456" s="201"/>
      <c r="L1456" s="201"/>
      <c r="M1456" s="201"/>
      <c r="N1456" s="201"/>
      <c r="O1456" s="201"/>
      <c r="P1456" s="201"/>
      <c r="Q1456" s="201"/>
    </row>
    <row r="1457" spans="1:17" hidden="1" x14ac:dyDescent="0.25">
      <c r="A1457" s="661"/>
      <c r="B1457" s="615"/>
      <c r="C1457" s="660"/>
      <c r="D1457" s="660"/>
      <c r="E1457" s="662"/>
      <c r="G1457" s="201"/>
      <c r="H1457" s="201"/>
      <c r="I1457" s="201"/>
      <c r="J1457" s="201"/>
      <c r="K1457" s="201"/>
      <c r="L1457" s="201"/>
      <c r="M1457" s="201"/>
      <c r="N1457" s="201"/>
      <c r="O1457" s="201"/>
      <c r="P1457" s="201"/>
      <c r="Q1457" s="201"/>
    </row>
    <row r="1458" spans="1:17" hidden="1" x14ac:dyDescent="0.25">
      <c r="A1458" s="661"/>
      <c r="B1458" s="615"/>
      <c r="C1458" s="660"/>
      <c r="D1458" s="660"/>
      <c r="E1458" s="662"/>
      <c r="G1458" s="201"/>
      <c r="H1458" s="201"/>
      <c r="I1458" s="201"/>
      <c r="J1458" s="201"/>
      <c r="K1458" s="201"/>
      <c r="L1458" s="201"/>
      <c r="M1458" s="201"/>
      <c r="N1458" s="201"/>
      <c r="O1458" s="201"/>
      <c r="P1458" s="201"/>
      <c r="Q1458" s="201"/>
    </row>
    <row r="1459" spans="1:17" hidden="1" x14ac:dyDescent="0.25">
      <c r="A1459" s="661"/>
      <c r="B1459" s="615"/>
      <c r="C1459" s="660"/>
      <c r="D1459" s="660"/>
      <c r="E1459" s="662"/>
      <c r="G1459" s="201"/>
      <c r="H1459" s="201"/>
      <c r="I1459" s="201"/>
      <c r="J1459" s="201"/>
      <c r="K1459" s="201"/>
      <c r="L1459" s="201"/>
      <c r="M1459" s="201"/>
      <c r="N1459" s="201"/>
      <c r="O1459" s="201"/>
      <c r="P1459" s="201"/>
      <c r="Q1459" s="201"/>
    </row>
    <row r="1460" spans="1:17" hidden="1" x14ac:dyDescent="0.25">
      <c r="A1460" s="661"/>
      <c r="B1460" s="615"/>
      <c r="C1460" s="660"/>
      <c r="D1460" s="660"/>
      <c r="E1460" s="662"/>
      <c r="G1460" s="201"/>
      <c r="H1460" s="201"/>
      <c r="I1460" s="201"/>
      <c r="J1460" s="201"/>
      <c r="K1460" s="201"/>
      <c r="L1460" s="201"/>
      <c r="M1460" s="201"/>
      <c r="N1460" s="201"/>
      <c r="O1460" s="201"/>
      <c r="P1460" s="201"/>
      <c r="Q1460" s="201"/>
    </row>
    <row r="1461" spans="1:17" hidden="1" x14ac:dyDescent="0.25">
      <c r="A1461" s="661"/>
      <c r="B1461" s="615"/>
      <c r="C1461" s="660"/>
      <c r="D1461" s="660"/>
      <c r="E1461" s="662"/>
      <c r="G1461" s="201"/>
      <c r="H1461" s="201"/>
      <c r="I1461" s="201"/>
      <c r="J1461" s="201"/>
      <c r="K1461" s="201"/>
      <c r="L1461" s="201"/>
      <c r="M1461" s="201"/>
      <c r="N1461" s="201"/>
      <c r="O1461" s="201"/>
      <c r="P1461" s="201"/>
      <c r="Q1461" s="201"/>
    </row>
    <row r="1462" spans="1:17" hidden="1" x14ac:dyDescent="0.25">
      <c r="A1462" s="661"/>
      <c r="B1462" s="615"/>
      <c r="C1462" s="660"/>
      <c r="D1462" s="660"/>
      <c r="E1462" s="662"/>
      <c r="G1462" s="201"/>
      <c r="H1462" s="201"/>
      <c r="I1462" s="201"/>
      <c r="J1462" s="201"/>
      <c r="K1462" s="201"/>
      <c r="L1462" s="201"/>
      <c r="M1462" s="201"/>
      <c r="N1462" s="201"/>
      <c r="O1462" s="201"/>
      <c r="P1462" s="201"/>
      <c r="Q1462" s="201"/>
    </row>
    <row r="1463" spans="1:17" hidden="1" x14ac:dyDescent="0.25">
      <c r="A1463" s="661"/>
      <c r="B1463" s="615"/>
      <c r="C1463" s="660"/>
      <c r="D1463" s="660"/>
      <c r="E1463" s="662"/>
      <c r="G1463" s="201"/>
      <c r="H1463" s="201"/>
      <c r="I1463" s="201"/>
      <c r="J1463" s="201"/>
      <c r="K1463" s="201"/>
      <c r="L1463" s="201"/>
      <c r="M1463" s="201"/>
      <c r="N1463" s="201"/>
      <c r="O1463" s="201"/>
      <c r="P1463" s="201"/>
      <c r="Q1463" s="201"/>
    </row>
    <row r="1464" spans="1:17" hidden="1" x14ac:dyDescent="0.25">
      <c r="A1464" s="661"/>
      <c r="B1464" s="615"/>
      <c r="C1464" s="660"/>
      <c r="D1464" s="660"/>
      <c r="E1464" s="662"/>
      <c r="G1464" s="201"/>
      <c r="H1464" s="201"/>
      <c r="I1464" s="201"/>
      <c r="J1464" s="201"/>
      <c r="K1464" s="201"/>
      <c r="L1464" s="201"/>
      <c r="M1464" s="201"/>
      <c r="N1464" s="201"/>
      <c r="O1464" s="201"/>
      <c r="P1464" s="201"/>
      <c r="Q1464" s="201"/>
    </row>
    <row r="1465" spans="1:17" hidden="1" x14ac:dyDescent="0.25">
      <c r="A1465" s="661"/>
      <c r="B1465" s="615"/>
      <c r="C1465" s="660"/>
      <c r="D1465" s="660"/>
      <c r="E1465" s="662"/>
      <c r="G1465" s="201"/>
      <c r="H1465" s="201"/>
      <c r="I1465" s="201"/>
      <c r="J1465" s="201"/>
      <c r="K1465" s="201"/>
      <c r="L1465" s="201"/>
      <c r="M1465" s="201"/>
      <c r="N1465" s="201"/>
      <c r="O1465" s="201"/>
      <c r="P1465" s="201"/>
      <c r="Q1465" s="201"/>
    </row>
    <row r="1466" spans="1:17" hidden="1" x14ac:dyDescent="0.25">
      <c r="A1466" s="661"/>
      <c r="B1466" s="615"/>
      <c r="C1466" s="660"/>
      <c r="D1466" s="660"/>
      <c r="E1466" s="662"/>
      <c r="G1466" s="201"/>
      <c r="H1466" s="201"/>
      <c r="I1466" s="201"/>
      <c r="J1466" s="201"/>
      <c r="K1466" s="201"/>
      <c r="L1466" s="201"/>
      <c r="M1466" s="201"/>
      <c r="N1466" s="201"/>
      <c r="O1466" s="201"/>
      <c r="P1466" s="201"/>
      <c r="Q1466" s="201"/>
    </row>
    <row r="1467" spans="1:17" hidden="1" x14ac:dyDescent="0.25">
      <c r="A1467" s="661"/>
      <c r="B1467" s="615"/>
      <c r="C1467" s="660"/>
      <c r="D1467" s="660"/>
      <c r="E1467" s="662"/>
      <c r="G1467" s="201"/>
      <c r="H1467" s="201"/>
      <c r="I1467" s="201"/>
      <c r="J1467" s="201"/>
      <c r="K1467" s="201"/>
      <c r="L1467" s="201"/>
      <c r="M1467" s="201"/>
      <c r="N1467" s="201"/>
      <c r="O1467" s="201"/>
      <c r="P1467" s="201"/>
      <c r="Q1467" s="201"/>
    </row>
    <row r="1468" spans="1:17" hidden="1" x14ac:dyDescent="0.25">
      <c r="A1468" s="661"/>
      <c r="B1468" s="615"/>
      <c r="C1468" s="660"/>
      <c r="D1468" s="660"/>
      <c r="E1468" s="662"/>
      <c r="G1468" s="201"/>
      <c r="H1468" s="201"/>
      <c r="I1468" s="201"/>
      <c r="J1468" s="201"/>
      <c r="K1468" s="201"/>
      <c r="L1468" s="201"/>
      <c r="M1468" s="201"/>
      <c r="N1468" s="201"/>
      <c r="O1468" s="201"/>
      <c r="P1468" s="201"/>
      <c r="Q1468" s="201"/>
    </row>
    <row r="1469" spans="1:17" hidden="1" x14ac:dyDescent="0.25">
      <c r="A1469" s="661"/>
      <c r="B1469" s="615"/>
      <c r="C1469" s="660"/>
      <c r="D1469" s="660"/>
      <c r="E1469" s="662"/>
      <c r="G1469" s="201"/>
      <c r="H1469" s="201"/>
      <c r="I1469" s="201"/>
      <c r="J1469" s="201"/>
      <c r="K1469" s="201"/>
      <c r="L1469" s="201"/>
      <c r="M1469" s="201"/>
      <c r="N1469" s="201"/>
      <c r="O1469" s="201"/>
      <c r="P1469" s="201"/>
      <c r="Q1469" s="201"/>
    </row>
    <row r="1470" spans="1:17" hidden="1" x14ac:dyDescent="0.25">
      <c r="A1470" s="661"/>
      <c r="B1470" s="615"/>
      <c r="C1470" s="660"/>
      <c r="D1470" s="660"/>
      <c r="E1470" s="662"/>
      <c r="G1470" s="201"/>
      <c r="H1470" s="201"/>
      <c r="I1470" s="201"/>
      <c r="J1470" s="201"/>
      <c r="K1470" s="201"/>
      <c r="L1470" s="201"/>
      <c r="M1470" s="201"/>
      <c r="N1470" s="201"/>
      <c r="O1470" s="201"/>
      <c r="P1470" s="201"/>
      <c r="Q1470" s="201"/>
    </row>
    <row r="1471" spans="1:17" hidden="1" x14ac:dyDescent="0.25">
      <c r="A1471" s="661"/>
      <c r="B1471" s="615"/>
      <c r="C1471" s="660"/>
      <c r="D1471" s="660"/>
      <c r="E1471" s="662"/>
      <c r="G1471" s="201"/>
      <c r="H1471" s="201"/>
      <c r="I1471" s="201"/>
      <c r="J1471" s="201"/>
      <c r="K1471" s="201"/>
      <c r="L1471" s="201"/>
      <c r="M1471" s="201"/>
      <c r="N1471" s="201"/>
      <c r="O1471" s="201"/>
      <c r="P1471" s="201"/>
      <c r="Q1471" s="201"/>
    </row>
    <row r="1472" spans="1:17" hidden="1" x14ac:dyDescent="0.25">
      <c r="A1472" s="661"/>
      <c r="B1472" s="615"/>
      <c r="C1472" s="660"/>
      <c r="D1472" s="660"/>
      <c r="E1472" s="662"/>
      <c r="G1472" s="201"/>
      <c r="H1472" s="201"/>
      <c r="I1472" s="201"/>
      <c r="J1472" s="201"/>
      <c r="K1472" s="201"/>
      <c r="L1472" s="201"/>
      <c r="M1472" s="201"/>
      <c r="N1472" s="201"/>
      <c r="O1472" s="201"/>
      <c r="P1472" s="201"/>
      <c r="Q1472" s="201"/>
    </row>
    <row r="1473" spans="1:17" hidden="1" x14ac:dyDescent="0.25">
      <c r="A1473" s="661"/>
      <c r="B1473" s="615"/>
      <c r="C1473" s="660"/>
      <c r="D1473" s="660"/>
      <c r="E1473" s="662"/>
      <c r="G1473" s="201"/>
      <c r="H1473" s="201"/>
      <c r="I1473" s="201"/>
      <c r="J1473" s="201"/>
      <c r="K1473" s="201"/>
      <c r="L1473" s="201"/>
      <c r="M1473" s="201"/>
      <c r="N1473" s="201"/>
      <c r="O1473" s="201"/>
      <c r="P1473" s="201"/>
      <c r="Q1473" s="201"/>
    </row>
    <row r="1474" spans="1:17" hidden="1" x14ac:dyDescent="0.25">
      <c r="A1474" s="661"/>
      <c r="B1474" s="615"/>
      <c r="C1474" s="660"/>
      <c r="D1474" s="660"/>
      <c r="E1474" s="662"/>
      <c r="G1474" s="201"/>
      <c r="H1474" s="201"/>
      <c r="I1474" s="201"/>
      <c r="J1474" s="201"/>
      <c r="K1474" s="201"/>
      <c r="L1474" s="201"/>
      <c r="M1474" s="201"/>
      <c r="N1474" s="201"/>
      <c r="O1474" s="201"/>
      <c r="P1474" s="201"/>
      <c r="Q1474" s="201"/>
    </row>
    <row r="1475" spans="1:17" hidden="1" x14ac:dyDescent="0.25">
      <c r="A1475" s="661"/>
      <c r="B1475" s="615"/>
      <c r="C1475" s="660"/>
      <c r="D1475" s="660"/>
      <c r="E1475" s="662"/>
      <c r="G1475" s="201"/>
      <c r="H1475" s="201"/>
      <c r="I1475" s="201"/>
      <c r="J1475" s="201"/>
      <c r="K1475" s="201"/>
      <c r="L1475" s="201"/>
      <c r="M1475" s="201"/>
      <c r="N1475" s="201"/>
      <c r="O1475" s="201"/>
      <c r="P1475" s="201"/>
      <c r="Q1475" s="201"/>
    </row>
    <row r="1476" spans="1:17" hidden="1" x14ac:dyDescent="0.25">
      <c r="A1476" s="661"/>
      <c r="B1476" s="615"/>
      <c r="C1476" s="660"/>
      <c r="D1476" s="660"/>
      <c r="E1476" s="662"/>
      <c r="G1476" s="201"/>
      <c r="H1476" s="201"/>
      <c r="I1476" s="201"/>
      <c r="J1476" s="201"/>
      <c r="K1476" s="201"/>
      <c r="L1476" s="201"/>
      <c r="M1476" s="201"/>
      <c r="N1476" s="201"/>
      <c r="O1476" s="201"/>
      <c r="P1476" s="201"/>
      <c r="Q1476" s="201"/>
    </row>
    <row r="1477" spans="1:17" hidden="1" x14ac:dyDescent="0.25">
      <c r="A1477" s="661"/>
      <c r="B1477" s="615"/>
      <c r="C1477" s="660"/>
      <c r="D1477" s="660"/>
      <c r="E1477" s="662"/>
      <c r="G1477" s="201"/>
      <c r="H1477" s="201"/>
      <c r="I1477" s="201"/>
      <c r="J1477" s="201"/>
      <c r="K1477" s="201"/>
      <c r="L1477" s="201"/>
      <c r="M1477" s="201"/>
      <c r="N1477" s="201"/>
      <c r="O1477" s="201"/>
      <c r="P1477" s="201"/>
      <c r="Q1477" s="201"/>
    </row>
    <row r="1478" spans="1:17" hidden="1" x14ac:dyDescent="0.25">
      <c r="A1478" s="661"/>
      <c r="B1478" s="615"/>
      <c r="C1478" s="660"/>
      <c r="D1478" s="660"/>
      <c r="E1478" s="662"/>
      <c r="G1478" s="201"/>
      <c r="H1478" s="201"/>
      <c r="I1478" s="201"/>
      <c r="J1478" s="201"/>
      <c r="K1478" s="201"/>
      <c r="L1478" s="201"/>
      <c r="M1478" s="201"/>
      <c r="N1478" s="201"/>
      <c r="O1478" s="201"/>
      <c r="P1478" s="201"/>
      <c r="Q1478" s="201"/>
    </row>
    <row r="1479" spans="1:17" hidden="1" x14ac:dyDescent="0.25">
      <c r="A1479" s="661"/>
      <c r="B1479" s="615"/>
      <c r="C1479" s="660"/>
      <c r="D1479" s="660"/>
      <c r="E1479" s="662"/>
      <c r="G1479" s="201"/>
      <c r="H1479" s="201"/>
      <c r="I1479" s="201"/>
      <c r="J1479" s="201"/>
      <c r="K1479" s="201"/>
      <c r="L1479" s="201"/>
      <c r="M1479" s="201"/>
      <c r="N1479" s="201"/>
      <c r="O1479" s="201"/>
      <c r="P1479" s="201"/>
      <c r="Q1479" s="201"/>
    </row>
    <row r="1480" spans="1:17" hidden="1" x14ac:dyDescent="0.25">
      <c r="A1480" s="661"/>
      <c r="B1480" s="615"/>
      <c r="C1480" s="660"/>
      <c r="D1480" s="660"/>
      <c r="E1480" s="662"/>
      <c r="G1480" s="201"/>
      <c r="H1480" s="201"/>
      <c r="I1480" s="201"/>
      <c r="J1480" s="201"/>
      <c r="K1480" s="201"/>
      <c r="L1480" s="201"/>
      <c r="M1480" s="201"/>
      <c r="N1480" s="201"/>
      <c r="O1480" s="201"/>
      <c r="P1480" s="201"/>
      <c r="Q1480" s="201"/>
    </row>
    <row r="1481" spans="1:17" hidden="1" x14ac:dyDescent="0.25">
      <c r="A1481" s="661"/>
      <c r="B1481" s="615"/>
      <c r="C1481" s="660"/>
      <c r="D1481" s="660"/>
      <c r="E1481" s="662"/>
      <c r="G1481" s="201"/>
      <c r="H1481" s="201"/>
      <c r="I1481" s="201"/>
      <c r="J1481" s="201"/>
      <c r="K1481" s="201"/>
      <c r="L1481" s="201"/>
      <c r="M1481" s="201"/>
      <c r="N1481" s="201"/>
      <c r="O1481" s="201"/>
      <c r="P1481" s="201"/>
      <c r="Q1481" s="201"/>
    </row>
    <row r="1482" spans="1:17" hidden="1" x14ac:dyDescent="0.25">
      <c r="A1482" s="661"/>
      <c r="B1482" s="615"/>
      <c r="C1482" s="660"/>
      <c r="D1482" s="660"/>
      <c r="E1482" s="662"/>
      <c r="G1482" s="201"/>
      <c r="H1482" s="201"/>
      <c r="I1482" s="201"/>
      <c r="J1482" s="201"/>
      <c r="K1482" s="201"/>
      <c r="L1482" s="201"/>
      <c r="M1482" s="201"/>
      <c r="N1482" s="201"/>
      <c r="O1482" s="201"/>
      <c r="P1482" s="201"/>
      <c r="Q1482" s="201"/>
    </row>
    <row r="1483" spans="1:17" hidden="1" x14ac:dyDescent="0.25">
      <c r="A1483" s="661"/>
      <c r="B1483" s="615"/>
      <c r="C1483" s="660"/>
      <c r="D1483" s="660"/>
      <c r="E1483" s="662"/>
      <c r="G1483" s="201"/>
      <c r="H1483" s="201"/>
      <c r="I1483" s="201"/>
      <c r="J1483" s="201"/>
      <c r="K1483" s="201"/>
      <c r="L1483" s="201"/>
      <c r="M1483" s="201"/>
      <c r="N1483" s="201"/>
      <c r="O1483" s="201"/>
      <c r="P1483" s="201"/>
      <c r="Q1483" s="201"/>
    </row>
    <row r="1484" spans="1:17" hidden="1" x14ac:dyDescent="0.25">
      <c r="A1484" s="661"/>
      <c r="B1484" s="615"/>
      <c r="C1484" s="660"/>
      <c r="D1484" s="660"/>
      <c r="E1484" s="662"/>
      <c r="G1484" s="201"/>
      <c r="H1484" s="201"/>
      <c r="I1484" s="201"/>
      <c r="J1484" s="201"/>
      <c r="K1484" s="201"/>
      <c r="L1484" s="201"/>
      <c r="M1484" s="201"/>
      <c r="N1484" s="201"/>
      <c r="O1484" s="201"/>
      <c r="P1484" s="201"/>
      <c r="Q1484" s="201"/>
    </row>
    <row r="1485" spans="1:17" hidden="1" x14ac:dyDescent="0.25">
      <c r="A1485" s="661"/>
      <c r="B1485" s="615"/>
      <c r="C1485" s="660"/>
      <c r="D1485" s="660"/>
      <c r="E1485" s="662"/>
      <c r="G1485" s="201"/>
      <c r="H1485" s="201"/>
      <c r="I1485" s="201"/>
      <c r="J1485" s="201"/>
      <c r="K1485" s="201"/>
      <c r="L1485" s="201"/>
      <c r="M1485" s="201"/>
      <c r="N1485" s="201"/>
      <c r="O1485" s="201"/>
      <c r="P1485" s="201"/>
      <c r="Q1485" s="201"/>
    </row>
    <row r="1486" spans="1:17" hidden="1" x14ac:dyDescent="0.25">
      <c r="A1486" s="661"/>
      <c r="B1486" s="615"/>
      <c r="C1486" s="660"/>
      <c r="D1486" s="660"/>
      <c r="E1486" s="662"/>
      <c r="G1486" s="201"/>
      <c r="H1486" s="201"/>
      <c r="I1486" s="201"/>
      <c r="J1486" s="201"/>
      <c r="K1486" s="201"/>
      <c r="L1486" s="201"/>
      <c r="M1486" s="201"/>
      <c r="N1486" s="201"/>
      <c r="O1486" s="201"/>
      <c r="P1486" s="201"/>
      <c r="Q1486" s="201"/>
    </row>
    <row r="1487" spans="1:17" hidden="1" x14ac:dyDescent="0.25">
      <c r="A1487" s="661"/>
      <c r="B1487" s="615"/>
      <c r="C1487" s="660"/>
      <c r="D1487" s="660"/>
      <c r="E1487" s="662"/>
      <c r="G1487" s="201"/>
      <c r="H1487" s="201"/>
      <c r="I1487" s="201"/>
      <c r="J1487" s="201"/>
      <c r="K1487" s="201"/>
      <c r="L1487" s="201"/>
      <c r="M1487" s="201"/>
      <c r="N1487" s="201"/>
      <c r="O1487" s="201"/>
      <c r="P1487" s="201"/>
      <c r="Q1487" s="201"/>
    </row>
    <row r="1488" spans="1:17" hidden="1" x14ac:dyDescent="0.25">
      <c r="A1488" s="661"/>
      <c r="B1488" s="615"/>
      <c r="C1488" s="660"/>
      <c r="D1488" s="660"/>
      <c r="E1488" s="662"/>
      <c r="G1488" s="201"/>
      <c r="H1488" s="201"/>
      <c r="I1488" s="201"/>
      <c r="J1488" s="201"/>
      <c r="K1488" s="201"/>
      <c r="L1488" s="201"/>
      <c r="M1488" s="201"/>
      <c r="N1488" s="201"/>
      <c r="O1488" s="201"/>
      <c r="P1488" s="201"/>
      <c r="Q1488" s="201"/>
    </row>
    <row r="1489" spans="1:17" hidden="1" x14ac:dyDescent="0.25">
      <c r="A1489" s="661"/>
      <c r="B1489" s="615"/>
      <c r="C1489" s="660"/>
      <c r="D1489" s="660"/>
      <c r="E1489" s="662"/>
      <c r="G1489" s="201"/>
      <c r="H1489" s="201"/>
      <c r="I1489" s="201"/>
      <c r="J1489" s="201"/>
      <c r="K1489" s="201"/>
      <c r="L1489" s="201"/>
      <c r="M1489" s="201"/>
      <c r="N1489" s="201"/>
      <c r="O1489" s="201"/>
      <c r="P1489" s="201"/>
      <c r="Q1489" s="201"/>
    </row>
    <row r="1490" spans="1:17" hidden="1" x14ac:dyDescent="0.25">
      <c r="A1490" s="661"/>
      <c r="B1490" s="615"/>
      <c r="C1490" s="660"/>
      <c r="D1490" s="660"/>
      <c r="E1490" s="662"/>
      <c r="G1490" s="201"/>
      <c r="H1490" s="201"/>
      <c r="I1490" s="201"/>
      <c r="J1490" s="201"/>
      <c r="K1490" s="201"/>
      <c r="L1490" s="201"/>
      <c r="M1490" s="201"/>
      <c r="N1490" s="201"/>
      <c r="O1490" s="201"/>
      <c r="P1490" s="201"/>
      <c r="Q1490" s="201"/>
    </row>
    <row r="1491" spans="1:17" hidden="1" x14ac:dyDescent="0.25">
      <c r="A1491" s="661"/>
      <c r="B1491" s="615"/>
      <c r="C1491" s="660"/>
      <c r="D1491" s="660"/>
      <c r="E1491" s="662"/>
      <c r="G1491" s="201"/>
      <c r="H1491" s="201"/>
      <c r="I1491" s="201"/>
      <c r="J1491" s="201"/>
      <c r="K1491" s="201"/>
      <c r="L1491" s="201"/>
      <c r="M1491" s="201"/>
      <c r="N1491" s="201"/>
      <c r="O1491" s="201"/>
      <c r="P1491" s="201"/>
      <c r="Q1491" s="201"/>
    </row>
    <row r="1492" spans="1:17" hidden="1" x14ac:dyDescent="0.25">
      <c r="A1492" s="661"/>
      <c r="B1492" s="615"/>
      <c r="C1492" s="660"/>
      <c r="D1492" s="660"/>
      <c r="E1492" s="662"/>
      <c r="G1492" s="201"/>
      <c r="H1492" s="201"/>
      <c r="I1492" s="201"/>
      <c r="J1492" s="201"/>
      <c r="K1492" s="201"/>
      <c r="L1492" s="201"/>
      <c r="M1492" s="201"/>
      <c r="N1492" s="201"/>
      <c r="O1492" s="201"/>
      <c r="P1492" s="201"/>
      <c r="Q1492" s="201"/>
    </row>
    <row r="1493" spans="1:17" hidden="1" x14ac:dyDescent="0.25">
      <c r="A1493" s="661"/>
      <c r="B1493" s="615"/>
      <c r="C1493" s="660"/>
      <c r="D1493" s="660"/>
      <c r="E1493" s="662"/>
      <c r="G1493" s="201"/>
      <c r="H1493" s="201"/>
      <c r="I1493" s="201"/>
      <c r="J1493" s="201"/>
      <c r="K1493" s="201"/>
      <c r="L1493" s="201"/>
      <c r="M1493" s="201"/>
      <c r="N1493" s="201"/>
      <c r="O1493" s="201"/>
      <c r="P1493" s="201"/>
      <c r="Q1493" s="201"/>
    </row>
    <row r="1494" spans="1:17" hidden="1" x14ac:dyDescent="0.25">
      <c r="A1494" s="661"/>
      <c r="B1494" s="615"/>
      <c r="C1494" s="660"/>
      <c r="D1494" s="660"/>
      <c r="E1494" s="662"/>
      <c r="G1494" s="201"/>
      <c r="H1494" s="201"/>
      <c r="I1494" s="201"/>
      <c r="J1494" s="201"/>
      <c r="K1494" s="201"/>
      <c r="L1494" s="201"/>
      <c r="M1494" s="201"/>
      <c r="N1494" s="201"/>
      <c r="O1494" s="201"/>
      <c r="P1494" s="201"/>
      <c r="Q1494" s="201"/>
    </row>
    <row r="1495" spans="1:17" hidden="1" x14ac:dyDescent="0.25">
      <c r="A1495" s="661"/>
      <c r="B1495" s="615"/>
      <c r="C1495" s="660"/>
      <c r="D1495" s="660"/>
      <c r="E1495" s="662"/>
      <c r="G1495" s="201"/>
      <c r="H1495" s="201"/>
      <c r="I1495" s="201"/>
      <c r="J1495" s="201"/>
      <c r="K1495" s="201"/>
      <c r="L1495" s="201"/>
      <c r="M1495" s="201"/>
      <c r="N1495" s="201"/>
      <c r="O1495" s="201"/>
      <c r="P1495" s="201"/>
      <c r="Q1495" s="201"/>
    </row>
    <row r="1496" spans="1:17" hidden="1" x14ac:dyDescent="0.25">
      <c r="A1496" s="661"/>
      <c r="B1496" s="615"/>
      <c r="C1496" s="660"/>
      <c r="D1496" s="660"/>
      <c r="E1496" s="662"/>
      <c r="G1496" s="201"/>
      <c r="H1496" s="201"/>
      <c r="I1496" s="201"/>
      <c r="J1496" s="201"/>
      <c r="K1496" s="201"/>
      <c r="L1496" s="201"/>
      <c r="M1496" s="201"/>
      <c r="N1496" s="201"/>
      <c r="O1496" s="201"/>
      <c r="P1496" s="201"/>
      <c r="Q1496" s="201"/>
    </row>
    <row r="1497" spans="1:17" hidden="1" x14ac:dyDescent="0.25">
      <c r="A1497" s="661"/>
      <c r="B1497" s="615"/>
      <c r="C1497" s="660"/>
      <c r="D1497" s="660"/>
      <c r="E1497" s="662"/>
      <c r="G1497" s="201"/>
      <c r="H1497" s="201"/>
      <c r="I1497" s="201"/>
      <c r="J1497" s="201"/>
      <c r="K1497" s="201"/>
      <c r="L1497" s="201"/>
      <c r="M1497" s="201"/>
      <c r="N1497" s="201"/>
      <c r="O1497" s="201"/>
      <c r="P1497" s="201"/>
      <c r="Q1497" s="201"/>
    </row>
    <row r="1498" spans="1:17" hidden="1" x14ac:dyDescent="0.25">
      <c r="A1498" s="661"/>
      <c r="B1498" s="615"/>
      <c r="C1498" s="660"/>
      <c r="D1498" s="660"/>
      <c r="E1498" s="662"/>
      <c r="G1498" s="201"/>
      <c r="H1498" s="201"/>
      <c r="I1498" s="201"/>
      <c r="J1498" s="201"/>
      <c r="K1498" s="201"/>
      <c r="L1498" s="201"/>
      <c r="M1498" s="201"/>
      <c r="N1498" s="201"/>
      <c r="O1498" s="201"/>
      <c r="P1498" s="201"/>
      <c r="Q1498" s="201"/>
    </row>
    <row r="1499" spans="1:17" hidden="1" x14ac:dyDescent="0.25">
      <c r="A1499" s="661"/>
      <c r="B1499" s="615"/>
      <c r="C1499" s="660"/>
      <c r="D1499" s="660"/>
      <c r="E1499" s="662"/>
      <c r="G1499" s="201"/>
      <c r="H1499" s="201"/>
      <c r="I1499" s="201"/>
      <c r="J1499" s="201"/>
      <c r="K1499" s="201"/>
      <c r="L1499" s="201"/>
      <c r="M1499" s="201"/>
      <c r="N1499" s="201"/>
      <c r="O1499" s="201"/>
      <c r="P1499" s="201"/>
      <c r="Q1499" s="201"/>
    </row>
    <row r="1500" spans="1:17" hidden="1" x14ac:dyDescent="0.25">
      <c r="A1500" s="661"/>
      <c r="B1500" s="615"/>
      <c r="C1500" s="660"/>
      <c r="D1500" s="660"/>
      <c r="E1500" s="662"/>
      <c r="G1500" s="201"/>
      <c r="H1500" s="201"/>
      <c r="I1500" s="201"/>
      <c r="J1500" s="201"/>
      <c r="K1500" s="201"/>
      <c r="L1500" s="201"/>
      <c r="M1500" s="201"/>
      <c r="N1500" s="201"/>
      <c r="O1500" s="201"/>
      <c r="P1500" s="201"/>
      <c r="Q1500" s="201"/>
    </row>
    <row r="1501" spans="1:17" hidden="1" x14ac:dyDescent="0.25">
      <c r="A1501" s="661"/>
      <c r="B1501" s="615"/>
      <c r="C1501" s="660"/>
      <c r="D1501" s="660"/>
      <c r="E1501" s="662"/>
      <c r="G1501" s="201"/>
      <c r="H1501" s="201"/>
      <c r="I1501" s="201"/>
      <c r="J1501" s="201"/>
      <c r="K1501" s="201"/>
      <c r="L1501" s="201"/>
      <c r="M1501" s="201"/>
      <c r="N1501" s="201"/>
      <c r="O1501" s="201"/>
      <c r="P1501" s="201"/>
      <c r="Q1501" s="201"/>
    </row>
    <row r="1502" spans="1:17" hidden="1" x14ac:dyDescent="0.25">
      <c r="A1502" s="661"/>
      <c r="B1502" s="615"/>
      <c r="C1502" s="660"/>
      <c r="D1502" s="660"/>
      <c r="E1502" s="662"/>
      <c r="G1502" s="201"/>
      <c r="H1502" s="201"/>
      <c r="I1502" s="201"/>
      <c r="J1502" s="201"/>
      <c r="K1502" s="201"/>
      <c r="L1502" s="201"/>
      <c r="M1502" s="201"/>
      <c r="N1502" s="201"/>
      <c r="O1502" s="201"/>
      <c r="P1502" s="201"/>
      <c r="Q1502" s="201"/>
    </row>
    <row r="1503" spans="1:17" hidden="1" x14ac:dyDescent="0.25">
      <c r="A1503" s="661"/>
      <c r="B1503" s="615"/>
      <c r="C1503" s="660"/>
      <c r="D1503" s="660"/>
      <c r="E1503" s="662"/>
      <c r="G1503" s="201"/>
      <c r="H1503" s="201"/>
      <c r="I1503" s="201"/>
      <c r="J1503" s="201"/>
      <c r="K1503" s="201"/>
      <c r="L1503" s="201"/>
      <c r="M1503" s="201"/>
      <c r="N1503" s="201"/>
      <c r="O1503" s="201"/>
      <c r="P1503" s="201"/>
      <c r="Q1503" s="201"/>
    </row>
    <row r="1504" spans="1:17" hidden="1" x14ac:dyDescent="0.25">
      <c r="A1504" s="661"/>
      <c r="B1504" s="615"/>
      <c r="C1504" s="660"/>
      <c r="D1504" s="660"/>
      <c r="E1504" s="662"/>
      <c r="G1504" s="201"/>
      <c r="H1504" s="201"/>
      <c r="I1504" s="201"/>
      <c r="J1504" s="201"/>
      <c r="K1504" s="201"/>
      <c r="L1504" s="201"/>
      <c r="M1504" s="201"/>
      <c r="N1504" s="201"/>
      <c r="O1504" s="201"/>
      <c r="P1504" s="201"/>
      <c r="Q1504" s="201"/>
    </row>
    <row r="1505" spans="1:17" hidden="1" x14ac:dyDescent="0.25">
      <c r="A1505" s="661"/>
      <c r="B1505" s="615"/>
      <c r="C1505" s="660"/>
      <c r="D1505" s="660"/>
      <c r="E1505" s="662"/>
      <c r="G1505" s="201"/>
      <c r="H1505" s="201"/>
      <c r="I1505" s="201"/>
      <c r="J1505" s="201"/>
      <c r="K1505" s="201"/>
      <c r="L1505" s="201"/>
      <c r="M1505" s="201"/>
      <c r="N1505" s="201"/>
      <c r="O1505" s="201"/>
      <c r="P1505" s="201"/>
      <c r="Q1505" s="201"/>
    </row>
    <row r="1506" spans="1:17" hidden="1" x14ac:dyDescent="0.25">
      <c r="A1506" s="661"/>
      <c r="B1506" s="615"/>
      <c r="C1506" s="660"/>
      <c r="D1506" s="660"/>
      <c r="E1506" s="662"/>
      <c r="G1506" s="201"/>
      <c r="H1506" s="201"/>
      <c r="I1506" s="201"/>
      <c r="J1506" s="201"/>
      <c r="K1506" s="201"/>
      <c r="L1506" s="201"/>
      <c r="M1506" s="201"/>
      <c r="N1506" s="201"/>
      <c r="O1506" s="201"/>
      <c r="P1506" s="201"/>
      <c r="Q1506" s="201"/>
    </row>
    <row r="1507" spans="1:17" hidden="1" x14ac:dyDescent="0.25">
      <c r="A1507" s="661"/>
      <c r="B1507" s="615"/>
      <c r="C1507" s="660"/>
      <c r="D1507" s="660"/>
      <c r="E1507" s="662"/>
      <c r="G1507" s="201"/>
      <c r="H1507" s="201"/>
      <c r="I1507" s="201"/>
      <c r="J1507" s="201"/>
      <c r="K1507" s="201"/>
      <c r="L1507" s="201"/>
      <c r="M1507" s="201"/>
      <c r="N1507" s="201"/>
      <c r="O1507" s="201"/>
      <c r="P1507" s="201"/>
      <c r="Q1507" s="201"/>
    </row>
    <row r="1508" spans="1:17" hidden="1" x14ac:dyDescent="0.25">
      <c r="A1508" s="661"/>
      <c r="B1508" s="615"/>
      <c r="C1508" s="660"/>
      <c r="D1508" s="660"/>
      <c r="E1508" s="662"/>
      <c r="G1508" s="201"/>
      <c r="H1508" s="201"/>
      <c r="I1508" s="201"/>
      <c r="J1508" s="201"/>
      <c r="K1508" s="201"/>
      <c r="L1508" s="201"/>
      <c r="M1508" s="201"/>
      <c r="N1508" s="201"/>
      <c r="O1508" s="201"/>
      <c r="P1508" s="201"/>
      <c r="Q1508" s="201"/>
    </row>
    <row r="1509" spans="1:17" hidden="1" x14ac:dyDescent="0.25">
      <c r="A1509" s="661"/>
      <c r="B1509" s="615"/>
      <c r="C1509" s="660"/>
      <c r="D1509" s="660"/>
      <c r="E1509" s="662"/>
      <c r="G1509" s="201"/>
      <c r="H1509" s="201"/>
      <c r="I1509" s="201"/>
      <c r="J1509" s="201"/>
      <c r="K1509" s="201"/>
      <c r="L1509" s="201"/>
      <c r="M1509" s="201"/>
      <c r="N1509" s="201"/>
      <c r="O1509" s="201"/>
      <c r="P1509" s="201"/>
      <c r="Q1509" s="201"/>
    </row>
    <row r="1510" spans="1:17" hidden="1" x14ac:dyDescent="0.25">
      <c r="A1510" s="661"/>
      <c r="B1510" s="615"/>
      <c r="C1510" s="660"/>
      <c r="D1510" s="660"/>
      <c r="E1510" s="662"/>
      <c r="G1510" s="201"/>
      <c r="H1510" s="201"/>
      <c r="I1510" s="201"/>
      <c r="J1510" s="201"/>
      <c r="K1510" s="201"/>
      <c r="L1510" s="201"/>
      <c r="M1510" s="201"/>
      <c r="N1510" s="201"/>
      <c r="O1510" s="201"/>
      <c r="P1510" s="201"/>
      <c r="Q1510" s="201"/>
    </row>
    <row r="1511" spans="1:17" hidden="1" x14ac:dyDescent="0.25">
      <c r="A1511" s="661"/>
      <c r="B1511" s="615"/>
      <c r="C1511" s="660"/>
      <c r="D1511" s="660"/>
      <c r="E1511" s="662"/>
      <c r="G1511" s="201"/>
      <c r="H1511" s="201"/>
      <c r="I1511" s="201"/>
      <c r="J1511" s="201"/>
      <c r="K1511" s="201"/>
      <c r="L1511" s="201"/>
      <c r="M1511" s="201"/>
      <c r="N1511" s="201"/>
      <c r="O1511" s="201"/>
      <c r="P1511" s="201"/>
      <c r="Q1511" s="201"/>
    </row>
    <row r="1512" spans="1:17" hidden="1" x14ac:dyDescent="0.25">
      <c r="A1512" s="661"/>
      <c r="B1512" s="615"/>
      <c r="C1512" s="660"/>
      <c r="D1512" s="660"/>
      <c r="E1512" s="662"/>
      <c r="G1512" s="201"/>
      <c r="H1512" s="201"/>
      <c r="I1512" s="201"/>
      <c r="J1512" s="201"/>
      <c r="K1512" s="201"/>
      <c r="L1512" s="201"/>
      <c r="M1512" s="201"/>
      <c r="N1512" s="201"/>
      <c r="O1512" s="201"/>
      <c r="P1512" s="201"/>
      <c r="Q1512" s="201"/>
    </row>
    <row r="1513" spans="1:17" hidden="1" x14ac:dyDescent="0.25">
      <c r="A1513" s="661"/>
      <c r="B1513" s="615"/>
      <c r="C1513" s="660"/>
      <c r="D1513" s="660"/>
      <c r="E1513" s="662"/>
      <c r="G1513" s="201"/>
      <c r="H1513" s="201"/>
      <c r="I1513" s="201"/>
      <c r="J1513" s="201"/>
      <c r="K1513" s="201"/>
      <c r="L1513" s="201"/>
      <c r="M1513" s="201"/>
      <c r="N1513" s="201"/>
      <c r="O1513" s="201"/>
      <c r="P1513" s="201"/>
      <c r="Q1513" s="201"/>
    </row>
    <row r="1514" spans="1:17" hidden="1" x14ac:dyDescent="0.25">
      <c r="A1514" s="661"/>
      <c r="B1514" s="615"/>
      <c r="C1514" s="660"/>
      <c r="D1514" s="660"/>
      <c r="E1514" s="662"/>
      <c r="G1514" s="201"/>
      <c r="H1514" s="201"/>
      <c r="I1514" s="201"/>
      <c r="J1514" s="201"/>
      <c r="K1514" s="201"/>
      <c r="L1514" s="201"/>
      <c r="M1514" s="201"/>
      <c r="N1514" s="201"/>
      <c r="O1514" s="201"/>
      <c r="P1514" s="201"/>
      <c r="Q1514" s="201"/>
    </row>
    <row r="1515" spans="1:17" hidden="1" x14ac:dyDescent="0.25">
      <c r="A1515" s="661"/>
      <c r="B1515" s="615"/>
      <c r="C1515" s="660"/>
      <c r="D1515" s="660"/>
      <c r="E1515" s="662"/>
      <c r="G1515" s="201"/>
      <c r="H1515" s="201"/>
      <c r="I1515" s="201"/>
      <c r="J1515" s="201"/>
      <c r="K1515" s="201"/>
      <c r="L1515" s="201"/>
      <c r="M1515" s="201"/>
      <c r="N1515" s="201"/>
      <c r="O1515" s="201"/>
      <c r="P1515" s="201"/>
      <c r="Q1515" s="201"/>
    </row>
    <row r="1516" spans="1:17" hidden="1" x14ac:dyDescent="0.25">
      <c r="A1516" s="661"/>
      <c r="B1516" s="615"/>
      <c r="C1516" s="660"/>
      <c r="D1516" s="660"/>
      <c r="E1516" s="662"/>
      <c r="G1516" s="201"/>
      <c r="H1516" s="201"/>
      <c r="I1516" s="201"/>
      <c r="J1516" s="201"/>
      <c r="K1516" s="201"/>
      <c r="L1516" s="201"/>
      <c r="M1516" s="201"/>
      <c r="N1516" s="201"/>
      <c r="O1516" s="201"/>
      <c r="P1516" s="201"/>
      <c r="Q1516" s="201"/>
    </row>
    <row r="1517" spans="1:17" hidden="1" x14ac:dyDescent="0.25">
      <c r="A1517" s="661"/>
      <c r="B1517" s="615"/>
      <c r="C1517" s="660"/>
      <c r="D1517" s="660"/>
      <c r="E1517" s="662"/>
      <c r="G1517" s="201"/>
      <c r="H1517" s="201"/>
      <c r="I1517" s="201"/>
      <c r="J1517" s="201"/>
      <c r="K1517" s="201"/>
      <c r="L1517" s="201"/>
      <c r="M1517" s="201"/>
      <c r="N1517" s="201"/>
      <c r="O1517" s="201"/>
      <c r="P1517" s="201"/>
      <c r="Q1517" s="201"/>
    </row>
    <row r="1518" spans="1:17" hidden="1" x14ac:dyDescent="0.25">
      <c r="A1518" s="661"/>
      <c r="B1518" s="615"/>
      <c r="C1518" s="660"/>
      <c r="D1518" s="660"/>
      <c r="E1518" s="662"/>
      <c r="G1518" s="201"/>
      <c r="H1518" s="201"/>
      <c r="I1518" s="201"/>
      <c r="J1518" s="201"/>
      <c r="K1518" s="201"/>
      <c r="L1518" s="201"/>
      <c r="M1518" s="201"/>
      <c r="N1518" s="201"/>
      <c r="O1518" s="201"/>
      <c r="P1518" s="201"/>
      <c r="Q1518" s="201"/>
    </row>
    <row r="1519" spans="1:17" hidden="1" x14ac:dyDescent="0.25">
      <c r="A1519" s="661"/>
      <c r="B1519" s="615"/>
      <c r="C1519" s="660"/>
      <c r="D1519" s="660"/>
      <c r="E1519" s="662"/>
      <c r="G1519" s="201"/>
      <c r="H1519" s="201"/>
      <c r="I1519" s="201"/>
      <c r="J1519" s="201"/>
      <c r="K1519" s="201"/>
      <c r="L1519" s="201"/>
      <c r="M1519" s="201"/>
      <c r="N1519" s="201"/>
      <c r="O1519" s="201"/>
      <c r="P1519" s="201"/>
      <c r="Q1519" s="201"/>
    </row>
    <row r="1520" spans="1:17" hidden="1" x14ac:dyDescent="0.25">
      <c r="A1520" s="661"/>
      <c r="B1520" s="615"/>
      <c r="C1520" s="660"/>
      <c r="D1520" s="660"/>
      <c r="E1520" s="662"/>
      <c r="G1520" s="201"/>
      <c r="H1520" s="201"/>
      <c r="I1520" s="201"/>
      <c r="J1520" s="201"/>
      <c r="K1520" s="201"/>
      <c r="L1520" s="201"/>
      <c r="M1520" s="201"/>
      <c r="N1520" s="201"/>
      <c r="O1520" s="201"/>
      <c r="P1520" s="201"/>
      <c r="Q1520" s="201"/>
    </row>
    <row r="1521" spans="1:17" hidden="1" x14ac:dyDescent="0.25">
      <c r="A1521" s="661"/>
      <c r="B1521" s="615"/>
      <c r="C1521" s="660"/>
      <c r="D1521" s="660"/>
      <c r="E1521" s="662"/>
      <c r="G1521" s="201"/>
      <c r="H1521" s="201"/>
      <c r="I1521" s="201"/>
      <c r="J1521" s="201"/>
      <c r="K1521" s="201"/>
      <c r="L1521" s="201"/>
      <c r="M1521" s="201"/>
      <c r="N1521" s="201"/>
      <c r="O1521" s="201"/>
      <c r="P1521" s="201"/>
      <c r="Q1521" s="201"/>
    </row>
    <row r="1522" spans="1:17" hidden="1" x14ac:dyDescent="0.25">
      <c r="A1522" s="661"/>
      <c r="B1522" s="615"/>
      <c r="C1522" s="660"/>
      <c r="D1522" s="660"/>
      <c r="E1522" s="662"/>
      <c r="G1522" s="201"/>
      <c r="H1522" s="201"/>
      <c r="I1522" s="201"/>
      <c r="J1522" s="201"/>
      <c r="K1522" s="201"/>
      <c r="L1522" s="201"/>
      <c r="M1522" s="201"/>
      <c r="N1522" s="201"/>
      <c r="O1522" s="201"/>
      <c r="P1522" s="201"/>
      <c r="Q1522" s="201"/>
    </row>
    <row r="1523" spans="1:17" hidden="1" x14ac:dyDescent="0.25">
      <c r="A1523" s="661"/>
      <c r="B1523" s="615"/>
      <c r="C1523" s="660"/>
      <c r="D1523" s="660"/>
      <c r="E1523" s="662"/>
      <c r="G1523" s="201"/>
      <c r="H1523" s="201"/>
      <c r="I1523" s="201"/>
      <c r="J1523" s="201"/>
      <c r="K1523" s="201"/>
      <c r="L1523" s="201"/>
      <c r="M1523" s="201"/>
      <c r="N1523" s="201"/>
      <c r="O1523" s="201"/>
      <c r="P1523" s="201"/>
      <c r="Q1523" s="201"/>
    </row>
    <row r="1524" spans="1:17" hidden="1" x14ac:dyDescent="0.25">
      <c r="A1524" s="661"/>
      <c r="B1524" s="615"/>
      <c r="C1524" s="660"/>
      <c r="D1524" s="660"/>
      <c r="E1524" s="662"/>
      <c r="G1524" s="201"/>
      <c r="H1524" s="201"/>
      <c r="I1524" s="201"/>
      <c r="J1524" s="201"/>
      <c r="K1524" s="201"/>
      <c r="L1524" s="201"/>
      <c r="M1524" s="201"/>
      <c r="N1524" s="201"/>
      <c r="O1524" s="201"/>
      <c r="P1524" s="201"/>
      <c r="Q1524" s="201"/>
    </row>
    <row r="1525" spans="1:17" hidden="1" x14ac:dyDescent="0.25">
      <c r="A1525" s="661"/>
      <c r="B1525" s="615"/>
      <c r="C1525" s="660"/>
      <c r="D1525" s="660"/>
      <c r="E1525" s="662"/>
      <c r="G1525" s="201"/>
      <c r="H1525" s="201"/>
      <c r="I1525" s="201"/>
      <c r="J1525" s="201"/>
      <c r="K1525" s="201"/>
      <c r="L1525" s="201"/>
      <c r="M1525" s="201"/>
      <c r="N1525" s="201"/>
      <c r="O1525" s="201"/>
      <c r="P1525" s="201"/>
      <c r="Q1525" s="201"/>
    </row>
    <row r="1526" spans="1:17" hidden="1" x14ac:dyDescent="0.25">
      <c r="A1526" s="661"/>
      <c r="B1526" s="615"/>
      <c r="C1526" s="660"/>
      <c r="D1526" s="660"/>
      <c r="E1526" s="662"/>
      <c r="G1526" s="201"/>
      <c r="H1526" s="201"/>
      <c r="I1526" s="201"/>
      <c r="J1526" s="201"/>
      <c r="K1526" s="201"/>
      <c r="L1526" s="201"/>
      <c r="M1526" s="201"/>
      <c r="N1526" s="201"/>
      <c r="O1526" s="201"/>
      <c r="P1526" s="201"/>
      <c r="Q1526" s="201"/>
    </row>
    <row r="1527" spans="1:17" hidden="1" x14ac:dyDescent="0.25">
      <c r="A1527" s="661"/>
      <c r="B1527" s="615"/>
      <c r="C1527" s="660"/>
      <c r="D1527" s="660"/>
      <c r="E1527" s="662"/>
      <c r="G1527" s="201"/>
      <c r="H1527" s="201"/>
      <c r="I1527" s="201"/>
      <c r="J1527" s="201"/>
      <c r="K1527" s="201"/>
      <c r="L1527" s="201"/>
      <c r="M1527" s="201"/>
      <c r="N1527" s="201"/>
      <c r="O1527" s="201"/>
      <c r="P1527" s="201"/>
      <c r="Q1527" s="201"/>
    </row>
    <row r="1528" spans="1:17" hidden="1" x14ac:dyDescent="0.25">
      <c r="A1528" s="661"/>
      <c r="B1528" s="615"/>
      <c r="C1528" s="660"/>
      <c r="D1528" s="660"/>
      <c r="E1528" s="662"/>
      <c r="G1528" s="201"/>
      <c r="H1528" s="201"/>
      <c r="I1528" s="201"/>
      <c r="J1528" s="201"/>
      <c r="K1528" s="201"/>
      <c r="L1528" s="201"/>
      <c r="M1528" s="201"/>
      <c r="N1528" s="201"/>
      <c r="O1528" s="201"/>
      <c r="P1528" s="201"/>
      <c r="Q1528" s="201"/>
    </row>
    <row r="1529" spans="1:17" hidden="1" x14ac:dyDescent="0.25">
      <c r="A1529" s="661"/>
      <c r="B1529" s="615"/>
      <c r="C1529" s="660"/>
      <c r="D1529" s="660"/>
      <c r="E1529" s="662"/>
      <c r="G1529" s="201"/>
      <c r="H1529" s="201"/>
      <c r="I1529" s="201"/>
      <c r="J1529" s="201"/>
      <c r="K1529" s="201"/>
      <c r="L1529" s="201"/>
      <c r="M1529" s="201"/>
      <c r="N1529" s="201"/>
      <c r="O1529" s="201"/>
      <c r="P1529" s="201"/>
      <c r="Q1529" s="201"/>
    </row>
    <row r="1530" spans="1:17" hidden="1" x14ac:dyDescent="0.25">
      <c r="A1530" s="661"/>
      <c r="B1530" s="615"/>
      <c r="C1530" s="660"/>
      <c r="D1530" s="660"/>
      <c r="E1530" s="662"/>
      <c r="G1530" s="201"/>
      <c r="H1530" s="201"/>
      <c r="I1530" s="201"/>
      <c r="J1530" s="201"/>
      <c r="K1530" s="201"/>
      <c r="L1530" s="201"/>
      <c r="M1530" s="201"/>
      <c r="N1530" s="201"/>
      <c r="O1530" s="201"/>
      <c r="P1530" s="201"/>
      <c r="Q1530" s="201"/>
    </row>
    <row r="1531" spans="1:17" hidden="1" x14ac:dyDescent="0.25">
      <c r="A1531" s="661"/>
      <c r="B1531" s="615"/>
      <c r="C1531" s="660"/>
      <c r="D1531" s="660"/>
      <c r="E1531" s="662"/>
      <c r="G1531" s="201"/>
      <c r="H1531" s="201"/>
      <c r="I1531" s="201"/>
      <c r="J1531" s="201"/>
      <c r="K1531" s="201"/>
      <c r="L1531" s="201"/>
      <c r="M1531" s="201"/>
      <c r="N1531" s="201"/>
      <c r="O1531" s="201"/>
      <c r="P1531" s="201"/>
      <c r="Q1531" s="201"/>
    </row>
    <row r="1532" spans="1:17" hidden="1" x14ac:dyDescent="0.25">
      <c r="A1532" s="661"/>
      <c r="B1532" s="615"/>
      <c r="C1532" s="660"/>
      <c r="D1532" s="660"/>
      <c r="E1532" s="662"/>
      <c r="G1532" s="201"/>
      <c r="H1532" s="201"/>
      <c r="I1532" s="201"/>
      <c r="J1532" s="201"/>
      <c r="K1532" s="201"/>
      <c r="L1532" s="201"/>
      <c r="M1532" s="201"/>
      <c r="N1532" s="201"/>
      <c r="O1532" s="201"/>
      <c r="P1532" s="201"/>
      <c r="Q1532" s="201"/>
    </row>
    <row r="1533" spans="1:17" hidden="1" x14ac:dyDescent="0.25">
      <c r="A1533" s="661"/>
      <c r="B1533" s="615"/>
      <c r="C1533" s="660"/>
      <c r="D1533" s="660"/>
      <c r="E1533" s="662"/>
      <c r="G1533" s="201"/>
      <c r="H1533" s="201"/>
      <c r="I1533" s="201"/>
      <c r="J1533" s="201"/>
      <c r="K1533" s="201"/>
      <c r="L1533" s="201"/>
      <c r="M1533" s="201"/>
      <c r="N1533" s="201"/>
      <c r="O1533" s="201"/>
      <c r="P1533" s="201"/>
      <c r="Q1533" s="201"/>
    </row>
    <row r="1534" spans="1:17" hidden="1" x14ac:dyDescent="0.25">
      <c r="A1534" s="661"/>
      <c r="B1534" s="615"/>
      <c r="C1534" s="660"/>
      <c r="D1534" s="660"/>
      <c r="E1534" s="662"/>
      <c r="G1534" s="201"/>
      <c r="H1534" s="201"/>
      <c r="I1534" s="201"/>
      <c r="J1534" s="201"/>
      <c r="K1534" s="201"/>
      <c r="L1534" s="201"/>
      <c r="M1534" s="201"/>
      <c r="N1534" s="201"/>
      <c r="O1534" s="201"/>
      <c r="P1534" s="201"/>
      <c r="Q1534" s="201"/>
    </row>
    <row r="1535" spans="1:17" hidden="1" x14ac:dyDescent="0.25">
      <c r="A1535" s="661"/>
      <c r="B1535" s="615"/>
      <c r="C1535" s="660"/>
      <c r="D1535" s="660"/>
      <c r="E1535" s="662"/>
      <c r="G1535" s="201"/>
      <c r="H1535" s="201"/>
      <c r="I1535" s="201"/>
      <c r="J1535" s="201"/>
      <c r="K1535" s="201"/>
      <c r="L1535" s="201"/>
      <c r="M1535" s="201"/>
      <c r="N1535" s="201"/>
      <c r="O1535" s="201"/>
      <c r="P1535" s="201"/>
      <c r="Q1535" s="201"/>
    </row>
    <row r="1536" spans="1:17" hidden="1" x14ac:dyDescent="0.25">
      <c r="A1536" s="661"/>
      <c r="B1536" s="615"/>
      <c r="C1536" s="660"/>
      <c r="D1536" s="660"/>
      <c r="E1536" s="662"/>
      <c r="G1536" s="201"/>
      <c r="H1536" s="201"/>
      <c r="I1536" s="201"/>
      <c r="J1536" s="201"/>
      <c r="K1536" s="201"/>
      <c r="L1536" s="201"/>
      <c r="M1536" s="201"/>
      <c r="N1536" s="201"/>
      <c r="O1536" s="201"/>
      <c r="P1536" s="201"/>
      <c r="Q1536" s="201"/>
    </row>
    <row r="1537" spans="1:17" hidden="1" x14ac:dyDescent="0.25">
      <c r="A1537" s="661"/>
      <c r="B1537" s="615"/>
      <c r="C1537" s="660"/>
      <c r="D1537" s="660"/>
      <c r="E1537" s="662"/>
      <c r="G1537" s="201"/>
      <c r="H1537" s="201"/>
      <c r="I1537" s="201"/>
      <c r="J1537" s="201"/>
      <c r="K1537" s="201"/>
      <c r="L1537" s="201"/>
      <c r="M1537" s="201"/>
      <c r="N1537" s="201"/>
      <c r="O1537" s="201"/>
      <c r="P1537" s="201"/>
      <c r="Q1537" s="201"/>
    </row>
    <row r="1538" spans="1:17" hidden="1" x14ac:dyDescent="0.25">
      <c r="A1538" s="661"/>
      <c r="B1538" s="615"/>
      <c r="C1538" s="660"/>
      <c r="D1538" s="660"/>
      <c r="E1538" s="662"/>
      <c r="G1538" s="201"/>
      <c r="H1538" s="201"/>
      <c r="I1538" s="201"/>
      <c r="J1538" s="201"/>
      <c r="K1538" s="201"/>
      <c r="L1538" s="201"/>
      <c r="M1538" s="201"/>
      <c r="N1538" s="201"/>
      <c r="O1538" s="201"/>
      <c r="P1538" s="201"/>
      <c r="Q1538" s="201"/>
    </row>
    <row r="1539" spans="1:17" hidden="1" x14ac:dyDescent="0.25">
      <c r="A1539" s="661"/>
      <c r="B1539" s="615"/>
      <c r="C1539" s="660"/>
      <c r="D1539" s="660"/>
      <c r="E1539" s="662"/>
      <c r="G1539" s="201"/>
      <c r="H1539" s="201"/>
      <c r="I1539" s="201"/>
      <c r="J1539" s="201"/>
      <c r="K1539" s="201"/>
      <c r="L1539" s="201"/>
      <c r="M1539" s="201"/>
      <c r="N1539" s="201"/>
      <c r="O1539" s="201"/>
      <c r="P1539" s="201"/>
      <c r="Q1539" s="201"/>
    </row>
    <row r="1540" spans="1:17" hidden="1" x14ac:dyDescent="0.25">
      <c r="A1540" s="661"/>
      <c r="B1540" s="615"/>
      <c r="C1540" s="660"/>
      <c r="D1540" s="660"/>
      <c r="E1540" s="662"/>
      <c r="G1540" s="201"/>
      <c r="H1540" s="201"/>
      <c r="I1540" s="201"/>
      <c r="J1540" s="201"/>
      <c r="K1540" s="201"/>
      <c r="L1540" s="201"/>
      <c r="M1540" s="201"/>
      <c r="N1540" s="201"/>
      <c r="O1540" s="201"/>
      <c r="P1540" s="201"/>
      <c r="Q1540" s="201"/>
    </row>
    <row r="1541" spans="1:17" hidden="1" x14ac:dyDescent="0.25">
      <c r="A1541" s="661"/>
      <c r="B1541" s="615"/>
      <c r="C1541" s="660"/>
      <c r="D1541" s="660"/>
      <c r="E1541" s="662"/>
      <c r="G1541" s="201"/>
      <c r="H1541" s="201"/>
      <c r="I1541" s="201"/>
      <c r="J1541" s="201"/>
      <c r="K1541" s="201"/>
      <c r="L1541" s="201"/>
      <c r="M1541" s="201"/>
      <c r="N1541" s="201"/>
      <c r="O1541" s="201"/>
      <c r="P1541" s="201"/>
      <c r="Q1541" s="201"/>
    </row>
    <row r="1542" spans="1:17" hidden="1" x14ac:dyDescent="0.25">
      <c r="A1542" s="661"/>
      <c r="B1542" s="615"/>
      <c r="C1542" s="660"/>
      <c r="D1542" s="660"/>
      <c r="E1542" s="662"/>
      <c r="G1542" s="201"/>
      <c r="H1542" s="201"/>
      <c r="I1542" s="201"/>
      <c r="J1542" s="201"/>
      <c r="K1542" s="201"/>
      <c r="L1542" s="201"/>
      <c r="M1542" s="201"/>
      <c r="N1542" s="201"/>
      <c r="O1542" s="201"/>
      <c r="P1542" s="201"/>
      <c r="Q1542" s="201"/>
    </row>
    <row r="1543" spans="1:17" hidden="1" x14ac:dyDescent="0.25">
      <c r="A1543" s="661"/>
      <c r="B1543" s="615"/>
      <c r="C1543" s="660"/>
      <c r="D1543" s="660"/>
      <c r="E1543" s="662"/>
      <c r="G1543" s="201"/>
      <c r="H1543" s="201"/>
      <c r="I1543" s="201"/>
      <c r="J1543" s="201"/>
      <c r="K1543" s="201"/>
      <c r="L1543" s="201"/>
      <c r="M1543" s="201"/>
      <c r="N1543" s="201"/>
      <c r="O1543" s="201"/>
      <c r="P1543" s="201"/>
      <c r="Q1543" s="201"/>
    </row>
    <row r="1544" spans="1:17" hidden="1" x14ac:dyDescent="0.25">
      <c r="A1544" s="661"/>
      <c r="B1544" s="615"/>
      <c r="C1544" s="660"/>
      <c r="D1544" s="660"/>
      <c r="E1544" s="662"/>
      <c r="G1544" s="201"/>
      <c r="H1544" s="201"/>
      <c r="I1544" s="201"/>
      <c r="J1544" s="201"/>
      <c r="K1544" s="201"/>
      <c r="L1544" s="201"/>
      <c r="M1544" s="201"/>
      <c r="N1544" s="201"/>
      <c r="O1544" s="201"/>
      <c r="P1544" s="201"/>
      <c r="Q1544" s="201"/>
    </row>
    <row r="1545" spans="1:17" hidden="1" x14ac:dyDescent="0.25">
      <c r="A1545" s="661"/>
      <c r="B1545" s="615"/>
      <c r="C1545" s="660"/>
      <c r="D1545" s="660"/>
      <c r="E1545" s="662"/>
      <c r="G1545" s="201"/>
      <c r="H1545" s="201"/>
      <c r="I1545" s="201"/>
      <c r="J1545" s="201"/>
      <c r="K1545" s="201"/>
      <c r="L1545" s="201"/>
      <c r="M1545" s="201"/>
      <c r="N1545" s="201"/>
      <c r="O1545" s="201"/>
      <c r="P1545" s="201"/>
      <c r="Q1545" s="201"/>
    </row>
    <row r="1546" spans="1:17" hidden="1" x14ac:dyDescent="0.25">
      <c r="A1546" s="661"/>
      <c r="B1546" s="615"/>
      <c r="C1546" s="660"/>
      <c r="D1546" s="660"/>
      <c r="E1546" s="662"/>
      <c r="G1546" s="201"/>
      <c r="H1546" s="201"/>
      <c r="I1546" s="201"/>
      <c r="J1546" s="201"/>
      <c r="K1546" s="201"/>
      <c r="L1546" s="201"/>
      <c r="M1546" s="201"/>
      <c r="N1546" s="201"/>
      <c r="O1546" s="201"/>
      <c r="P1546" s="201"/>
      <c r="Q1546" s="201"/>
    </row>
    <row r="1547" spans="1:17" hidden="1" x14ac:dyDescent="0.25">
      <c r="A1547" s="661"/>
      <c r="B1547" s="615"/>
      <c r="C1547" s="660"/>
      <c r="D1547" s="660"/>
      <c r="E1547" s="662"/>
      <c r="G1547" s="201"/>
      <c r="H1547" s="201"/>
      <c r="I1547" s="201"/>
      <c r="J1547" s="201"/>
      <c r="K1547" s="201"/>
      <c r="L1547" s="201"/>
      <c r="M1547" s="201"/>
      <c r="N1547" s="201"/>
      <c r="O1547" s="201"/>
      <c r="P1547" s="201"/>
      <c r="Q1547" s="201"/>
    </row>
    <row r="1548" spans="1:17" hidden="1" x14ac:dyDescent="0.25">
      <c r="A1548" s="661"/>
      <c r="B1548" s="615"/>
      <c r="C1548" s="660"/>
      <c r="D1548" s="660"/>
      <c r="E1548" s="662"/>
      <c r="G1548" s="201"/>
      <c r="H1548" s="201"/>
      <c r="I1548" s="201"/>
      <c r="J1548" s="201"/>
      <c r="K1548" s="201"/>
      <c r="L1548" s="201"/>
      <c r="M1548" s="201"/>
      <c r="N1548" s="201"/>
      <c r="O1548" s="201"/>
      <c r="P1548" s="201"/>
      <c r="Q1548" s="201"/>
    </row>
    <row r="1549" spans="1:17" hidden="1" x14ac:dyDescent="0.25">
      <c r="A1549" s="661"/>
      <c r="B1549" s="615"/>
      <c r="C1549" s="660"/>
      <c r="D1549" s="660"/>
      <c r="E1549" s="662"/>
      <c r="G1549" s="201"/>
      <c r="H1549" s="201"/>
      <c r="I1549" s="201"/>
      <c r="J1549" s="201"/>
      <c r="K1549" s="201"/>
      <c r="L1549" s="201"/>
      <c r="M1549" s="201"/>
      <c r="N1549" s="201"/>
      <c r="O1549" s="201"/>
      <c r="P1549" s="201"/>
      <c r="Q1549" s="201"/>
    </row>
    <row r="1550" spans="1:17" hidden="1" x14ac:dyDescent="0.25">
      <c r="A1550" s="661"/>
      <c r="B1550" s="615"/>
      <c r="C1550" s="660"/>
      <c r="D1550" s="660"/>
      <c r="E1550" s="662"/>
      <c r="G1550" s="201"/>
      <c r="H1550" s="201"/>
      <c r="I1550" s="201"/>
      <c r="J1550" s="201"/>
      <c r="K1550" s="201"/>
      <c r="L1550" s="201"/>
      <c r="M1550" s="201"/>
      <c r="N1550" s="201"/>
      <c r="O1550" s="201"/>
      <c r="P1550" s="201"/>
      <c r="Q1550" s="201"/>
    </row>
    <row r="1551" spans="1:17" hidden="1" x14ac:dyDescent="0.25">
      <c r="A1551" s="661"/>
      <c r="B1551" s="615"/>
      <c r="C1551" s="660"/>
      <c r="D1551" s="660"/>
      <c r="E1551" s="662"/>
      <c r="G1551" s="201"/>
      <c r="H1551" s="201"/>
      <c r="I1551" s="201"/>
      <c r="J1551" s="201"/>
      <c r="K1551" s="201"/>
      <c r="L1551" s="201"/>
      <c r="M1551" s="201"/>
      <c r="N1551" s="201"/>
      <c r="O1551" s="201"/>
      <c r="P1551" s="201"/>
      <c r="Q1551" s="201"/>
    </row>
    <row r="1552" spans="1:17" hidden="1" x14ac:dyDescent="0.25">
      <c r="A1552" s="661"/>
      <c r="B1552" s="615"/>
      <c r="C1552" s="660"/>
      <c r="D1552" s="660"/>
      <c r="E1552" s="662"/>
      <c r="G1552" s="201"/>
      <c r="H1552" s="201"/>
      <c r="I1552" s="201"/>
      <c r="J1552" s="201"/>
      <c r="K1552" s="201"/>
      <c r="L1552" s="201"/>
      <c r="M1552" s="201"/>
      <c r="N1552" s="201"/>
      <c r="O1552" s="201"/>
      <c r="P1552" s="201"/>
      <c r="Q1552" s="201"/>
    </row>
    <row r="1553" spans="1:17" hidden="1" x14ac:dyDescent="0.25">
      <c r="A1553" s="661"/>
      <c r="B1553" s="615"/>
      <c r="C1553" s="660"/>
      <c r="D1553" s="660"/>
      <c r="E1553" s="662"/>
      <c r="G1553" s="201"/>
      <c r="H1553" s="201"/>
      <c r="I1553" s="201"/>
      <c r="J1553" s="201"/>
      <c r="K1553" s="201"/>
      <c r="L1553" s="201"/>
      <c r="M1553" s="201"/>
      <c r="N1553" s="201"/>
      <c r="O1553" s="201"/>
      <c r="P1553" s="201"/>
      <c r="Q1553" s="201"/>
    </row>
    <row r="1554" spans="1:17" hidden="1" x14ac:dyDescent="0.25">
      <c r="A1554" s="661"/>
      <c r="B1554" s="615"/>
      <c r="C1554" s="660"/>
      <c r="D1554" s="660"/>
      <c r="E1554" s="662"/>
      <c r="G1554" s="201"/>
      <c r="H1554" s="201"/>
      <c r="I1554" s="201"/>
      <c r="J1554" s="201"/>
      <c r="K1554" s="201"/>
      <c r="L1554" s="201"/>
      <c r="M1554" s="201"/>
      <c r="N1554" s="201"/>
      <c r="O1554" s="201"/>
      <c r="P1554" s="201"/>
      <c r="Q1554" s="201"/>
    </row>
    <row r="1555" spans="1:17" hidden="1" x14ac:dyDescent="0.25">
      <c r="A1555" s="661"/>
      <c r="B1555" s="615"/>
      <c r="C1555" s="660"/>
      <c r="D1555" s="660"/>
      <c r="E1555" s="662"/>
      <c r="G1555" s="201"/>
      <c r="H1555" s="201"/>
      <c r="I1555" s="201"/>
      <c r="J1555" s="201"/>
      <c r="K1555" s="201"/>
      <c r="L1555" s="201"/>
      <c r="M1555" s="201"/>
      <c r="N1555" s="201"/>
      <c r="O1555" s="201"/>
      <c r="P1555" s="201"/>
      <c r="Q1555" s="201"/>
    </row>
    <row r="1556" spans="1:17" hidden="1" x14ac:dyDescent="0.25">
      <c r="A1556" s="661"/>
      <c r="B1556" s="615"/>
      <c r="C1556" s="660"/>
      <c r="D1556" s="660"/>
      <c r="E1556" s="662"/>
      <c r="G1556" s="201"/>
      <c r="H1556" s="201"/>
      <c r="I1556" s="201"/>
      <c r="J1556" s="201"/>
      <c r="K1556" s="201"/>
      <c r="L1556" s="201"/>
      <c r="M1556" s="201"/>
      <c r="N1556" s="201"/>
      <c r="O1556" s="201"/>
      <c r="P1556" s="201"/>
      <c r="Q1556" s="201"/>
    </row>
    <row r="1557" spans="1:17" hidden="1" x14ac:dyDescent="0.25">
      <c r="A1557" s="661"/>
      <c r="B1557" s="615"/>
      <c r="C1557" s="660"/>
      <c r="D1557" s="660"/>
      <c r="E1557" s="662"/>
      <c r="G1557" s="201"/>
      <c r="H1557" s="201"/>
      <c r="I1557" s="201"/>
      <c r="J1557" s="201"/>
      <c r="K1557" s="201"/>
      <c r="L1557" s="201"/>
      <c r="M1557" s="201"/>
      <c r="N1557" s="201"/>
      <c r="O1557" s="201"/>
      <c r="P1557" s="201"/>
      <c r="Q1557" s="201"/>
    </row>
    <row r="1558" spans="1:17" hidden="1" x14ac:dyDescent="0.25">
      <c r="A1558" s="661"/>
      <c r="B1558" s="615"/>
      <c r="C1558" s="660"/>
      <c r="D1558" s="660"/>
      <c r="E1558" s="662"/>
      <c r="G1558" s="201"/>
      <c r="H1558" s="201"/>
      <c r="I1558" s="201"/>
      <c r="J1558" s="201"/>
      <c r="K1558" s="201"/>
      <c r="L1558" s="201"/>
      <c r="M1558" s="201"/>
      <c r="N1558" s="201"/>
      <c r="O1558" s="201"/>
      <c r="P1558" s="201"/>
      <c r="Q1558" s="201"/>
    </row>
    <row r="1559" spans="1:17" hidden="1" x14ac:dyDescent="0.25">
      <c r="A1559" s="661"/>
      <c r="B1559" s="615"/>
      <c r="C1559" s="660"/>
      <c r="D1559" s="660"/>
      <c r="E1559" s="662"/>
      <c r="G1559" s="201"/>
      <c r="H1559" s="201"/>
      <c r="I1559" s="201"/>
      <c r="J1559" s="201"/>
      <c r="K1559" s="201"/>
      <c r="L1559" s="201"/>
      <c r="M1559" s="201"/>
      <c r="N1559" s="201"/>
      <c r="O1559" s="201"/>
      <c r="P1559" s="201"/>
      <c r="Q1559" s="201"/>
    </row>
    <row r="1560" spans="1:17" hidden="1" x14ac:dyDescent="0.25">
      <c r="A1560" s="661"/>
      <c r="B1560" s="615"/>
      <c r="C1560" s="660"/>
      <c r="D1560" s="660"/>
      <c r="E1560" s="662"/>
      <c r="G1560" s="201"/>
      <c r="H1560" s="201"/>
      <c r="I1560" s="201"/>
      <c r="J1560" s="201"/>
      <c r="K1560" s="201"/>
      <c r="L1560" s="201"/>
      <c r="M1560" s="201"/>
      <c r="N1560" s="201"/>
      <c r="O1560" s="201"/>
      <c r="P1560" s="201"/>
      <c r="Q1560" s="201"/>
    </row>
    <row r="1561" spans="1:17" hidden="1" x14ac:dyDescent="0.25">
      <c r="A1561" s="661"/>
      <c r="B1561" s="615"/>
      <c r="C1561" s="660"/>
      <c r="D1561" s="660"/>
      <c r="E1561" s="662"/>
      <c r="G1561" s="201"/>
      <c r="H1561" s="201"/>
      <c r="I1561" s="201"/>
      <c r="J1561" s="201"/>
      <c r="K1561" s="201"/>
      <c r="L1561" s="201"/>
      <c r="M1561" s="201"/>
      <c r="N1561" s="201"/>
      <c r="O1561" s="201"/>
      <c r="P1561" s="201"/>
      <c r="Q1561" s="201"/>
    </row>
    <row r="1562" spans="1:17" hidden="1" x14ac:dyDescent="0.25">
      <c r="A1562" s="661"/>
      <c r="B1562" s="615"/>
      <c r="C1562" s="660"/>
      <c r="D1562" s="660"/>
      <c r="E1562" s="662"/>
      <c r="G1562" s="201"/>
      <c r="H1562" s="201"/>
      <c r="I1562" s="201"/>
      <c r="J1562" s="201"/>
      <c r="K1562" s="201"/>
      <c r="L1562" s="201"/>
      <c r="M1562" s="201"/>
      <c r="N1562" s="201"/>
      <c r="O1562" s="201"/>
      <c r="P1562" s="201"/>
      <c r="Q1562" s="201"/>
    </row>
    <row r="1563" spans="1:17" hidden="1" x14ac:dyDescent="0.25">
      <c r="A1563" s="661"/>
      <c r="B1563" s="615"/>
      <c r="C1563" s="660"/>
      <c r="D1563" s="660"/>
      <c r="E1563" s="662"/>
      <c r="G1563" s="201"/>
      <c r="H1563" s="201"/>
      <c r="I1563" s="201"/>
      <c r="J1563" s="201"/>
      <c r="K1563" s="201"/>
      <c r="L1563" s="201"/>
      <c r="M1563" s="201"/>
      <c r="N1563" s="201"/>
      <c r="O1563" s="201"/>
      <c r="P1563" s="201"/>
      <c r="Q1563" s="201"/>
    </row>
    <row r="1564" spans="1:17" hidden="1" x14ac:dyDescent="0.25">
      <c r="A1564" s="661"/>
      <c r="B1564" s="615"/>
      <c r="C1564" s="660"/>
      <c r="D1564" s="660"/>
      <c r="E1564" s="662"/>
      <c r="G1564" s="201"/>
      <c r="H1564" s="201"/>
      <c r="I1564" s="201"/>
      <c r="J1564" s="201"/>
      <c r="K1564" s="201"/>
      <c r="L1564" s="201"/>
      <c r="M1564" s="201"/>
      <c r="N1564" s="201"/>
      <c r="O1564" s="201"/>
      <c r="P1564" s="201"/>
      <c r="Q1564" s="201"/>
    </row>
    <row r="1565" spans="1:17" hidden="1" x14ac:dyDescent="0.25">
      <c r="A1565" s="661"/>
      <c r="B1565" s="615"/>
      <c r="C1565" s="660"/>
      <c r="D1565" s="660"/>
      <c r="E1565" s="662"/>
      <c r="G1565" s="201"/>
      <c r="H1565" s="201"/>
      <c r="I1565" s="201"/>
      <c r="J1565" s="201"/>
      <c r="K1565" s="201"/>
      <c r="L1565" s="201"/>
      <c r="M1565" s="201"/>
      <c r="N1565" s="201"/>
      <c r="O1565" s="201"/>
      <c r="P1565" s="201"/>
      <c r="Q1565" s="201"/>
    </row>
    <row r="1566" spans="1:17" hidden="1" x14ac:dyDescent="0.25">
      <c r="A1566" s="661"/>
      <c r="B1566" s="615"/>
      <c r="C1566" s="660"/>
      <c r="D1566" s="660"/>
      <c r="E1566" s="662"/>
      <c r="G1566" s="201"/>
      <c r="H1566" s="201"/>
      <c r="I1566" s="201"/>
      <c r="J1566" s="201"/>
      <c r="K1566" s="201"/>
      <c r="L1566" s="201"/>
      <c r="M1566" s="201"/>
      <c r="N1566" s="201"/>
      <c r="O1566" s="201"/>
      <c r="P1566" s="201"/>
      <c r="Q1566" s="201"/>
    </row>
    <row r="1567" spans="1:17" hidden="1" x14ac:dyDescent="0.25">
      <c r="A1567" s="661"/>
      <c r="B1567" s="615"/>
      <c r="C1567" s="660"/>
      <c r="D1567" s="660"/>
      <c r="E1567" s="662"/>
      <c r="G1567" s="201"/>
      <c r="H1567" s="201"/>
      <c r="I1567" s="201"/>
      <c r="J1567" s="201"/>
      <c r="K1567" s="201"/>
      <c r="L1567" s="201"/>
      <c r="M1567" s="201"/>
      <c r="N1567" s="201"/>
      <c r="O1567" s="201"/>
      <c r="P1567" s="201"/>
      <c r="Q1567" s="201"/>
    </row>
    <row r="1568" spans="1:17" hidden="1" x14ac:dyDescent="0.25">
      <c r="A1568" s="661"/>
      <c r="B1568" s="615"/>
      <c r="C1568" s="660"/>
      <c r="D1568" s="660"/>
      <c r="E1568" s="662"/>
      <c r="G1568" s="201"/>
      <c r="H1568" s="201"/>
      <c r="I1568" s="201"/>
      <c r="J1568" s="201"/>
      <c r="K1568" s="201"/>
      <c r="L1568" s="201"/>
      <c r="M1568" s="201"/>
      <c r="N1568" s="201"/>
      <c r="O1568" s="201"/>
      <c r="P1568" s="201"/>
      <c r="Q1568" s="201"/>
    </row>
    <row r="1569" spans="1:17" hidden="1" x14ac:dyDescent="0.25">
      <c r="A1569" s="661"/>
      <c r="B1569" s="615"/>
      <c r="C1569" s="660"/>
      <c r="D1569" s="660"/>
      <c r="E1569" s="662"/>
      <c r="G1569" s="201"/>
      <c r="H1569" s="201"/>
      <c r="I1569" s="201"/>
      <c r="J1569" s="201"/>
      <c r="K1569" s="201"/>
      <c r="L1569" s="201"/>
      <c r="M1569" s="201"/>
      <c r="N1569" s="201"/>
      <c r="O1569" s="201"/>
      <c r="P1569" s="201"/>
      <c r="Q1569" s="201"/>
    </row>
    <row r="1570" spans="1:17" hidden="1" x14ac:dyDescent="0.25">
      <c r="A1570" s="661"/>
      <c r="B1570" s="615"/>
      <c r="C1570" s="660"/>
      <c r="D1570" s="660"/>
      <c r="E1570" s="662"/>
      <c r="G1570" s="201"/>
      <c r="H1570" s="201"/>
      <c r="I1570" s="201"/>
      <c r="J1570" s="201"/>
      <c r="K1570" s="201"/>
      <c r="L1570" s="201"/>
      <c r="M1570" s="201"/>
      <c r="N1570" s="201"/>
      <c r="O1570" s="201"/>
      <c r="P1570" s="201"/>
      <c r="Q1570" s="201"/>
    </row>
    <row r="1571" spans="1:17" hidden="1" x14ac:dyDescent="0.25">
      <c r="A1571" s="661"/>
      <c r="B1571" s="615"/>
      <c r="C1571" s="660"/>
      <c r="D1571" s="660"/>
      <c r="E1571" s="662"/>
      <c r="G1571" s="201"/>
      <c r="H1571" s="201"/>
      <c r="I1571" s="201"/>
      <c r="J1571" s="201"/>
      <c r="K1571" s="201"/>
      <c r="L1571" s="201"/>
      <c r="M1571" s="201"/>
      <c r="N1571" s="201"/>
      <c r="O1571" s="201"/>
      <c r="P1571" s="201"/>
      <c r="Q1571" s="201"/>
    </row>
    <row r="1572" spans="1:17" hidden="1" x14ac:dyDescent="0.25">
      <c r="A1572" s="661"/>
      <c r="B1572" s="615"/>
      <c r="C1572" s="660"/>
      <c r="D1572" s="660"/>
      <c r="E1572" s="662"/>
      <c r="G1572" s="201"/>
      <c r="H1572" s="201"/>
      <c r="I1572" s="201"/>
      <c r="J1572" s="201"/>
      <c r="K1572" s="201"/>
      <c r="L1572" s="201"/>
      <c r="M1572" s="201"/>
      <c r="N1572" s="201"/>
      <c r="O1572" s="201"/>
      <c r="P1572" s="201"/>
      <c r="Q1572" s="201"/>
    </row>
    <row r="1573" spans="1:17" hidden="1" x14ac:dyDescent="0.25">
      <c r="A1573" s="661"/>
      <c r="B1573" s="615"/>
      <c r="C1573" s="660"/>
      <c r="D1573" s="660"/>
      <c r="E1573" s="662"/>
      <c r="G1573" s="201"/>
      <c r="H1573" s="201"/>
      <c r="I1573" s="201"/>
      <c r="J1573" s="201"/>
      <c r="K1573" s="201"/>
      <c r="L1573" s="201"/>
      <c r="M1573" s="201"/>
      <c r="N1573" s="201"/>
      <c r="O1573" s="201"/>
      <c r="P1573" s="201"/>
      <c r="Q1573" s="201"/>
    </row>
    <row r="1574" spans="1:17" hidden="1" x14ac:dyDescent="0.25">
      <c r="A1574" s="661"/>
      <c r="B1574" s="615"/>
      <c r="C1574" s="660"/>
      <c r="D1574" s="660"/>
      <c r="E1574" s="662"/>
      <c r="G1574" s="201"/>
      <c r="H1574" s="201"/>
      <c r="I1574" s="201"/>
      <c r="J1574" s="201"/>
      <c r="K1574" s="201"/>
      <c r="L1574" s="201"/>
      <c r="M1574" s="201"/>
      <c r="N1574" s="201"/>
      <c r="O1574" s="201"/>
      <c r="P1574" s="201"/>
      <c r="Q1574" s="201"/>
    </row>
    <row r="1575" spans="1:17" hidden="1" x14ac:dyDescent="0.25">
      <c r="A1575" s="661"/>
      <c r="B1575" s="615"/>
      <c r="C1575" s="660"/>
      <c r="D1575" s="660"/>
      <c r="E1575" s="662"/>
      <c r="G1575" s="201"/>
      <c r="H1575" s="201"/>
      <c r="I1575" s="201"/>
      <c r="J1575" s="201"/>
      <c r="K1575" s="201"/>
      <c r="L1575" s="201"/>
      <c r="M1575" s="201"/>
      <c r="N1575" s="201"/>
      <c r="O1575" s="201"/>
      <c r="P1575" s="201"/>
      <c r="Q1575" s="201"/>
    </row>
    <row r="1576" spans="1:17" hidden="1" x14ac:dyDescent="0.25">
      <c r="A1576" s="661"/>
      <c r="B1576" s="615"/>
      <c r="C1576" s="660"/>
      <c r="D1576" s="660"/>
      <c r="E1576" s="662"/>
      <c r="G1576" s="201"/>
      <c r="H1576" s="201"/>
      <c r="I1576" s="201"/>
      <c r="J1576" s="201"/>
      <c r="K1576" s="201"/>
      <c r="L1576" s="201"/>
      <c r="M1576" s="201"/>
      <c r="N1576" s="201"/>
      <c r="O1576" s="201"/>
      <c r="P1576" s="201"/>
      <c r="Q1576" s="201"/>
    </row>
    <row r="1577" spans="1:17" hidden="1" x14ac:dyDescent="0.25">
      <c r="A1577" s="661"/>
      <c r="B1577" s="615"/>
      <c r="C1577" s="660"/>
      <c r="D1577" s="660"/>
      <c r="E1577" s="662"/>
      <c r="G1577" s="201"/>
      <c r="H1577" s="201"/>
      <c r="I1577" s="201"/>
      <c r="J1577" s="201"/>
      <c r="K1577" s="201"/>
      <c r="L1577" s="201"/>
      <c r="M1577" s="201"/>
      <c r="N1577" s="201"/>
      <c r="O1577" s="201"/>
      <c r="P1577" s="201"/>
      <c r="Q1577" s="201"/>
    </row>
    <row r="1578" spans="1:17" hidden="1" x14ac:dyDescent="0.25">
      <c r="A1578" s="661"/>
      <c r="B1578" s="615"/>
      <c r="C1578" s="660"/>
      <c r="D1578" s="660"/>
      <c r="E1578" s="662"/>
      <c r="G1578" s="201"/>
      <c r="H1578" s="201"/>
      <c r="I1578" s="201"/>
      <c r="J1578" s="201"/>
      <c r="K1578" s="201"/>
      <c r="L1578" s="201"/>
      <c r="M1578" s="201"/>
      <c r="N1578" s="201"/>
      <c r="O1578" s="201"/>
      <c r="P1578" s="201"/>
      <c r="Q1578" s="201"/>
    </row>
    <row r="1579" spans="1:17" hidden="1" x14ac:dyDescent="0.25">
      <c r="A1579" s="661"/>
      <c r="B1579" s="615"/>
      <c r="C1579" s="660"/>
      <c r="D1579" s="660"/>
      <c r="E1579" s="662"/>
      <c r="G1579" s="201"/>
      <c r="H1579" s="201"/>
      <c r="I1579" s="201"/>
      <c r="J1579" s="201"/>
      <c r="K1579" s="201"/>
      <c r="L1579" s="201"/>
      <c r="M1579" s="201"/>
      <c r="N1579" s="201"/>
      <c r="O1579" s="201"/>
      <c r="P1579" s="201"/>
      <c r="Q1579" s="201"/>
    </row>
    <row r="1580" spans="1:17" hidden="1" x14ac:dyDescent="0.25">
      <c r="A1580" s="661"/>
      <c r="B1580" s="615"/>
      <c r="C1580" s="660"/>
      <c r="D1580" s="660"/>
      <c r="E1580" s="662"/>
      <c r="G1580" s="201"/>
      <c r="H1580" s="201"/>
      <c r="I1580" s="201"/>
      <c r="J1580" s="201"/>
      <c r="K1580" s="201"/>
      <c r="L1580" s="201"/>
      <c r="M1580" s="201"/>
      <c r="N1580" s="201"/>
      <c r="O1580" s="201"/>
      <c r="P1580" s="201"/>
      <c r="Q1580" s="201"/>
    </row>
    <row r="1581" spans="1:17" hidden="1" x14ac:dyDescent="0.25">
      <c r="A1581" s="661"/>
      <c r="B1581" s="615"/>
      <c r="C1581" s="660"/>
      <c r="D1581" s="660"/>
      <c r="E1581" s="662"/>
      <c r="G1581" s="201"/>
      <c r="H1581" s="201"/>
      <c r="I1581" s="201"/>
      <c r="J1581" s="201"/>
      <c r="K1581" s="201"/>
      <c r="L1581" s="201"/>
      <c r="M1581" s="201"/>
      <c r="N1581" s="201"/>
      <c r="O1581" s="201"/>
      <c r="P1581" s="201"/>
      <c r="Q1581" s="201"/>
    </row>
    <row r="1582" spans="1:17" hidden="1" x14ac:dyDescent="0.25">
      <c r="A1582" s="661"/>
      <c r="B1582" s="615"/>
      <c r="C1582" s="660"/>
      <c r="D1582" s="660"/>
      <c r="E1582" s="662"/>
      <c r="G1582" s="201"/>
      <c r="H1582" s="201"/>
      <c r="I1582" s="201"/>
      <c r="J1582" s="201"/>
      <c r="K1582" s="201"/>
      <c r="L1582" s="201"/>
      <c r="M1582" s="201"/>
      <c r="N1582" s="201"/>
      <c r="O1582" s="201"/>
      <c r="P1582" s="201"/>
      <c r="Q1582" s="201"/>
    </row>
    <row r="1583" spans="1:17" hidden="1" x14ac:dyDescent="0.25">
      <c r="A1583" s="661"/>
      <c r="B1583" s="615"/>
      <c r="C1583" s="660"/>
      <c r="D1583" s="660"/>
      <c r="E1583" s="662"/>
      <c r="G1583" s="201"/>
      <c r="H1583" s="201"/>
      <c r="I1583" s="201"/>
      <c r="J1583" s="201"/>
      <c r="K1583" s="201"/>
      <c r="L1583" s="201"/>
      <c r="M1583" s="201"/>
      <c r="N1583" s="201"/>
      <c r="O1583" s="201"/>
      <c r="P1583" s="201"/>
      <c r="Q1583" s="201"/>
    </row>
    <row r="1584" spans="1:17" hidden="1" x14ac:dyDescent="0.25">
      <c r="A1584" s="661"/>
      <c r="B1584" s="615"/>
      <c r="C1584" s="660"/>
      <c r="D1584" s="660"/>
      <c r="E1584" s="662"/>
      <c r="G1584" s="201"/>
      <c r="H1584" s="201"/>
      <c r="I1584" s="201"/>
      <c r="J1584" s="201"/>
      <c r="K1584" s="201"/>
      <c r="L1584" s="201"/>
      <c r="M1584" s="201"/>
      <c r="N1584" s="201"/>
      <c r="O1584" s="201"/>
      <c r="P1584" s="201"/>
      <c r="Q1584" s="201"/>
    </row>
    <row r="1585" spans="1:17" hidden="1" x14ac:dyDescent="0.25">
      <c r="A1585" s="661"/>
      <c r="B1585" s="615"/>
      <c r="C1585" s="660"/>
      <c r="D1585" s="660"/>
      <c r="E1585" s="662"/>
      <c r="G1585" s="201"/>
      <c r="H1585" s="201"/>
      <c r="I1585" s="201"/>
      <c r="J1585" s="201"/>
      <c r="K1585" s="201"/>
      <c r="L1585" s="201"/>
      <c r="M1585" s="201"/>
      <c r="N1585" s="201"/>
      <c r="O1585" s="201"/>
      <c r="P1585" s="201"/>
      <c r="Q1585" s="201"/>
    </row>
    <row r="1586" spans="1:17" hidden="1" x14ac:dyDescent="0.25">
      <c r="A1586" s="661"/>
      <c r="B1586" s="615"/>
      <c r="C1586" s="660"/>
      <c r="D1586" s="660"/>
      <c r="E1586" s="662"/>
      <c r="G1586" s="201"/>
      <c r="H1586" s="201"/>
      <c r="I1586" s="201"/>
      <c r="J1586" s="201"/>
      <c r="K1586" s="201"/>
      <c r="L1586" s="201"/>
      <c r="M1586" s="201"/>
      <c r="N1586" s="201"/>
      <c r="O1586" s="201"/>
      <c r="P1586" s="201"/>
      <c r="Q1586" s="201"/>
    </row>
    <row r="1587" spans="1:17" hidden="1" x14ac:dyDescent="0.25">
      <c r="A1587" s="661"/>
      <c r="B1587" s="615"/>
      <c r="C1587" s="660"/>
      <c r="D1587" s="660"/>
      <c r="E1587" s="662"/>
      <c r="G1587" s="201"/>
      <c r="H1587" s="201"/>
      <c r="I1587" s="201"/>
      <c r="J1587" s="201"/>
      <c r="K1587" s="201"/>
      <c r="L1587" s="201"/>
      <c r="M1587" s="201"/>
      <c r="N1587" s="201"/>
      <c r="O1587" s="201"/>
      <c r="P1587" s="201"/>
      <c r="Q1587" s="201"/>
    </row>
    <row r="1588" spans="1:17" hidden="1" x14ac:dyDescent="0.25">
      <c r="A1588" s="661"/>
      <c r="B1588" s="615"/>
      <c r="C1588" s="660"/>
      <c r="D1588" s="660"/>
      <c r="E1588" s="662"/>
      <c r="G1588" s="201"/>
      <c r="H1588" s="201"/>
      <c r="I1588" s="201"/>
      <c r="J1588" s="201"/>
      <c r="K1588" s="201"/>
      <c r="L1588" s="201"/>
      <c r="M1588" s="201"/>
      <c r="N1588" s="201"/>
      <c r="O1588" s="201"/>
      <c r="P1588" s="201"/>
      <c r="Q1588" s="201"/>
    </row>
    <row r="1589" spans="1:17" hidden="1" x14ac:dyDescent="0.25">
      <c r="A1589" s="661"/>
      <c r="B1589" s="615"/>
      <c r="C1589" s="660"/>
      <c r="D1589" s="660"/>
      <c r="E1589" s="662"/>
      <c r="G1589" s="201"/>
      <c r="H1589" s="201"/>
      <c r="I1589" s="201"/>
      <c r="J1589" s="201"/>
      <c r="K1589" s="201"/>
      <c r="L1589" s="201"/>
      <c r="M1589" s="201"/>
      <c r="N1589" s="201"/>
      <c r="O1589" s="201"/>
      <c r="P1589" s="201"/>
      <c r="Q1589" s="201"/>
    </row>
    <row r="1590" spans="1:17" hidden="1" x14ac:dyDescent="0.25">
      <c r="A1590" s="661"/>
      <c r="B1590" s="615"/>
      <c r="C1590" s="660"/>
      <c r="D1590" s="660"/>
      <c r="E1590" s="662"/>
      <c r="G1590" s="201"/>
      <c r="H1590" s="201"/>
      <c r="I1590" s="201"/>
      <c r="J1590" s="201"/>
      <c r="K1590" s="201"/>
      <c r="L1590" s="201"/>
      <c r="M1590" s="201"/>
      <c r="N1590" s="201"/>
      <c r="O1590" s="201"/>
      <c r="P1590" s="201"/>
      <c r="Q1590" s="201"/>
    </row>
    <row r="1591" spans="1:17" hidden="1" x14ac:dyDescent="0.25">
      <c r="A1591" s="661"/>
      <c r="B1591" s="615"/>
      <c r="C1591" s="660"/>
      <c r="D1591" s="660"/>
      <c r="E1591" s="662"/>
      <c r="G1591" s="201"/>
      <c r="H1591" s="201"/>
      <c r="I1591" s="201"/>
      <c r="J1591" s="201"/>
      <c r="K1591" s="201"/>
      <c r="L1591" s="201"/>
      <c r="M1591" s="201"/>
      <c r="N1591" s="201"/>
      <c r="O1591" s="201"/>
      <c r="P1591" s="201"/>
      <c r="Q1591" s="201"/>
    </row>
    <row r="1592" spans="1:17" hidden="1" x14ac:dyDescent="0.25">
      <c r="A1592" s="661"/>
      <c r="B1592" s="615"/>
      <c r="C1592" s="660"/>
      <c r="D1592" s="660"/>
      <c r="E1592" s="662"/>
      <c r="G1592" s="201"/>
      <c r="H1592" s="201"/>
      <c r="I1592" s="201"/>
      <c r="J1592" s="201"/>
      <c r="K1592" s="201"/>
      <c r="L1592" s="201"/>
      <c r="M1592" s="201"/>
      <c r="N1592" s="201"/>
      <c r="O1592" s="201"/>
      <c r="P1592" s="201"/>
      <c r="Q1592" s="201"/>
    </row>
    <row r="1593" spans="1:17" hidden="1" x14ac:dyDescent="0.25">
      <c r="A1593" s="661"/>
      <c r="B1593" s="615"/>
      <c r="C1593" s="660"/>
      <c r="D1593" s="660"/>
      <c r="E1593" s="662"/>
      <c r="G1593" s="201"/>
      <c r="H1593" s="201"/>
      <c r="I1593" s="201"/>
      <c r="J1593" s="201"/>
      <c r="K1593" s="201"/>
      <c r="L1593" s="201"/>
      <c r="M1593" s="201"/>
      <c r="N1593" s="201"/>
      <c r="O1593" s="201"/>
      <c r="P1593" s="201"/>
      <c r="Q1593" s="201"/>
    </row>
    <row r="1594" spans="1:17" hidden="1" x14ac:dyDescent="0.25">
      <c r="A1594" s="661"/>
      <c r="B1594" s="615"/>
      <c r="C1594" s="660"/>
      <c r="D1594" s="660"/>
      <c r="E1594" s="662"/>
      <c r="G1594" s="201"/>
      <c r="H1594" s="201"/>
      <c r="I1594" s="201"/>
      <c r="J1594" s="201"/>
      <c r="K1594" s="201"/>
      <c r="L1594" s="201"/>
      <c r="M1594" s="201"/>
      <c r="N1594" s="201"/>
      <c r="O1594" s="201"/>
      <c r="P1594" s="201"/>
      <c r="Q1594" s="201"/>
    </row>
    <row r="1595" spans="1:17" hidden="1" x14ac:dyDescent="0.25">
      <c r="A1595" s="661"/>
      <c r="B1595" s="615"/>
      <c r="C1595" s="660"/>
      <c r="D1595" s="660"/>
      <c r="E1595" s="662"/>
      <c r="G1595" s="201"/>
      <c r="H1595" s="201"/>
      <c r="I1595" s="201"/>
      <c r="J1595" s="201"/>
      <c r="K1595" s="201"/>
      <c r="L1595" s="201"/>
      <c r="M1595" s="201"/>
      <c r="N1595" s="201"/>
      <c r="O1595" s="201"/>
      <c r="P1595" s="201"/>
      <c r="Q1595" s="201"/>
    </row>
    <row r="1596" spans="1:17" hidden="1" x14ac:dyDescent="0.25">
      <c r="A1596" s="661"/>
      <c r="B1596" s="615"/>
      <c r="C1596" s="660"/>
      <c r="D1596" s="660"/>
      <c r="E1596" s="662"/>
      <c r="G1596" s="201"/>
      <c r="H1596" s="201"/>
      <c r="I1596" s="201"/>
      <c r="J1596" s="201"/>
      <c r="K1596" s="201"/>
      <c r="L1596" s="201"/>
      <c r="M1596" s="201"/>
      <c r="N1596" s="201"/>
      <c r="O1596" s="201"/>
      <c r="P1596" s="201"/>
      <c r="Q1596" s="201"/>
    </row>
    <row r="1597" spans="1:17" hidden="1" x14ac:dyDescent="0.25">
      <c r="A1597" s="661"/>
      <c r="B1597" s="615"/>
      <c r="C1597" s="660"/>
      <c r="D1597" s="660"/>
      <c r="E1597" s="662"/>
      <c r="G1597" s="201"/>
      <c r="H1597" s="201"/>
      <c r="I1597" s="201"/>
      <c r="J1597" s="201"/>
      <c r="K1597" s="201"/>
      <c r="L1597" s="201"/>
      <c r="M1597" s="201"/>
      <c r="N1597" s="201"/>
      <c r="O1597" s="201"/>
      <c r="P1597" s="201"/>
      <c r="Q1597" s="201"/>
    </row>
    <row r="1598" spans="1:17" hidden="1" x14ac:dyDescent="0.25">
      <c r="A1598" s="661"/>
      <c r="B1598" s="615"/>
      <c r="C1598" s="660"/>
      <c r="D1598" s="660"/>
      <c r="E1598" s="662"/>
      <c r="G1598" s="201"/>
      <c r="H1598" s="201"/>
      <c r="I1598" s="201"/>
      <c r="J1598" s="201"/>
      <c r="K1598" s="201"/>
      <c r="L1598" s="201"/>
      <c r="M1598" s="201"/>
      <c r="N1598" s="201"/>
      <c r="O1598" s="201"/>
      <c r="P1598" s="201"/>
      <c r="Q1598" s="201"/>
    </row>
    <row r="1599" spans="1:17" hidden="1" x14ac:dyDescent="0.25">
      <c r="A1599" s="661"/>
      <c r="B1599" s="615"/>
      <c r="C1599" s="660"/>
      <c r="D1599" s="660"/>
      <c r="E1599" s="662"/>
      <c r="G1599" s="201"/>
      <c r="H1599" s="201"/>
      <c r="I1599" s="201"/>
      <c r="J1599" s="201"/>
      <c r="K1599" s="201"/>
      <c r="L1599" s="201"/>
      <c r="M1599" s="201"/>
      <c r="N1599" s="201"/>
      <c r="O1599" s="201"/>
      <c r="P1599" s="201"/>
      <c r="Q1599" s="201"/>
    </row>
    <row r="1600" spans="1:17" hidden="1" x14ac:dyDescent="0.25">
      <c r="A1600" s="661"/>
      <c r="B1600" s="615"/>
      <c r="C1600" s="660"/>
      <c r="D1600" s="660"/>
      <c r="E1600" s="662"/>
      <c r="G1600" s="201"/>
      <c r="H1600" s="201"/>
      <c r="I1600" s="201"/>
      <c r="J1600" s="201"/>
      <c r="K1600" s="201"/>
      <c r="L1600" s="201"/>
      <c r="M1600" s="201"/>
      <c r="N1600" s="201"/>
      <c r="O1600" s="201"/>
      <c r="P1600" s="201"/>
      <c r="Q1600" s="201"/>
    </row>
    <row r="1601" spans="1:17" hidden="1" x14ac:dyDescent="0.25">
      <c r="A1601" s="661"/>
      <c r="B1601" s="615"/>
      <c r="C1601" s="660"/>
      <c r="D1601" s="660"/>
      <c r="E1601" s="662"/>
      <c r="G1601" s="201"/>
      <c r="H1601" s="201"/>
      <c r="I1601" s="201"/>
      <c r="J1601" s="201"/>
      <c r="K1601" s="201"/>
      <c r="L1601" s="201"/>
      <c r="M1601" s="201"/>
      <c r="N1601" s="201"/>
      <c r="O1601" s="201"/>
      <c r="P1601" s="201"/>
      <c r="Q1601" s="201"/>
    </row>
    <row r="1602" spans="1:17" hidden="1" x14ac:dyDescent="0.25">
      <c r="A1602" s="661"/>
      <c r="B1602" s="615"/>
      <c r="C1602" s="660"/>
      <c r="D1602" s="660"/>
      <c r="E1602" s="662"/>
      <c r="G1602" s="201"/>
      <c r="H1602" s="201"/>
      <c r="I1602" s="201"/>
      <c r="J1602" s="201"/>
      <c r="K1602" s="201"/>
      <c r="L1602" s="201"/>
      <c r="M1602" s="201"/>
      <c r="N1602" s="201"/>
      <c r="O1602" s="201"/>
      <c r="P1602" s="201"/>
      <c r="Q1602" s="201"/>
    </row>
    <row r="1603" spans="1:17" hidden="1" x14ac:dyDescent="0.25">
      <c r="A1603" s="661"/>
      <c r="B1603" s="615"/>
      <c r="C1603" s="660"/>
      <c r="D1603" s="660"/>
      <c r="E1603" s="662"/>
      <c r="G1603" s="201"/>
      <c r="H1603" s="201"/>
      <c r="I1603" s="201"/>
      <c r="J1603" s="201"/>
      <c r="K1603" s="201"/>
      <c r="L1603" s="201"/>
      <c r="M1603" s="201"/>
      <c r="N1603" s="201"/>
      <c r="O1603" s="201"/>
      <c r="P1603" s="201"/>
      <c r="Q1603" s="201"/>
    </row>
    <row r="1604" spans="1:17" hidden="1" x14ac:dyDescent="0.25">
      <c r="A1604" s="661"/>
      <c r="B1604" s="615"/>
      <c r="C1604" s="660"/>
      <c r="D1604" s="660"/>
      <c r="E1604" s="662"/>
      <c r="G1604" s="201"/>
      <c r="H1604" s="201"/>
      <c r="I1604" s="201"/>
      <c r="J1604" s="201"/>
      <c r="K1604" s="201"/>
      <c r="L1604" s="201"/>
      <c r="M1604" s="201"/>
      <c r="N1604" s="201"/>
      <c r="O1604" s="201"/>
      <c r="P1604" s="201"/>
      <c r="Q1604" s="201"/>
    </row>
    <row r="1605" spans="1:17" hidden="1" x14ac:dyDescent="0.25">
      <c r="A1605" s="661"/>
      <c r="B1605" s="615"/>
      <c r="C1605" s="660"/>
      <c r="D1605" s="660"/>
      <c r="E1605" s="662"/>
      <c r="G1605" s="201"/>
      <c r="H1605" s="201"/>
      <c r="I1605" s="201"/>
      <c r="J1605" s="201"/>
      <c r="K1605" s="201"/>
      <c r="L1605" s="201"/>
      <c r="M1605" s="201"/>
      <c r="N1605" s="201"/>
      <c r="O1605" s="201"/>
      <c r="P1605" s="201"/>
      <c r="Q1605" s="201"/>
    </row>
    <row r="1606" spans="1:17" hidden="1" x14ac:dyDescent="0.25">
      <c r="A1606" s="661"/>
      <c r="B1606" s="615"/>
      <c r="C1606" s="660"/>
      <c r="D1606" s="660"/>
      <c r="E1606" s="662"/>
      <c r="G1606" s="201"/>
      <c r="H1606" s="201"/>
      <c r="I1606" s="201"/>
      <c r="J1606" s="201"/>
      <c r="K1606" s="201"/>
      <c r="L1606" s="201"/>
      <c r="M1606" s="201"/>
      <c r="N1606" s="201"/>
      <c r="O1606" s="201"/>
      <c r="P1606" s="201"/>
      <c r="Q1606" s="201"/>
    </row>
    <row r="1607" spans="1:17" hidden="1" x14ac:dyDescent="0.25">
      <c r="A1607" s="661"/>
      <c r="B1607" s="615"/>
      <c r="C1607" s="660"/>
      <c r="D1607" s="660"/>
      <c r="E1607" s="662"/>
      <c r="G1607" s="201"/>
      <c r="H1607" s="201"/>
      <c r="I1607" s="201"/>
      <c r="J1607" s="201"/>
      <c r="K1607" s="201"/>
      <c r="L1607" s="201"/>
      <c r="M1607" s="201"/>
      <c r="N1607" s="201"/>
      <c r="O1607" s="201"/>
      <c r="P1607" s="201"/>
      <c r="Q1607" s="201"/>
    </row>
    <row r="1608" spans="1:17" hidden="1" x14ac:dyDescent="0.25">
      <c r="A1608" s="661"/>
      <c r="B1608" s="615"/>
      <c r="C1608" s="660"/>
      <c r="D1608" s="660"/>
      <c r="E1608" s="662"/>
      <c r="G1608" s="201"/>
      <c r="H1608" s="201"/>
      <c r="I1608" s="201"/>
      <c r="J1608" s="201"/>
      <c r="K1608" s="201"/>
      <c r="L1608" s="201"/>
      <c r="M1608" s="201"/>
      <c r="N1608" s="201"/>
      <c r="O1608" s="201"/>
      <c r="P1608" s="201"/>
      <c r="Q1608" s="201"/>
    </row>
    <row r="1609" spans="1:17" hidden="1" x14ac:dyDescent="0.25">
      <c r="A1609" s="661"/>
      <c r="B1609" s="615"/>
      <c r="C1609" s="660"/>
      <c r="D1609" s="660"/>
      <c r="E1609" s="662"/>
      <c r="G1609" s="201"/>
      <c r="H1609" s="201"/>
      <c r="I1609" s="201"/>
      <c r="J1609" s="201"/>
      <c r="K1609" s="201"/>
      <c r="L1609" s="201"/>
      <c r="M1609" s="201"/>
      <c r="N1609" s="201"/>
      <c r="O1609" s="201"/>
      <c r="P1609" s="201"/>
      <c r="Q1609" s="201"/>
    </row>
    <row r="1610" spans="1:17" hidden="1" x14ac:dyDescent="0.25">
      <c r="A1610" s="661"/>
      <c r="B1610" s="615"/>
      <c r="C1610" s="660"/>
      <c r="D1610" s="660"/>
      <c r="E1610" s="662"/>
      <c r="G1610" s="201"/>
      <c r="H1610" s="201"/>
      <c r="I1610" s="201"/>
      <c r="J1610" s="201"/>
      <c r="K1610" s="201"/>
      <c r="L1610" s="201"/>
      <c r="M1610" s="201"/>
      <c r="N1610" s="201"/>
      <c r="O1610" s="201"/>
      <c r="P1610" s="201"/>
      <c r="Q1610" s="201"/>
    </row>
    <row r="1611" spans="1:17" hidden="1" x14ac:dyDescent="0.25">
      <c r="A1611" s="661"/>
      <c r="B1611" s="615"/>
      <c r="C1611" s="660"/>
      <c r="D1611" s="660"/>
      <c r="E1611" s="662"/>
      <c r="G1611" s="201"/>
      <c r="H1611" s="201"/>
      <c r="I1611" s="201"/>
      <c r="J1611" s="201"/>
      <c r="K1611" s="201"/>
      <c r="L1611" s="201"/>
      <c r="M1611" s="201"/>
      <c r="N1611" s="201"/>
      <c r="O1611" s="201"/>
      <c r="P1611" s="201"/>
      <c r="Q1611" s="201"/>
    </row>
    <row r="1612" spans="1:17" hidden="1" x14ac:dyDescent="0.25">
      <c r="A1612" s="661"/>
      <c r="B1612" s="615"/>
      <c r="C1612" s="660"/>
      <c r="D1612" s="660"/>
      <c r="E1612" s="662"/>
      <c r="G1612" s="201"/>
      <c r="H1612" s="201"/>
      <c r="I1612" s="201"/>
      <c r="J1612" s="201"/>
      <c r="K1612" s="201"/>
      <c r="L1612" s="201"/>
      <c r="M1612" s="201"/>
      <c r="N1612" s="201"/>
      <c r="O1612" s="201"/>
      <c r="P1612" s="201"/>
      <c r="Q1612" s="201"/>
    </row>
    <row r="1613" spans="1:17" hidden="1" x14ac:dyDescent="0.25">
      <c r="A1613" s="661"/>
      <c r="B1613" s="615"/>
      <c r="C1613" s="660"/>
      <c r="D1613" s="660"/>
      <c r="E1613" s="662"/>
      <c r="G1613" s="201"/>
      <c r="H1613" s="201"/>
      <c r="I1613" s="201"/>
      <c r="J1613" s="201"/>
      <c r="K1613" s="201"/>
      <c r="L1613" s="201"/>
      <c r="M1613" s="201"/>
      <c r="N1613" s="201"/>
      <c r="O1613" s="201"/>
      <c r="P1613" s="201"/>
      <c r="Q1613" s="201"/>
    </row>
    <row r="1614" spans="1:17" hidden="1" x14ac:dyDescent="0.25">
      <c r="A1614" s="661"/>
      <c r="B1614" s="615"/>
      <c r="C1614" s="660"/>
      <c r="D1614" s="660"/>
      <c r="E1614" s="662"/>
      <c r="G1614" s="201"/>
      <c r="H1614" s="201"/>
      <c r="I1614" s="201"/>
      <c r="J1614" s="201"/>
      <c r="K1614" s="201"/>
      <c r="L1614" s="201"/>
      <c r="M1614" s="201"/>
      <c r="N1614" s="201"/>
      <c r="O1614" s="201"/>
      <c r="P1614" s="201"/>
      <c r="Q1614" s="201"/>
    </row>
    <row r="1615" spans="1:17" hidden="1" x14ac:dyDescent="0.25">
      <c r="A1615" s="661"/>
      <c r="B1615" s="615"/>
      <c r="C1615" s="660"/>
      <c r="D1615" s="660"/>
      <c r="E1615" s="662"/>
      <c r="G1615" s="201"/>
      <c r="H1615" s="201"/>
      <c r="I1615" s="201"/>
      <c r="J1615" s="201"/>
      <c r="K1615" s="201"/>
      <c r="L1615" s="201"/>
      <c r="M1615" s="201"/>
      <c r="N1615" s="201"/>
      <c r="O1615" s="201"/>
      <c r="P1615" s="201"/>
      <c r="Q1615" s="201"/>
    </row>
    <row r="1616" spans="1:17" hidden="1" x14ac:dyDescent="0.25">
      <c r="A1616" s="661"/>
      <c r="B1616" s="615"/>
      <c r="C1616" s="660"/>
      <c r="D1616" s="660"/>
      <c r="E1616" s="662"/>
      <c r="G1616" s="201"/>
      <c r="H1616" s="201"/>
      <c r="I1616" s="201"/>
      <c r="J1616" s="201"/>
      <c r="K1616" s="201"/>
      <c r="L1616" s="201"/>
      <c r="M1616" s="201"/>
      <c r="N1616" s="201"/>
      <c r="O1616" s="201"/>
      <c r="P1616" s="201"/>
      <c r="Q1616" s="201"/>
    </row>
    <row r="1617" spans="1:17" hidden="1" x14ac:dyDescent="0.25">
      <c r="A1617" s="661"/>
      <c r="B1617" s="615"/>
      <c r="C1617" s="660"/>
      <c r="D1617" s="660"/>
      <c r="E1617" s="662"/>
      <c r="G1617" s="201"/>
      <c r="H1617" s="201"/>
      <c r="I1617" s="201"/>
      <c r="J1617" s="201"/>
      <c r="K1617" s="201"/>
      <c r="L1617" s="201"/>
      <c r="M1617" s="201"/>
      <c r="N1617" s="201"/>
      <c r="O1617" s="201"/>
      <c r="P1617" s="201"/>
      <c r="Q1617" s="201"/>
    </row>
    <row r="1618" spans="1:17" hidden="1" x14ac:dyDescent="0.25">
      <c r="A1618" s="661"/>
      <c r="B1618" s="615"/>
      <c r="C1618" s="660"/>
      <c r="D1618" s="660"/>
      <c r="E1618" s="662"/>
      <c r="G1618" s="201"/>
      <c r="H1618" s="201"/>
      <c r="I1618" s="201"/>
      <c r="J1618" s="201"/>
      <c r="K1618" s="201"/>
      <c r="L1618" s="201"/>
      <c r="M1618" s="201"/>
      <c r="N1618" s="201"/>
      <c r="O1618" s="201"/>
      <c r="P1618" s="201"/>
      <c r="Q1618" s="201"/>
    </row>
    <row r="1619" spans="1:17" hidden="1" x14ac:dyDescent="0.25">
      <c r="A1619" s="661"/>
      <c r="B1619" s="615"/>
      <c r="C1619" s="660"/>
      <c r="D1619" s="660"/>
      <c r="E1619" s="662"/>
      <c r="G1619" s="201"/>
      <c r="H1619" s="201"/>
      <c r="I1619" s="201"/>
      <c r="J1619" s="201"/>
      <c r="K1619" s="201"/>
      <c r="L1619" s="201"/>
      <c r="M1619" s="201"/>
      <c r="N1619" s="201"/>
      <c r="O1619" s="201"/>
      <c r="P1619" s="201"/>
      <c r="Q1619" s="201"/>
    </row>
    <row r="1620" spans="1:17" hidden="1" x14ac:dyDescent="0.25">
      <c r="A1620" s="661"/>
      <c r="B1620" s="615"/>
      <c r="C1620" s="660"/>
      <c r="D1620" s="660"/>
      <c r="E1620" s="662"/>
      <c r="G1620" s="201"/>
      <c r="H1620" s="201"/>
      <c r="I1620" s="201"/>
      <c r="J1620" s="201"/>
      <c r="K1620" s="201"/>
      <c r="L1620" s="201"/>
      <c r="M1620" s="201"/>
      <c r="N1620" s="201"/>
      <c r="O1620" s="201"/>
      <c r="P1620" s="201"/>
      <c r="Q1620" s="201"/>
    </row>
    <row r="1621" spans="1:17" hidden="1" x14ac:dyDescent="0.25">
      <c r="A1621" s="661"/>
      <c r="B1621" s="615"/>
      <c r="C1621" s="660"/>
      <c r="D1621" s="660"/>
      <c r="E1621" s="662"/>
      <c r="G1621" s="201"/>
      <c r="H1621" s="201"/>
      <c r="I1621" s="201"/>
      <c r="J1621" s="201"/>
      <c r="K1621" s="201"/>
      <c r="L1621" s="201"/>
      <c r="M1621" s="201"/>
      <c r="N1621" s="201"/>
      <c r="O1621" s="201"/>
      <c r="P1621" s="201"/>
      <c r="Q1621" s="201"/>
    </row>
    <row r="1622" spans="1:17" hidden="1" x14ac:dyDescent="0.25">
      <c r="A1622" s="661"/>
      <c r="B1622" s="615"/>
      <c r="C1622" s="660"/>
      <c r="D1622" s="660"/>
      <c r="E1622" s="662"/>
      <c r="G1622" s="201"/>
      <c r="H1622" s="201"/>
      <c r="I1622" s="201"/>
      <c r="J1622" s="201"/>
      <c r="K1622" s="201"/>
      <c r="L1622" s="201"/>
      <c r="M1622" s="201"/>
      <c r="N1622" s="201"/>
      <c r="O1622" s="201"/>
      <c r="P1622" s="201"/>
      <c r="Q1622" s="201"/>
    </row>
    <row r="1623" spans="1:17" hidden="1" x14ac:dyDescent="0.25">
      <c r="A1623" s="661"/>
      <c r="B1623" s="615"/>
      <c r="C1623" s="660"/>
      <c r="D1623" s="660"/>
      <c r="E1623" s="662"/>
      <c r="G1623" s="201"/>
      <c r="H1623" s="201"/>
      <c r="I1623" s="201"/>
      <c r="J1623" s="201"/>
      <c r="K1623" s="201"/>
      <c r="L1623" s="201"/>
      <c r="M1623" s="201"/>
      <c r="N1623" s="201"/>
      <c r="O1623" s="201"/>
      <c r="P1623" s="201"/>
      <c r="Q1623" s="201"/>
    </row>
    <row r="1624" spans="1:17" hidden="1" x14ac:dyDescent="0.25">
      <c r="A1624" s="661"/>
      <c r="B1624" s="615"/>
      <c r="C1624" s="660"/>
      <c r="D1624" s="660"/>
      <c r="E1624" s="662"/>
      <c r="G1624" s="201"/>
      <c r="H1624" s="201"/>
      <c r="I1624" s="201"/>
      <c r="J1624" s="201"/>
      <c r="K1624" s="201"/>
      <c r="L1624" s="201"/>
      <c r="M1624" s="201"/>
      <c r="N1624" s="201"/>
      <c r="O1624" s="201"/>
      <c r="P1624" s="201"/>
      <c r="Q1624" s="201"/>
    </row>
    <row r="1625" spans="1:17" hidden="1" x14ac:dyDescent="0.25">
      <c r="A1625" s="661"/>
      <c r="B1625" s="615"/>
      <c r="C1625" s="660"/>
      <c r="D1625" s="660"/>
      <c r="E1625" s="662"/>
      <c r="G1625" s="201"/>
      <c r="H1625" s="201"/>
      <c r="I1625" s="201"/>
      <c r="J1625" s="201"/>
      <c r="K1625" s="201"/>
      <c r="L1625" s="201"/>
      <c r="M1625" s="201"/>
      <c r="N1625" s="201"/>
      <c r="O1625" s="201"/>
      <c r="P1625" s="201"/>
      <c r="Q1625" s="201"/>
    </row>
    <row r="1626" spans="1:17" hidden="1" x14ac:dyDescent="0.25">
      <c r="A1626" s="661"/>
      <c r="B1626" s="615"/>
      <c r="C1626" s="660"/>
      <c r="D1626" s="660"/>
      <c r="E1626" s="662"/>
      <c r="G1626" s="201"/>
      <c r="H1626" s="201"/>
      <c r="I1626" s="201"/>
      <c r="J1626" s="201"/>
      <c r="K1626" s="201"/>
      <c r="L1626" s="201"/>
      <c r="M1626" s="201"/>
      <c r="N1626" s="201"/>
      <c r="O1626" s="201"/>
      <c r="P1626" s="201"/>
      <c r="Q1626" s="201"/>
    </row>
    <row r="1627" spans="1:17" hidden="1" x14ac:dyDescent="0.25">
      <c r="A1627" s="661"/>
      <c r="B1627" s="615"/>
      <c r="C1627" s="660"/>
      <c r="D1627" s="660"/>
      <c r="E1627" s="662"/>
      <c r="G1627" s="201"/>
      <c r="H1627" s="201"/>
      <c r="I1627" s="201"/>
      <c r="J1627" s="201"/>
      <c r="K1627" s="201"/>
      <c r="L1627" s="201"/>
      <c r="M1627" s="201"/>
      <c r="N1627" s="201"/>
      <c r="O1627" s="201"/>
      <c r="P1627" s="201"/>
      <c r="Q1627" s="201"/>
    </row>
    <row r="1628" spans="1:17" hidden="1" x14ac:dyDescent="0.25">
      <c r="A1628" s="661"/>
      <c r="B1628" s="615"/>
      <c r="C1628" s="660"/>
      <c r="D1628" s="660"/>
      <c r="E1628" s="662"/>
      <c r="G1628" s="201"/>
      <c r="H1628" s="201"/>
      <c r="I1628" s="201"/>
      <c r="J1628" s="201"/>
      <c r="K1628" s="201"/>
      <c r="L1628" s="201"/>
      <c r="M1628" s="201"/>
      <c r="N1628" s="201"/>
      <c r="O1628" s="201"/>
      <c r="P1628" s="201"/>
      <c r="Q1628" s="201"/>
    </row>
    <row r="1629" spans="1:17" hidden="1" x14ac:dyDescent="0.25">
      <c r="A1629" s="661"/>
      <c r="B1629" s="615"/>
      <c r="C1629" s="660"/>
      <c r="D1629" s="660"/>
      <c r="E1629" s="662"/>
      <c r="G1629" s="201"/>
      <c r="H1629" s="201"/>
      <c r="I1629" s="201"/>
      <c r="J1629" s="201"/>
      <c r="K1629" s="201"/>
      <c r="L1629" s="201"/>
      <c r="M1629" s="201"/>
      <c r="N1629" s="201"/>
      <c r="O1629" s="201"/>
      <c r="P1629" s="201"/>
      <c r="Q1629" s="201"/>
    </row>
    <row r="1630" spans="1:17" hidden="1" x14ac:dyDescent="0.25">
      <c r="A1630" s="661"/>
      <c r="B1630" s="615"/>
      <c r="C1630" s="660"/>
      <c r="D1630" s="660"/>
      <c r="E1630" s="662"/>
      <c r="G1630" s="201"/>
      <c r="H1630" s="201"/>
      <c r="I1630" s="201"/>
      <c r="J1630" s="201"/>
      <c r="K1630" s="201"/>
      <c r="L1630" s="201"/>
      <c r="M1630" s="201"/>
      <c r="N1630" s="201"/>
      <c r="O1630" s="201"/>
      <c r="P1630" s="201"/>
      <c r="Q1630" s="201"/>
    </row>
    <row r="1631" spans="1:17" hidden="1" x14ac:dyDescent="0.25">
      <c r="A1631" s="661"/>
      <c r="B1631" s="615"/>
      <c r="C1631" s="660"/>
      <c r="D1631" s="660"/>
      <c r="E1631" s="662"/>
      <c r="G1631" s="201"/>
      <c r="H1631" s="201"/>
      <c r="I1631" s="201"/>
      <c r="J1631" s="201"/>
      <c r="K1631" s="201"/>
      <c r="L1631" s="201"/>
      <c r="M1631" s="201"/>
      <c r="N1631" s="201"/>
      <c r="O1631" s="201"/>
      <c r="P1631" s="201"/>
      <c r="Q1631" s="201"/>
    </row>
    <row r="1632" spans="1:17" hidden="1" x14ac:dyDescent="0.25">
      <c r="A1632" s="661"/>
      <c r="B1632" s="615"/>
      <c r="C1632" s="660"/>
      <c r="D1632" s="660"/>
      <c r="E1632" s="662"/>
      <c r="G1632" s="201"/>
      <c r="H1632" s="201"/>
      <c r="I1632" s="201"/>
      <c r="J1632" s="201"/>
      <c r="K1632" s="201"/>
      <c r="L1632" s="201"/>
      <c r="M1632" s="201"/>
      <c r="N1632" s="201"/>
      <c r="O1632" s="201"/>
      <c r="P1632" s="201"/>
      <c r="Q1632" s="201"/>
    </row>
    <row r="1633" spans="1:17" hidden="1" x14ac:dyDescent="0.25">
      <c r="A1633" s="661"/>
      <c r="B1633" s="615"/>
      <c r="C1633" s="660"/>
      <c r="D1633" s="660"/>
      <c r="E1633" s="662"/>
      <c r="G1633" s="201"/>
      <c r="H1633" s="201"/>
      <c r="I1633" s="201"/>
      <c r="J1633" s="201"/>
      <c r="K1633" s="201"/>
      <c r="L1633" s="201"/>
      <c r="M1633" s="201"/>
      <c r="N1633" s="201"/>
      <c r="O1633" s="201"/>
      <c r="P1633" s="201"/>
      <c r="Q1633" s="201"/>
    </row>
    <row r="1634" spans="1:17" hidden="1" x14ac:dyDescent="0.25">
      <c r="A1634" s="661"/>
      <c r="B1634" s="615"/>
      <c r="C1634" s="660"/>
      <c r="D1634" s="660"/>
      <c r="E1634" s="662"/>
      <c r="G1634" s="201"/>
      <c r="H1634" s="201"/>
      <c r="I1634" s="201"/>
      <c r="J1634" s="201"/>
      <c r="K1634" s="201"/>
      <c r="L1634" s="201"/>
      <c r="M1634" s="201"/>
      <c r="N1634" s="201"/>
      <c r="O1634" s="201"/>
      <c r="P1634" s="201"/>
      <c r="Q1634" s="201"/>
    </row>
    <row r="1635" spans="1:17" hidden="1" x14ac:dyDescent="0.25">
      <c r="A1635" s="661"/>
      <c r="B1635" s="615"/>
      <c r="C1635" s="660"/>
      <c r="D1635" s="660"/>
      <c r="E1635" s="662"/>
      <c r="G1635" s="201"/>
      <c r="H1635" s="201"/>
      <c r="I1635" s="201"/>
      <c r="J1635" s="201"/>
      <c r="K1635" s="201"/>
      <c r="L1635" s="201"/>
      <c r="M1635" s="201"/>
      <c r="N1635" s="201"/>
      <c r="O1635" s="201"/>
      <c r="P1635" s="201"/>
      <c r="Q1635" s="201"/>
    </row>
    <row r="1636" spans="1:17" hidden="1" x14ac:dyDescent="0.25">
      <c r="A1636" s="661"/>
      <c r="B1636" s="615"/>
      <c r="C1636" s="660"/>
      <c r="D1636" s="660"/>
      <c r="E1636" s="662"/>
      <c r="G1636" s="201"/>
      <c r="H1636" s="201"/>
      <c r="I1636" s="201"/>
      <c r="J1636" s="201"/>
      <c r="K1636" s="201"/>
      <c r="L1636" s="201"/>
      <c r="M1636" s="201"/>
      <c r="N1636" s="201"/>
      <c r="O1636" s="201"/>
      <c r="P1636" s="201"/>
      <c r="Q1636" s="201"/>
    </row>
    <row r="1637" spans="1:17" hidden="1" x14ac:dyDescent="0.25">
      <c r="A1637" s="661"/>
      <c r="B1637" s="615"/>
      <c r="C1637" s="660"/>
      <c r="D1637" s="660"/>
      <c r="E1637" s="662"/>
      <c r="G1637" s="201"/>
      <c r="H1637" s="201"/>
      <c r="I1637" s="201"/>
      <c r="J1637" s="201"/>
      <c r="K1637" s="201"/>
      <c r="L1637" s="201"/>
      <c r="M1637" s="201"/>
      <c r="N1637" s="201"/>
      <c r="O1637" s="201"/>
      <c r="P1637" s="201"/>
      <c r="Q1637" s="201"/>
    </row>
    <row r="1638" spans="1:17" hidden="1" x14ac:dyDescent="0.25">
      <c r="A1638" s="661"/>
      <c r="B1638" s="615"/>
      <c r="C1638" s="660"/>
      <c r="D1638" s="660"/>
      <c r="E1638" s="662"/>
      <c r="G1638" s="201"/>
      <c r="H1638" s="201"/>
      <c r="I1638" s="201"/>
      <c r="J1638" s="201"/>
      <c r="K1638" s="201"/>
      <c r="L1638" s="201"/>
      <c r="M1638" s="201"/>
      <c r="N1638" s="201"/>
      <c r="O1638" s="201"/>
      <c r="P1638" s="201"/>
      <c r="Q1638" s="201"/>
    </row>
    <row r="1639" spans="1:17" hidden="1" x14ac:dyDescent="0.25">
      <c r="A1639" s="661"/>
      <c r="B1639" s="615"/>
      <c r="C1639" s="660"/>
      <c r="D1639" s="660"/>
      <c r="E1639" s="662"/>
      <c r="G1639" s="201"/>
      <c r="H1639" s="201"/>
      <c r="I1639" s="201"/>
      <c r="J1639" s="201"/>
      <c r="K1639" s="201"/>
      <c r="L1639" s="201"/>
      <c r="M1639" s="201"/>
      <c r="N1639" s="201"/>
      <c r="O1639" s="201"/>
      <c r="P1639" s="201"/>
      <c r="Q1639" s="201"/>
    </row>
    <row r="1640" spans="1:17" hidden="1" x14ac:dyDescent="0.25">
      <c r="A1640" s="661"/>
      <c r="B1640" s="615"/>
      <c r="C1640" s="660"/>
      <c r="D1640" s="660"/>
      <c r="E1640" s="662"/>
      <c r="G1640" s="201"/>
      <c r="H1640" s="201"/>
      <c r="I1640" s="201"/>
      <c r="J1640" s="201"/>
      <c r="K1640" s="201"/>
      <c r="L1640" s="201"/>
      <c r="M1640" s="201"/>
      <c r="N1640" s="201"/>
      <c r="O1640" s="201"/>
      <c r="P1640" s="201"/>
      <c r="Q1640" s="201"/>
    </row>
    <row r="1641" spans="1:17" hidden="1" x14ac:dyDescent="0.25">
      <c r="A1641" s="661"/>
      <c r="B1641" s="615"/>
      <c r="C1641" s="660"/>
      <c r="D1641" s="660"/>
      <c r="E1641" s="662"/>
      <c r="G1641" s="201"/>
      <c r="H1641" s="201"/>
      <c r="I1641" s="201"/>
      <c r="J1641" s="201"/>
      <c r="K1641" s="201"/>
      <c r="L1641" s="201"/>
      <c r="M1641" s="201"/>
      <c r="N1641" s="201"/>
      <c r="O1641" s="201"/>
      <c r="P1641" s="201"/>
      <c r="Q1641" s="201"/>
    </row>
    <row r="1642" spans="1:17" hidden="1" x14ac:dyDescent="0.25">
      <c r="A1642" s="661"/>
      <c r="B1642" s="615"/>
      <c r="C1642" s="660"/>
      <c r="D1642" s="660"/>
      <c r="E1642" s="662"/>
      <c r="G1642" s="201"/>
      <c r="H1642" s="201"/>
      <c r="I1642" s="201"/>
      <c r="J1642" s="201"/>
      <c r="K1642" s="201"/>
      <c r="L1642" s="201"/>
      <c r="M1642" s="201"/>
      <c r="N1642" s="201"/>
      <c r="O1642" s="201"/>
      <c r="P1642" s="201"/>
      <c r="Q1642" s="201"/>
    </row>
    <row r="1643" spans="1:17" hidden="1" x14ac:dyDescent="0.25">
      <c r="A1643" s="661"/>
      <c r="B1643" s="615"/>
      <c r="C1643" s="660"/>
      <c r="D1643" s="660"/>
      <c r="E1643" s="662"/>
      <c r="G1643" s="201"/>
      <c r="H1643" s="201"/>
      <c r="I1643" s="201"/>
      <c r="J1643" s="201"/>
      <c r="K1643" s="201"/>
      <c r="L1643" s="201"/>
      <c r="M1643" s="201"/>
      <c r="N1643" s="201"/>
      <c r="O1643" s="201"/>
      <c r="P1643" s="201"/>
      <c r="Q1643" s="201"/>
    </row>
    <row r="1644" spans="1:17" hidden="1" x14ac:dyDescent="0.25">
      <c r="A1644" s="661"/>
      <c r="B1644" s="615"/>
      <c r="C1644" s="660"/>
      <c r="D1644" s="660"/>
      <c r="E1644" s="662"/>
      <c r="G1644" s="201"/>
      <c r="H1644" s="201"/>
      <c r="I1644" s="201"/>
      <c r="J1644" s="201"/>
      <c r="K1644" s="201"/>
      <c r="L1644" s="201"/>
      <c r="M1644" s="201"/>
      <c r="N1644" s="201"/>
      <c r="O1644" s="201"/>
      <c r="P1644" s="201"/>
      <c r="Q1644" s="201"/>
    </row>
    <row r="1645" spans="1:17" hidden="1" x14ac:dyDescent="0.25">
      <c r="A1645" s="661"/>
      <c r="B1645" s="615"/>
      <c r="C1645" s="660"/>
      <c r="D1645" s="660"/>
      <c r="E1645" s="662"/>
      <c r="G1645" s="201"/>
      <c r="H1645" s="201"/>
      <c r="I1645" s="201"/>
      <c r="J1645" s="201"/>
      <c r="K1645" s="201"/>
      <c r="L1645" s="201"/>
      <c r="M1645" s="201"/>
      <c r="N1645" s="201"/>
      <c r="O1645" s="201"/>
      <c r="P1645" s="201"/>
      <c r="Q1645" s="201"/>
    </row>
    <row r="1646" spans="1:17" hidden="1" x14ac:dyDescent="0.25">
      <c r="A1646" s="661"/>
      <c r="B1646" s="615"/>
      <c r="C1646" s="660"/>
      <c r="D1646" s="660"/>
      <c r="E1646" s="662"/>
      <c r="G1646" s="201"/>
      <c r="H1646" s="201"/>
      <c r="I1646" s="201"/>
      <c r="J1646" s="201"/>
      <c r="K1646" s="201"/>
      <c r="L1646" s="201"/>
      <c r="M1646" s="201"/>
      <c r="N1646" s="201"/>
      <c r="O1646" s="201"/>
      <c r="P1646" s="201"/>
      <c r="Q1646" s="201"/>
    </row>
    <row r="1647" spans="1:17" hidden="1" x14ac:dyDescent="0.25">
      <c r="A1647" s="661"/>
      <c r="B1647" s="615"/>
      <c r="C1647" s="660"/>
      <c r="D1647" s="660"/>
      <c r="E1647" s="662"/>
      <c r="G1647" s="201"/>
      <c r="H1647" s="201"/>
      <c r="I1647" s="201"/>
      <c r="J1647" s="201"/>
      <c r="K1647" s="201"/>
      <c r="L1647" s="201"/>
      <c r="M1647" s="201"/>
      <c r="N1647" s="201"/>
      <c r="O1647" s="201"/>
      <c r="P1647" s="201"/>
      <c r="Q1647" s="201"/>
    </row>
    <row r="1648" spans="1:17" hidden="1" x14ac:dyDescent="0.25">
      <c r="A1648" s="661"/>
      <c r="B1648" s="615"/>
      <c r="C1648" s="660"/>
      <c r="D1648" s="660"/>
      <c r="E1648" s="662"/>
      <c r="G1648" s="201"/>
      <c r="H1648" s="201"/>
      <c r="I1648" s="201"/>
      <c r="J1648" s="201"/>
      <c r="K1648" s="201"/>
      <c r="L1648" s="201"/>
      <c r="M1648" s="201"/>
      <c r="N1648" s="201"/>
      <c r="O1648" s="201"/>
      <c r="P1648" s="201"/>
      <c r="Q1648" s="201"/>
    </row>
    <row r="1649" spans="1:17" hidden="1" x14ac:dyDescent="0.25">
      <c r="A1649" s="661"/>
      <c r="B1649" s="615"/>
      <c r="C1649" s="660"/>
      <c r="D1649" s="660"/>
      <c r="E1649" s="662"/>
      <c r="G1649" s="201"/>
      <c r="H1649" s="201"/>
      <c r="I1649" s="201"/>
      <c r="J1649" s="201"/>
      <c r="K1649" s="201"/>
      <c r="L1649" s="201"/>
      <c r="M1649" s="201"/>
      <c r="N1649" s="201"/>
      <c r="O1649" s="201"/>
      <c r="P1649" s="201"/>
      <c r="Q1649" s="201"/>
    </row>
    <row r="1650" spans="1:17" hidden="1" x14ac:dyDescent="0.25">
      <c r="A1650" s="661"/>
      <c r="B1650" s="615"/>
      <c r="C1650" s="660"/>
      <c r="D1650" s="660"/>
      <c r="E1650" s="662"/>
      <c r="G1650" s="201"/>
      <c r="H1650" s="201"/>
      <c r="I1650" s="201"/>
      <c r="J1650" s="201"/>
      <c r="K1650" s="201"/>
      <c r="L1650" s="201"/>
      <c r="M1650" s="201"/>
      <c r="N1650" s="201"/>
      <c r="O1650" s="201"/>
      <c r="P1650" s="201"/>
      <c r="Q1650" s="201"/>
    </row>
    <row r="1651" spans="1:17" hidden="1" x14ac:dyDescent="0.25">
      <c r="A1651" s="661"/>
      <c r="B1651" s="615"/>
      <c r="C1651" s="660"/>
      <c r="D1651" s="660"/>
      <c r="E1651" s="662"/>
      <c r="G1651" s="201"/>
      <c r="H1651" s="201"/>
      <c r="I1651" s="201"/>
      <c r="J1651" s="201"/>
      <c r="K1651" s="201"/>
      <c r="L1651" s="201"/>
      <c r="M1651" s="201"/>
      <c r="N1651" s="201"/>
      <c r="O1651" s="201"/>
      <c r="P1651" s="201"/>
      <c r="Q1651" s="201"/>
    </row>
    <row r="1652" spans="1:17" hidden="1" x14ac:dyDescent="0.25">
      <c r="A1652" s="661"/>
      <c r="B1652" s="615"/>
      <c r="C1652" s="660"/>
      <c r="D1652" s="660"/>
      <c r="E1652" s="662"/>
      <c r="G1652" s="201"/>
      <c r="H1652" s="201"/>
      <c r="I1652" s="201"/>
      <c r="J1652" s="201"/>
      <c r="K1652" s="201"/>
      <c r="L1652" s="201"/>
      <c r="M1652" s="201"/>
      <c r="N1652" s="201"/>
      <c r="O1652" s="201"/>
      <c r="P1652" s="201"/>
      <c r="Q1652" s="201"/>
    </row>
    <row r="1653" spans="1:17" hidden="1" x14ac:dyDescent="0.25">
      <c r="A1653" s="661"/>
      <c r="B1653" s="615"/>
      <c r="C1653" s="660"/>
      <c r="D1653" s="660"/>
      <c r="E1653" s="662"/>
      <c r="G1653" s="201"/>
      <c r="H1653" s="201"/>
      <c r="I1653" s="201"/>
      <c r="J1653" s="201"/>
      <c r="K1653" s="201"/>
      <c r="L1653" s="201"/>
      <c r="M1653" s="201"/>
      <c r="N1653" s="201"/>
      <c r="O1653" s="201"/>
      <c r="P1653" s="201"/>
      <c r="Q1653" s="201"/>
    </row>
    <row r="1654" spans="1:17" hidden="1" x14ac:dyDescent="0.25">
      <c r="A1654" s="661"/>
      <c r="B1654" s="615"/>
      <c r="C1654" s="660"/>
      <c r="D1654" s="660"/>
      <c r="E1654" s="662"/>
      <c r="G1654" s="201"/>
      <c r="H1654" s="201"/>
      <c r="I1654" s="201"/>
      <c r="J1654" s="201"/>
      <c r="K1654" s="201"/>
      <c r="L1654" s="201"/>
      <c r="M1654" s="201"/>
      <c r="N1654" s="201"/>
      <c r="O1654" s="201"/>
      <c r="P1654" s="201"/>
      <c r="Q1654" s="201"/>
    </row>
    <row r="1655" spans="1:17" hidden="1" x14ac:dyDescent="0.25">
      <c r="A1655" s="661"/>
      <c r="B1655" s="615"/>
      <c r="C1655" s="660"/>
      <c r="D1655" s="660"/>
      <c r="E1655" s="662"/>
      <c r="G1655" s="201"/>
      <c r="H1655" s="201"/>
      <c r="I1655" s="201"/>
      <c r="J1655" s="201"/>
      <c r="K1655" s="201"/>
      <c r="L1655" s="201"/>
      <c r="M1655" s="201"/>
      <c r="N1655" s="201"/>
      <c r="O1655" s="201"/>
      <c r="P1655" s="201"/>
      <c r="Q1655" s="201"/>
    </row>
    <row r="1656" spans="1:17" hidden="1" x14ac:dyDescent="0.25">
      <c r="A1656" s="661"/>
      <c r="B1656" s="615"/>
      <c r="C1656" s="660"/>
      <c r="D1656" s="660"/>
      <c r="E1656" s="662"/>
      <c r="G1656" s="201"/>
      <c r="H1656" s="201"/>
      <c r="I1656" s="201"/>
      <c r="J1656" s="201"/>
      <c r="K1656" s="201"/>
      <c r="L1656" s="201"/>
      <c r="M1656" s="201"/>
      <c r="N1656" s="201"/>
      <c r="O1656" s="201"/>
      <c r="P1656" s="201"/>
      <c r="Q1656" s="201"/>
    </row>
    <row r="1657" spans="1:17" hidden="1" x14ac:dyDescent="0.25">
      <c r="A1657" s="661"/>
      <c r="B1657" s="615"/>
      <c r="C1657" s="660"/>
      <c r="D1657" s="660"/>
      <c r="E1657" s="662"/>
      <c r="G1657" s="201"/>
      <c r="H1657" s="201"/>
      <c r="I1657" s="201"/>
      <c r="J1657" s="201"/>
      <c r="K1657" s="201"/>
      <c r="L1657" s="201"/>
      <c r="M1657" s="201"/>
      <c r="N1657" s="201"/>
      <c r="O1657" s="201"/>
      <c r="P1657" s="201"/>
      <c r="Q1657" s="201"/>
    </row>
    <row r="1658" spans="1:17" hidden="1" x14ac:dyDescent="0.25">
      <c r="A1658" s="661"/>
      <c r="B1658" s="615"/>
      <c r="C1658" s="660"/>
      <c r="D1658" s="660"/>
      <c r="E1658" s="662"/>
      <c r="G1658" s="201"/>
      <c r="H1658" s="201"/>
      <c r="I1658" s="201"/>
      <c r="J1658" s="201"/>
      <c r="K1658" s="201"/>
      <c r="L1658" s="201"/>
      <c r="M1658" s="201"/>
      <c r="N1658" s="201"/>
      <c r="O1658" s="201"/>
      <c r="P1658" s="201"/>
      <c r="Q1658" s="201"/>
    </row>
    <row r="1659" spans="1:17" hidden="1" x14ac:dyDescent="0.25">
      <c r="A1659" s="661"/>
      <c r="B1659" s="615"/>
      <c r="C1659" s="660"/>
      <c r="D1659" s="660"/>
      <c r="E1659" s="662"/>
      <c r="G1659" s="201"/>
      <c r="H1659" s="201"/>
      <c r="I1659" s="201"/>
      <c r="J1659" s="201"/>
      <c r="K1659" s="201"/>
      <c r="L1659" s="201"/>
      <c r="M1659" s="201"/>
      <c r="N1659" s="201"/>
      <c r="O1659" s="201"/>
      <c r="P1659" s="201"/>
      <c r="Q1659" s="201"/>
    </row>
    <row r="1660" spans="1:17" hidden="1" x14ac:dyDescent="0.25">
      <c r="A1660" s="661"/>
      <c r="B1660" s="615"/>
      <c r="C1660" s="660"/>
      <c r="D1660" s="660"/>
      <c r="E1660" s="662"/>
      <c r="G1660" s="201"/>
      <c r="H1660" s="201"/>
      <c r="I1660" s="201"/>
      <c r="J1660" s="201"/>
      <c r="K1660" s="201"/>
      <c r="L1660" s="201"/>
      <c r="M1660" s="201"/>
      <c r="N1660" s="201"/>
      <c r="O1660" s="201"/>
      <c r="P1660" s="201"/>
      <c r="Q1660" s="201"/>
    </row>
    <row r="1661" spans="1:17" hidden="1" x14ac:dyDescent="0.25">
      <c r="A1661" s="661"/>
      <c r="B1661" s="615"/>
      <c r="C1661" s="660"/>
      <c r="D1661" s="660"/>
      <c r="E1661" s="662"/>
      <c r="G1661" s="201"/>
      <c r="H1661" s="201"/>
      <c r="I1661" s="201"/>
      <c r="J1661" s="201"/>
      <c r="K1661" s="201"/>
      <c r="L1661" s="201"/>
      <c r="M1661" s="201"/>
      <c r="N1661" s="201"/>
      <c r="O1661" s="201"/>
      <c r="P1661" s="201"/>
      <c r="Q1661" s="201"/>
    </row>
    <row r="1662" spans="1:17" hidden="1" x14ac:dyDescent="0.25">
      <c r="A1662" s="661"/>
      <c r="B1662" s="615"/>
      <c r="C1662" s="660"/>
      <c r="D1662" s="660"/>
      <c r="E1662" s="662"/>
      <c r="G1662" s="201"/>
      <c r="H1662" s="201"/>
      <c r="I1662" s="201"/>
      <c r="J1662" s="201"/>
      <c r="K1662" s="201"/>
      <c r="L1662" s="201"/>
      <c r="M1662" s="201"/>
      <c r="N1662" s="201"/>
      <c r="O1662" s="201"/>
      <c r="P1662" s="201"/>
      <c r="Q1662" s="201"/>
    </row>
    <row r="1663" spans="1:17" hidden="1" x14ac:dyDescent="0.25">
      <c r="A1663" s="661"/>
      <c r="B1663" s="615"/>
      <c r="C1663" s="660"/>
      <c r="D1663" s="660"/>
      <c r="E1663" s="662"/>
      <c r="G1663" s="201"/>
      <c r="H1663" s="201"/>
      <c r="I1663" s="201"/>
      <c r="J1663" s="201"/>
      <c r="K1663" s="201"/>
      <c r="L1663" s="201"/>
      <c r="M1663" s="201"/>
      <c r="N1663" s="201"/>
      <c r="O1663" s="201"/>
      <c r="P1663" s="201"/>
      <c r="Q1663" s="201"/>
    </row>
    <row r="1664" spans="1:17" hidden="1" x14ac:dyDescent="0.25">
      <c r="A1664" s="661"/>
      <c r="B1664" s="615"/>
      <c r="C1664" s="660"/>
      <c r="D1664" s="660"/>
      <c r="E1664" s="662"/>
      <c r="G1664" s="201"/>
      <c r="H1664" s="201"/>
      <c r="I1664" s="201"/>
      <c r="J1664" s="201"/>
      <c r="K1664" s="201"/>
      <c r="L1664" s="201"/>
      <c r="M1664" s="201"/>
      <c r="N1664" s="201"/>
      <c r="O1664" s="201"/>
      <c r="P1664" s="201"/>
      <c r="Q1664" s="201"/>
    </row>
    <row r="1665" spans="1:17" hidden="1" x14ac:dyDescent="0.25">
      <c r="A1665" s="661"/>
      <c r="B1665" s="615"/>
      <c r="C1665" s="660"/>
      <c r="D1665" s="660"/>
      <c r="E1665" s="662"/>
      <c r="G1665" s="201"/>
      <c r="H1665" s="201"/>
      <c r="I1665" s="201"/>
      <c r="J1665" s="201"/>
      <c r="K1665" s="201"/>
      <c r="L1665" s="201"/>
      <c r="M1665" s="201"/>
      <c r="N1665" s="201"/>
      <c r="O1665" s="201"/>
      <c r="P1665" s="201"/>
      <c r="Q1665" s="201"/>
    </row>
    <row r="1666" spans="1:17" hidden="1" x14ac:dyDescent="0.25">
      <c r="A1666" s="661"/>
      <c r="B1666" s="615"/>
      <c r="C1666" s="660"/>
      <c r="D1666" s="660"/>
      <c r="E1666" s="662"/>
      <c r="G1666" s="201"/>
      <c r="H1666" s="201"/>
      <c r="I1666" s="201"/>
      <c r="J1666" s="201"/>
      <c r="K1666" s="201"/>
      <c r="L1666" s="201"/>
      <c r="M1666" s="201"/>
      <c r="N1666" s="201"/>
      <c r="O1666" s="201"/>
      <c r="P1666" s="201"/>
      <c r="Q1666" s="201"/>
    </row>
    <row r="1667" spans="1:17" hidden="1" x14ac:dyDescent="0.25">
      <c r="A1667" s="661"/>
      <c r="B1667" s="615"/>
      <c r="C1667" s="660"/>
      <c r="D1667" s="660"/>
      <c r="E1667" s="662"/>
      <c r="G1667" s="201"/>
      <c r="H1667" s="201"/>
      <c r="I1667" s="201"/>
      <c r="J1667" s="201"/>
      <c r="K1667" s="201"/>
      <c r="L1667" s="201"/>
      <c r="M1667" s="201"/>
      <c r="N1667" s="201"/>
      <c r="O1667" s="201"/>
      <c r="P1667" s="201"/>
      <c r="Q1667" s="201"/>
    </row>
    <row r="1668" spans="1:17" hidden="1" x14ac:dyDescent="0.25">
      <c r="A1668" s="661"/>
      <c r="B1668" s="615"/>
      <c r="C1668" s="660"/>
      <c r="D1668" s="660"/>
      <c r="E1668" s="662"/>
      <c r="G1668" s="201"/>
      <c r="H1668" s="201"/>
      <c r="I1668" s="201"/>
      <c r="J1668" s="201"/>
      <c r="K1668" s="201"/>
      <c r="L1668" s="201"/>
      <c r="M1668" s="201"/>
      <c r="N1668" s="201"/>
      <c r="O1668" s="201"/>
      <c r="P1668" s="201"/>
      <c r="Q1668" s="201"/>
    </row>
    <row r="1669" spans="1:17" hidden="1" x14ac:dyDescent="0.25">
      <c r="A1669" s="661"/>
      <c r="B1669" s="615"/>
      <c r="C1669" s="660"/>
      <c r="D1669" s="660"/>
      <c r="E1669" s="662"/>
      <c r="G1669" s="201"/>
      <c r="H1669" s="201"/>
      <c r="I1669" s="201"/>
      <c r="J1669" s="201"/>
      <c r="K1669" s="201"/>
      <c r="L1669" s="201"/>
      <c r="M1669" s="201"/>
      <c r="N1669" s="201"/>
      <c r="O1669" s="201"/>
      <c r="P1669" s="201"/>
      <c r="Q1669" s="201"/>
    </row>
    <row r="1670" spans="1:17" hidden="1" x14ac:dyDescent="0.25">
      <c r="A1670" s="661"/>
      <c r="B1670" s="615"/>
      <c r="C1670" s="660"/>
      <c r="D1670" s="660"/>
      <c r="E1670" s="662"/>
      <c r="G1670" s="201"/>
      <c r="H1670" s="201"/>
      <c r="I1670" s="201"/>
      <c r="J1670" s="201"/>
      <c r="K1670" s="201"/>
      <c r="L1670" s="201"/>
      <c r="M1670" s="201"/>
      <c r="N1670" s="201"/>
      <c r="O1670" s="201"/>
      <c r="P1670" s="201"/>
      <c r="Q1670" s="201"/>
    </row>
    <row r="1671" spans="1:17" hidden="1" x14ac:dyDescent="0.25">
      <c r="A1671" s="661"/>
      <c r="B1671" s="615"/>
      <c r="C1671" s="660"/>
      <c r="D1671" s="660"/>
      <c r="E1671" s="662"/>
      <c r="G1671" s="201"/>
      <c r="H1671" s="201"/>
      <c r="I1671" s="201"/>
      <c r="J1671" s="201"/>
      <c r="K1671" s="201"/>
      <c r="L1671" s="201"/>
      <c r="M1671" s="201"/>
      <c r="N1671" s="201"/>
      <c r="O1671" s="201"/>
      <c r="P1671" s="201"/>
      <c r="Q1671" s="201"/>
    </row>
    <row r="1672" spans="1:17" hidden="1" x14ac:dyDescent="0.25">
      <c r="A1672" s="661"/>
      <c r="B1672" s="615"/>
      <c r="C1672" s="660"/>
      <c r="D1672" s="660"/>
      <c r="E1672" s="662"/>
      <c r="G1672" s="201"/>
      <c r="H1672" s="201"/>
      <c r="I1672" s="201"/>
      <c r="J1672" s="201"/>
      <c r="K1672" s="201"/>
      <c r="L1672" s="201"/>
      <c r="M1672" s="201"/>
      <c r="N1672" s="201"/>
      <c r="O1672" s="201"/>
      <c r="P1672" s="201"/>
      <c r="Q1672" s="201"/>
    </row>
    <row r="1673" spans="1:17" hidden="1" x14ac:dyDescent="0.25">
      <c r="A1673" s="661"/>
      <c r="B1673" s="615"/>
      <c r="C1673" s="660"/>
      <c r="D1673" s="660"/>
      <c r="E1673" s="662"/>
      <c r="G1673" s="201"/>
      <c r="H1673" s="201"/>
      <c r="I1673" s="201"/>
      <c r="J1673" s="201"/>
      <c r="K1673" s="201"/>
      <c r="L1673" s="201"/>
      <c r="M1673" s="201"/>
      <c r="N1673" s="201"/>
      <c r="O1673" s="201"/>
      <c r="P1673" s="201"/>
      <c r="Q1673" s="201"/>
    </row>
    <row r="1674" spans="1:17" hidden="1" x14ac:dyDescent="0.25">
      <c r="A1674" s="661"/>
      <c r="B1674" s="615"/>
      <c r="C1674" s="660"/>
      <c r="D1674" s="660"/>
      <c r="E1674" s="662"/>
      <c r="G1674" s="201"/>
      <c r="H1674" s="201"/>
      <c r="I1674" s="201"/>
      <c r="J1674" s="201"/>
      <c r="K1674" s="201"/>
      <c r="L1674" s="201"/>
      <c r="M1674" s="201"/>
      <c r="N1674" s="201"/>
      <c r="O1674" s="201"/>
      <c r="P1674" s="201"/>
      <c r="Q1674" s="201"/>
    </row>
    <row r="1675" spans="1:17" hidden="1" x14ac:dyDescent="0.25">
      <c r="A1675" s="661"/>
      <c r="B1675" s="615"/>
      <c r="C1675" s="660"/>
      <c r="D1675" s="660"/>
      <c r="E1675" s="662"/>
      <c r="G1675" s="201"/>
      <c r="H1675" s="201"/>
      <c r="I1675" s="201"/>
      <c r="J1675" s="201"/>
      <c r="K1675" s="201"/>
      <c r="L1675" s="201"/>
      <c r="M1675" s="201"/>
      <c r="N1675" s="201"/>
      <c r="O1675" s="201"/>
      <c r="P1675" s="201"/>
      <c r="Q1675" s="201"/>
    </row>
    <row r="1676" spans="1:17" hidden="1" x14ac:dyDescent="0.25">
      <c r="A1676" s="661"/>
      <c r="B1676" s="615"/>
      <c r="C1676" s="660"/>
      <c r="D1676" s="660"/>
      <c r="E1676" s="662"/>
      <c r="G1676" s="201"/>
      <c r="H1676" s="201"/>
      <c r="I1676" s="201"/>
      <c r="J1676" s="201"/>
      <c r="K1676" s="201"/>
      <c r="L1676" s="201"/>
      <c r="M1676" s="201"/>
      <c r="N1676" s="201"/>
      <c r="O1676" s="201"/>
      <c r="P1676" s="201"/>
      <c r="Q1676" s="201"/>
    </row>
    <row r="1677" spans="1:17" hidden="1" x14ac:dyDescent="0.25">
      <c r="A1677" s="661"/>
      <c r="B1677" s="615"/>
      <c r="C1677" s="660"/>
      <c r="D1677" s="660"/>
      <c r="E1677" s="662"/>
      <c r="G1677" s="201"/>
      <c r="H1677" s="201"/>
      <c r="I1677" s="201"/>
      <c r="J1677" s="201"/>
      <c r="K1677" s="201"/>
      <c r="L1677" s="201"/>
      <c r="M1677" s="201"/>
      <c r="N1677" s="201"/>
      <c r="O1677" s="201"/>
      <c r="P1677" s="201"/>
      <c r="Q1677" s="201"/>
    </row>
    <row r="1678" spans="1:17" hidden="1" x14ac:dyDescent="0.25">
      <c r="A1678" s="661"/>
      <c r="B1678" s="615"/>
      <c r="C1678" s="660"/>
      <c r="D1678" s="660"/>
      <c r="E1678" s="662"/>
      <c r="G1678" s="201"/>
      <c r="H1678" s="201"/>
      <c r="I1678" s="201"/>
      <c r="J1678" s="201"/>
      <c r="K1678" s="201"/>
      <c r="L1678" s="201"/>
      <c r="M1678" s="201"/>
      <c r="N1678" s="201"/>
      <c r="O1678" s="201"/>
      <c r="P1678" s="201"/>
      <c r="Q1678" s="201"/>
    </row>
    <row r="1679" spans="1:17" hidden="1" x14ac:dyDescent="0.25">
      <c r="A1679" s="661"/>
      <c r="B1679" s="615"/>
      <c r="C1679" s="660"/>
      <c r="D1679" s="660"/>
      <c r="E1679" s="662"/>
      <c r="G1679" s="201"/>
      <c r="H1679" s="201"/>
      <c r="I1679" s="201"/>
      <c r="J1679" s="201"/>
      <c r="K1679" s="201"/>
      <c r="L1679" s="201"/>
      <c r="M1679" s="201"/>
      <c r="N1679" s="201"/>
      <c r="O1679" s="201"/>
      <c r="P1679" s="201"/>
      <c r="Q1679" s="201"/>
    </row>
    <row r="1680" spans="1:17" hidden="1" x14ac:dyDescent="0.25">
      <c r="A1680" s="661"/>
      <c r="B1680" s="615"/>
      <c r="C1680" s="660"/>
      <c r="D1680" s="660"/>
      <c r="E1680" s="662"/>
      <c r="G1680" s="201"/>
      <c r="H1680" s="201"/>
      <c r="I1680" s="201"/>
      <c r="J1680" s="201"/>
      <c r="K1680" s="201"/>
      <c r="L1680" s="201"/>
      <c r="M1680" s="201"/>
      <c r="N1680" s="201"/>
      <c r="O1680" s="201"/>
      <c r="P1680" s="201"/>
      <c r="Q1680" s="201"/>
    </row>
    <row r="1681" spans="1:17" hidden="1" x14ac:dyDescent="0.25">
      <c r="A1681" s="661"/>
      <c r="B1681" s="615"/>
      <c r="C1681" s="660"/>
      <c r="D1681" s="660"/>
      <c r="E1681" s="662"/>
      <c r="G1681" s="201"/>
      <c r="H1681" s="201"/>
      <c r="I1681" s="201"/>
      <c r="J1681" s="201"/>
      <c r="K1681" s="201"/>
      <c r="L1681" s="201"/>
      <c r="M1681" s="201"/>
      <c r="N1681" s="201"/>
      <c r="O1681" s="201"/>
      <c r="P1681" s="201"/>
      <c r="Q1681" s="201"/>
    </row>
    <row r="1682" spans="1:17" hidden="1" x14ac:dyDescent="0.25">
      <c r="A1682" s="661"/>
      <c r="B1682" s="615"/>
      <c r="C1682" s="660"/>
      <c r="D1682" s="660"/>
      <c r="E1682" s="662"/>
      <c r="G1682" s="201"/>
      <c r="H1682" s="201"/>
      <c r="I1682" s="201"/>
      <c r="J1682" s="201"/>
      <c r="K1682" s="201"/>
      <c r="L1682" s="201"/>
      <c r="M1682" s="201"/>
      <c r="N1682" s="201"/>
      <c r="O1682" s="201"/>
      <c r="P1682" s="201"/>
      <c r="Q1682" s="201"/>
    </row>
    <row r="1683" spans="1:17" hidden="1" x14ac:dyDescent="0.25">
      <c r="A1683" s="661"/>
      <c r="B1683" s="615"/>
      <c r="C1683" s="660"/>
      <c r="D1683" s="660"/>
      <c r="E1683" s="662"/>
      <c r="G1683" s="201"/>
      <c r="H1683" s="201"/>
      <c r="I1683" s="201"/>
      <c r="J1683" s="201"/>
      <c r="K1683" s="201"/>
      <c r="L1683" s="201"/>
      <c r="M1683" s="201"/>
      <c r="N1683" s="201"/>
      <c r="O1683" s="201"/>
      <c r="P1683" s="201"/>
      <c r="Q1683" s="201"/>
    </row>
    <row r="1684" spans="1:17" hidden="1" x14ac:dyDescent="0.25">
      <c r="A1684" s="661"/>
      <c r="B1684" s="615"/>
      <c r="C1684" s="660"/>
      <c r="D1684" s="660"/>
      <c r="E1684" s="662"/>
      <c r="G1684" s="201"/>
      <c r="H1684" s="201"/>
      <c r="I1684" s="201"/>
      <c r="J1684" s="201"/>
      <c r="K1684" s="201"/>
      <c r="L1684" s="201"/>
      <c r="M1684" s="201"/>
      <c r="N1684" s="201"/>
      <c r="O1684" s="201"/>
      <c r="P1684" s="201"/>
      <c r="Q1684" s="201"/>
    </row>
    <row r="1685" spans="1:17" hidden="1" x14ac:dyDescent="0.25">
      <c r="A1685" s="661"/>
      <c r="B1685" s="615"/>
      <c r="C1685" s="660"/>
      <c r="D1685" s="660"/>
      <c r="E1685" s="662"/>
      <c r="G1685" s="201"/>
      <c r="H1685" s="201"/>
      <c r="I1685" s="201"/>
      <c r="J1685" s="201"/>
      <c r="K1685" s="201"/>
      <c r="L1685" s="201"/>
      <c r="M1685" s="201"/>
      <c r="N1685" s="201"/>
      <c r="O1685" s="201"/>
      <c r="P1685" s="201"/>
      <c r="Q1685" s="201"/>
    </row>
    <row r="1686" spans="1:17" hidden="1" x14ac:dyDescent="0.25">
      <c r="A1686" s="661"/>
      <c r="B1686" s="615"/>
      <c r="C1686" s="660"/>
      <c r="D1686" s="660"/>
      <c r="E1686" s="662"/>
      <c r="G1686" s="201"/>
      <c r="H1686" s="201"/>
      <c r="I1686" s="201"/>
      <c r="J1686" s="201"/>
      <c r="K1686" s="201"/>
      <c r="L1686" s="201"/>
      <c r="M1686" s="201"/>
      <c r="N1686" s="201"/>
      <c r="O1686" s="201"/>
      <c r="P1686" s="201"/>
      <c r="Q1686" s="201"/>
    </row>
    <row r="1687" spans="1:17" hidden="1" x14ac:dyDescent="0.25">
      <c r="A1687" s="661"/>
      <c r="B1687" s="615"/>
      <c r="C1687" s="660"/>
      <c r="D1687" s="660"/>
      <c r="E1687" s="662"/>
      <c r="G1687" s="201"/>
      <c r="H1687" s="201"/>
      <c r="I1687" s="201"/>
      <c r="J1687" s="201"/>
      <c r="K1687" s="201"/>
      <c r="L1687" s="201"/>
      <c r="M1687" s="201"/>
      <c r="N1687" s="201"/>
      <c r="O1687" s="201"/>
      <c r="P1687" s="201"/>
      <c r="Q1687" s="201"/>
    </row>
    <row r="1688" spans="1:17" hidden="1" x14ac:dyDescent="0.25">
      <c r="A1688" s="661"/>
      <c r="B1688" s="615"/>
      <c r="C1688" s="660"/>
      <c r="D1688" s="660"/>
      <c r="E1688" s="662"/>
      <c r="G1688" s="201"/>
      <c r="H1688" s="201"/>
      <c r="I1688" s="201"/>
      <c r="J1688" s="201"/>
      <c r="K1688" s="201"/>
      <c r="L1688" s="201"/>
      <c r="M1688" s="201"/>
      <c r="N1688" s="201"/>
      <c r="O1688" s="201"/>
      <c r="P1688" s="201"/>
      <c r="Q1688" s="201"/>
    </row>
    <row r="1689" spans="1:17" hidden="1" x14ac:dyDescent="0.25">
      <c r="A1689" s="661"/>
      <c r="B1689" s="615"/>
      <c r="C1689" s="660"/>
      <c r="D1689" s="660"/>
      <c r="E1689" s="662"/>
      <c r="G1689" s="201"/>
      <c r="H1689" s="201"/>
      <c r="I1689" s="201"/>
      <c r="J1689" s="201"/>
      <c r="K1689" s="201"/>
      <c r="L1689" s="201"/>
      <c r="M1689" s="201"/>
      <c r="N1689" s="201"/>
      <c r="O1689" s="201"/>
      <c r="P1689" s="201"/>
      <c r="Q1689" s="201"/>
    </row>
    <row r="1690" spans="1:17" hidden="1" x14ac:dyDescent="0.25">
      <c r="A1690" s="661"/>
      <c r="B1690" s="615"/>
      <c r="C1690" s="660"/>
      <c r="D1690" s="660"/>
      <c r="E1690" s="662"/>
      <c r="G1690" s="201"/>
      <c r="H1690" s="201"/>
      <c r="I1690" s="201"/>
      <c r="J1690" s="201"/>
      <c r="K1690" s="201"/>
      <c r="L1690" s="201"/>
      <c r="M1690" s="201"/>
      <c r="N1690" s="201"/>
      <c r="O1690" s="201"/>
      <c r="P1690" s="201"/>
      <c r="Q1690" s="201"/>
    </row>
    <row r="1691" spans="1:17" hidden="1" x14ac:dyDescent="0.25">
      <c r="A1691" s="661"/>
      <c r="B1691" s="615"/>
      <c r="C1691" s="660"/>
      <c r="D1691" s="660"/>
      <c r="E1691" s="662"/>
      <c r="G1691" s="201"/>
      <c r="H1691" s="201"/>
      <c r="I1691" s="201"/>
      <c r="J1691" s="201"/>
      <c r="K1691" s="201"/>
      <c r="L1691" s="201"/>
      <c r="M1691" s="201"/>
      <c r="N1691" s="201"/>
      <c r="O1691" s="201"/>
      <c r="P1691" s="201"/>
      <c r="Q1691" s="201"/>
    </row>
    <row r="1692" spans="1:17" hidden="1" x14ac:dyDescent="0.25">
      <c r="A1692" s="661"/>
      <c r="B1692" s="615"/>
      <c r="C1692" s="660"/>
      <c r="D1692" s="660"/>
      <c r="E1692" s="662"/>
      <c r="G1692" s="201"/>
      <c r="H1692" s="201"/>
      <c r="I1692" s="201"/>
      <c r="J1692" s="201"/>
      <c r="K1692" s="201"/>
      <c r="L1692" s="201"/>
      <c r="M1692" s="201"/>
      <c r="N1692" s="201"/>
      <c r="O1692" s="201"/>
      <c r="P1692" s="201"/>
      <c r="Q1692" s="201"/>
    </row>
    <row r="1693" spans="1:17" hidden="1" x14ac:dyDescent="0.25">
      <c r="A1693" s="661"/>
      <c r="B1693" s="615"/>
      <c r="C1693" s="660"/>
      <c r="D1693" s="660"/>
      <c r="E1693" s="662"/>
      <c r="G1693" s="201"/>
      <c r="H1693" s="201"/>
      <c r="I1693" s="201"/>
      <c r="J1693" s="201"/>
      <c r="K1693" s="201"/>
      <c r="L1693" s="201"/>
      <c r="M1693" s="201"/>
      <c r="N1693" s="201"/>
      <c r="O1693" s="201"/>
      <c r="P1693" s="201"/>
      <c r="Q1693" s="201"/>
    </row>
    <row r="1694" spans="1:17" hidden="1" x14ac:dyDescent="0.25">
      <c r="A1694" s="661"/>
      <c r="B1694" s="615"/>
      <c r="C1694" s="660"/>
      <c r="D1694" s="660"/>
      <c r="E1694" s="662"/>
      <c r="G1694" s="201"/>
      <c r="H1694" s="201"/>
      <c r="I1694" s="201"/>
      <c r="J1694" s="201"/>
      <c r="K1694" s="201"/>
      <c r="L1694" s="201"/>
      <c r="M1694" s="201"/>
      <c r="N1694" s="201"/>
      <c r="O1694" s="201"/>
      <c r="P1694" s="201"/>
      <c r="Q1694" s="201"/>
    </row>
    <row r="1695" spans="1:17" hidden="1" x14ac:dyDescent="0.25">
      <c r="A1695" s="661"/>
      <c r="B1695" s="615"/>
      <c r="C1695" s="660"/>
      <c r="D1695" s="660"/>
      <c r="E1695" s="662"/>
      <c r="G1695" s="201"/>
      <c r="H1695" s="201"/>
      <c r="I1695" s="201"/>
      <c r="J1695" s="201"/>
      <c r="K1695" s="201"/>
      <c r="L1695" s="201"/>
      <c r="M1695" s="201"/>
      <c r="N1695" s="201"/>
      <c r="O1695" s="201"/>
      <c r="P1695" s="201"/>
      <c r="Q1695" s="201"/>
    </row>
    <row r="1696" spans="1:17" hidden="1" x14ac:dyDescent="0.25">
      <c r="A1696" s="661"/>
      <c r="B1696" s="615"/>
      <c r="C1696" s="660"/>
      <c r="D1696" s="660"/>
      <c r="E1696" s="662"/>
      <c r="G1696" s="201"/>
      <c r="H1696" s="201"/>
      <c r="I1696" s="201"/>
      <c r="J1696" s="201"/>
      <c r="K1696" s="201"/>
      <c r="L1696" s="201"/>
      <c r="M1696" s="201"/>
      <c r="N1696" s="201"/>
      <c r="O1696" s="201"/>
      <c r="P1696" s="201"/>
      <c r="Q1696" s="201"/>
    </row>
    <row r="1697" spans="1:17" hidden="1" x14ac:dyDescent="0.25">
      <c r="A1697" s="661"/>
      <c r="B1697" s="615"/>
      <c r="C1697" s="660"/>
      <c r="D1697" s="660"/>
      <c r="E1697" s="662"/>
      <c r="G1697" s="201"/>
      <c r="H1697" s="201"/>
      <c r="I1697" s="201"/>
      <c r="J1697" s="201"/>
      <c r="K1697" s="201"/>
      <c r="L1697" s="201"/>
      <c r="M1697" s="201"/>
      <c r="N1697" s="201"/>
      <c r="O1697" s="201"/>
      <c r="P1697" s="201"/>
      <c r="Q1697" s="201"/>
    </row>
    <row r="1698" spans="1:17" hidden="1" x14ac:dyDescent="0.25">
      <c r="A1698" s="661"/>
      <c r="B1698" s="615"/>
      <c r="C1698" s="660"/>
      <c r="D1698" s="660"/>
      <c r="E1698" s="662"/>
      <c r="G1698" s="201"/>
      <c r="H1698" s="201"/>
      <c r="I1698" s="201"/>
      <c r="J1698" s="201"/>
      <c r="K1698" s="201"/>
      <c r="L1698" s="201"/>
      <c r="M1698" s="201"/>
      <c r="N1698" s="201"/>
      <c r="O1698" s="201"/>
      <c r="P1698" s="201"/>
      <c r="Q1698" s="201"/>
    </row>
    <row r="1699" spans="1:17" hidden="1" x14ac:dyDescent="0.25">
      <c r="A1699" s="661"/>
      <c r="B1699" s="615"/>
      <c r="C1699" s="660"/>
      <c r="D1699" s="660"/>
      <c r="E1699" s="662"/>
      <c r="G1699" s="201"/>
      <c r="H1699" s="201"/>
      <c r="I1699" s="201"/>
      <c r="J1699" s="201"/>
      <c r="K1699" s="201"/>
      <c r="L1699" s="201"/>
      <c r="M1699" s="201"/>
      <c r="N1699" s="201"/>
      <c r="O1699" s="201"/>
      <c r="P1699" s="201"/>
      <c r="Q1699" s="201"/>
    </row>
    <row r="1700" spans="1:17" hidden="1" x14ac:dyDescent="0.25">
      <c r="A1700" s="661"/>
      <c r="B1700" s="615"/>
      <c r="C1700" s="660"/>
      <c r="D1700" s="660"/>
      <c r="E1700" s="662"/>
      <c r="G1700" s="201"/>
      <c r="H1700" s="201"/>
      <c r="I1700" s="201"/>
      <c r="J1700" s="201"/>
      <c r="K1700" s="201"/>
      <c r="L1700" s="201"/>
      <c r="M1700" s="201"/>
      <c r="N1700" s="201"/>
      <c r="O1700" s="201"/>
      <c r="P1700" s="201"/>
      <c r="Q1700" s="201"/>
    </row>
    <row r="1701" spans="1:17" hidden="1" x14ac:dyDescent="0.25">
      <c r="A1701" s="661"/>
      <c r="B1701" s="615"/>
      <c r="C1701" s="660"/>
      <c r="D1701" s="660"/>
      <c r="E1701" s="662"/>
      <c r="G1701" s="201"/>
      <c r="H1701" s="201"/>
      <c r="I1701" s="201"/>
      <c r="J1701" s="201"/>
      <c r="K1701" s="201"/>
      <c r="L1701" s="201"/>
      <c r="M1701" s="201"/>
      <c r="N1701" s="201"/>
      <c r="O1701" s="201"/>
      <c r="P1701" s="201"/>
      <c r="Q1701" s="201"/>
    </row>
    <row r="1702" spans="1:17" hidden="1" x14ac:dyDescent="0.25">
      <c r="A1702" s="661"/>
      <c r="B1702" s="615"/>
      <c r="C1702" s="660"/>
      <c r="D1702" s="660"/>
      <c r="E1702" s="662"/>
      <c r="G1702" s="201"/>
      <c r="H1702" s="201"/>
      <c r="I1702" s="201"/>
      <c r="J1702" s="201"/>
      <c r="K1702" s="201"/>
      <c r="L1702" s="201"/>
      <c r="M1702" s="201"/>
      <c r="N1702" s="201"/>
      <c r="O1702" s="201"/>
      <c r="P1702" s="201"/>
      <c r="Q1702" s="201"/>
    </row>
    <row r="1703" spans="1:17" hidden="1" x14ac:dyDescent="0.25">
      <c r="A1703" s="661"/>
      <c r="B1703" s="615"/>
      <c r="C1703" s="660"/>
      <c r="D1703" s="660"/>
      <c r="E1703" s="662"/>
      <c r="G1703" s="201"/>
      <c r="H1703" s="201"/>
      <c r="I1703" s="201"/>
      <c r="J1703" s="201"/>
      <c r="K1703" s="201"/>
      <c r="L1703" s="201"/>
      <c r="M1703" s="201"/>
      <c r="N1703" s="201"/>
      <c r="O1703" s="201"/>
      <c r="P1703" s="201"/>
      <c r="Q1703" s="201"/>
    </row>
    <row r="1704" spans="1:17" hidden="1" x14ac:dyDescent="0.25">
      <c r="A1704" s="661"/>
      <c r="B1704" s="615"/>
      <c r="C1704" s="660"/>
      <c r="D1704" s="660"/>
      <c r="E1704" s="662"/>
      <c r="G1704" s="201"/>
      <c r="H1704" s="201"/>
      <c r="I1704" s="201"/>
      <c r="J1704" s="201"/>
      <c r="K1704" s="201"/>
      <c r="L1704" s="201"/>
      <c r="M1704" s="201"/>
      <c r="N1704" s="201"/>
      <c r="O1704" s="201"/>
      <c r="P1704" s="201"/>
      <c r="Q1704" s="201"/>
    </row>
    <row r="1705" spans="1:17" hidden="1" x14ac:dyDescent="0.25">
      <c r="A1705" s="661"/>
      <c r="B1705" s="615"/>
      <c r="C1705" s="660"/>
      <c r="D1705" s="660"/>
      <c r="E1705" s="662"/>
      <c r="G1705" s="201"/>
      <c r="H1705" s="201"/>
      <c r="I1705" s="201"/>
      <c r="J1705" s="201"/>
      <c r="K1705" s="201"/>
      <c r="L1705" s="201"/>
      <c r="M1705" s="201"/>
      <c r="N1705" s="201"/>
      <c r="O1705" s="201"/>
      <c r="P1705" s="201"/>
      <c r="Q1705" s="201"/>
    </row>
    <row r="1706" spans="1:17" hidden="1" x14ac:dyDescent="0.25">
      <c r="A1706" s="661"/>
      <c r="B1706" s="615"/>
      <c r="C1706" s="660"/>
      <c r="D1706" s="660"/>
      <c r="E1706" s="662"/>
      <c r="G1706" s="201"/>
      <c r="H1706" s="201"/>
      <c r="I1706" s="201"/>
      <c r="J1706" s="201"/>
      <c r="K1706" s="201"/>
      <c r="L1706" s="201"/>
      <c r="M1706" s="201"/>
      <c r="N1706" s="201"/>
      <c r="O1706" s="201"/>
      <c r="P1706" s="201"/>
      <c r="Q1706" s="201"/>
    </row>
    <row r="1707" spans="1:17" hidden="1" x14ac:dyDescent="0.25">
      <c r="A1707" s="661"/>
      <c r="B1707" s="615"/>
      <c r="C1707" s="660"/>
      <c r="D1707" s="660"/>
      <c r="E1707" s="662"/>
      <c r="G1707" s="201"/>
      <c r="H1707" s="201"/>
      <c r="I1707" s="201"/>
      <c r="J1707" s="201"/>
      <c r="K1707" s="201"/>
      <c r="L1707" s="201"/>
      <c r="M1707" s="201"/>
      <c r="N1707" s="201"/>
      <c r="O1707" s="201"/>
      <c r="P1707" s="201"/>
      <c r="Q1707" s="201"/>
    </row>
    <row r="1708" spans="1:17" hidden="1" x14ac:dyDescent="0.25">
      <c r="A1708" s="661"/>
      <c r="B1708" s="615"/>
      <c r="C1708" s="660"/>
      <c r="D1708" s="660"/>
      <c r="E1708" s="662"/>
      <c r="G1708" s="201"/>
      <c r="H1708" s="201"/>
      <c r="I1708" s="201"/>
      <c r="J1708" s="201"/>
      <c r="K1708" s="201"/>
      <c r="L1708" s="201"/>
      <c r="M1708" s="201"/>
      <c r="N1708" s="201"/>
      <c r="O1708" s="201"/>
      <c r="P1708" s="201"/>
      <c r="Q1708" s="201"/>
    </row>
    <row r="1709" spans="1:17" hidden="1" x14ac:dyDescent="0.25">
      <c r="A1709" s="661"/>
      <c r="B1709" s="615"/>
      <c r="C1709" s="660"/>
      <c r="D1709" s="660"/>
      <c r="E1709" s="662"/>
      <c r="G1709" s="201"/>
      <c r="H1709" s="201"/>
      <c r="I1709" s="201"/>
      <c r="J1709" s="201"/>
      <c r="K1709" s="201"/>
      <c r="L1709" s="201"/>
      <c r="M1709" s="201"/>
      <c r="N1709" s="201"/>
      <c r="O1709" s="201"/>
      <c r="P1709" s="201"/>
      <c r="Q1709" s="201"/>
    </row>
    <row r="1710" spans="1:17" hidden="1" x14ac:dyDescent="0.25">
      <c r="A1710" s="661"/>
      <c r="B1710" s="615"/>
      <c r="C1710" s="660"/>
      <c r="D1710" s="660"/>
      <c r="E1710" s="662"/>
      <c r="G1710" s="201"/>
      <c r="H1710" s="201"/>
      <c r="I1710" s="201"/>
      <c r="J1710" s="201"/>
      <c r="K1710" s="201"/>
      <c r="L1710" s="201"/>
      <c r="M1710" s="201"/>
      <c r="N1710" s="201"/>
      <c r="O1710" s="201"/>
      <c r="P1710" s="201"/>
      <c r="Q1710" s="201"/>
    </row>
    <row r="1711" spans="1:17" hidden="1" x14ac:dyDescent="0.25">
      <c r="A1711" s="661"/>
      <c r="B1711" s="615"/>
      <c r="C1711" s="660"/>
      <c r="D1711" s="660"/>
      <c r="E1711" s="662"/>
      <c r="G1711" s="201"/>
      <c r="H1711" s="201"/>
      <c r="I1711" s="201"/>
      <c r="J1711" s="201"/>
      <c r="K1711" s="201"/>
      <c r="L1711" s="201"/>
      <c r="M1711" s="201"/>
      <c r="N1711" s="201"/>
      <c r="O1711" s="201"/>
      <c r="P1711" s="201"/>
      <c r="Q1711" s="201"/>
    </row>
    <row r="1712" spans="1:17" hidden="1" x14ac:dyDescent="0.25">
      <c r="A1712" s="661"/>
      <c r="B1712" s="615"/>
      <c r="C1712" s="660"/>
      <c r="D1712" s="660"/>
      <c r="E1712" s="662"/>
      <c r="G1712" s="201"/>
      <c r="H1712" s="201"/>
      <c r="I1712" s="201"/>
      <c r="J1712" s="201"/>
      <c r="K1712" s="201"/>
      <c r="L1712" s="201"/>
      <c r="M1712" s="201"/>
      <c r="N1712" s="201"/>
      <c r="O1712" s="201"/>
      <c r="P1712" s="201"/>
      <c r="Q1712" s="201"/>
    </row>
    <row r="1713" spans="1:17" hidden="1" x14ac:dyDescent="0.25">
      <c r="A1713" s="661"/>
      <c r="B1713" s="615"/>
      <c r="C1713" s="660"/>
      <c r="D1713" s="660"/>
      <c r="E1713" s="662"/>
      <c r="G1713" s="201"/>
      <c r="H1713" s="201"/>
      <c r="I1713" s="201"/>
      <c r="J1713" s="201"/>
      <c r="K1713" s="201"/>
      <c r="L1713" s="201"/>
      <c r="M1713" s="201"/>
      <c r="N1713" s="201"/>
      <c r="O1713" s="201"/>
      <c r="P1713" s="201"/>
      <c r="Q1713" s="201"/>
    </row>
    <row r="1714" spans="1:17" hidden="1" x14ac:dyDescent="0.25">
      <c r="A1714" s="661"/>
      <c r="B1714" s="615"/>
      <c r="C1714" s="660"/>
      <c r="D1714" s="660"/>
      <c r="E1714" s="662"/>
      <c r="G1714" s="201"/>
      <c r="H1714" s="201"/>
      <c r="I1714" s="201"/>
      <c r="J1714" s="201"/>
      <c r="K1714" s="201"/>
      <c r="L1714" s="201"/>
      <c r="M1714" s="201"/>
      <c r="N1714" s="201"/>
      <c r="O1714" s="201"/>
      <c r="P1714" s="201"/>
      <c r="Q1714" s="201"/>
    </row>
    <row r="1715" spans="1:17" hidden="1" x14ac:dyDescent="0.25">
      <c r="A1715" s="661"/>
      <c r="B1715" s="615"/>
      <c r="C1715" s="660"/>
      <c r="D1715" s="660"/>
      <c r="E1715" s="662"/>
      <c r="G1715" s="201"/>
      <c r="H1715" s="201"/>
      <c r="I1715" s="201"/>
      <c r="J1715" s="201"/>
      <c r="K1715" s="201"/>
      <c r="L1715" s="201"/>
      <c r="M1715" s="201"/>
      <c r="N1715" s="201"/>
      <c r="O1715" s="201"/>
      <c r="P1715" s="201"/>
      <c r="Q1715" s="201"/>
    </row>
    <row r="1716" spans="1:17" hidden="1" x14ac:dyDescent="0.25">
      <c r="A1716" s="661"/>
      <c r="B1716" s="615"/>
      <c r="C1716" s="660"/>
      <c r="D1716" s="660"/>
      <c r="E1716" s="662"/>
      <c r="G1716" s="201"/>
      <c r="H1716" s="201"/>
      <c r="I1716" s="201"/>
      <c r="J1716" s="201"/>
      <c r="K1716" s="201"/>
      <c r="L1716" s="201"/>
      <c r="M1716" s="201"/>
      <c r="N1716" s="201"/>
      <c r="O1716" s="201"/>
      <c r="P1716" s="201"/>
      <c r="Q1716" s="201"/>
    </row>
    <row r="1717" spans="1:17" hidden="1" x14ac:dyDescent="0.25">
      <c r="A1717" s="661"/>
      <c r="B1717" s="615"/>
      <c r="C1717" s="660"/>
      <c r="D1717" s="660"/>
      <c r="E1717" s="662"/>
      <c r="G1717" s="201"/>
      <c r="H1717" s="201"/>
      <c r="I1717" s="201"/>
      <c r="J1717" s="201"/>
      <c r="K1717" s="201"/>
      <c r="L1717" s="201"/>
      <c r="M1717" s="201"/>
      <c r="N1717" s="201"/>
      <c r="O1717" s="201"/>
      <c r="P1717" s="201"/>
      <c r="Q1717" s="201"/>
    </row>
    <row r="1718" spans="1:17" hidden="1" x14ac:dyDescent="0.25">
      <c r="A1718" s="661"/>
      <c r="B1718" s="615"/>
      <c r="C1718" s="660"/>
      <c r="D1718" s="660"/>
      <c r="E1718" s="662"/>
      <c r="G1718" s="201"/>
      <c r="H1718" s="201"/>
      <c r="I1718" s="201"/>
      <c r="J1718" s="201"/>
      <c r="K1718" s="201"/>
      <c r="L1718" s="201"/>
      <c r="M1718" s="201"/>
      <c r="N1718" s="201"/>
      <c r="O1718" s="201"/>
      <c r="P1718" s="201"/>
      <c r="Q1718" s="201"/>
    </row>
    <row r="1719" spans="1:17" hidden="1" x14ac:dyDescent="0.25">
      <c r="A1719" s="661"/>
      <c r="B1719" s="615"/>
      <c r="C1719" s="660"/>
      <c r="D1719" s="660"/>
      <c r="E1719" s="662"/>
      <c r="G1719" s="201"/>
      <c r="H1719" s="201"/>
      <c r="I1719" s="201"/>
      <c r="J1719" s="201"/>
      <c r="K1719" s="201"/>
      <c r="L1719" s="201"/>
      <c r="M1719" s="201"/>
      <c r="N1719" s="201"/>
      <c r="O1719" s="201"/>
      <c r="P1719" s="201"/>
      <c r="Q1719" s="201"/>
    </row>
    <row r="1720" spans="1:17" hidden="1" x14ac:dyDescent="0.25">
      <c r="A1720" s="661"/>
      <c r="B1720" s="615"/>
      <c r="C1720" s="660"/>
      <c r="D1720" s="660"/>
      <c r="E1720" s="662"/>
      <c r="G1720" s="201"/>
      <c r="H1720" s="201"/>
      <c r="I1720" s="201"/>
      <c r="J1720" s="201"/>
      <c r="K1720" s="201"/>
      <c r="L1720" s="201"/>
      <c r="M1720" s="201"/>
      <c r="N1720" s="201"/>
      <c r="O1720" s="201"/>
      <c r="P1720" s="201"/>
      <c r="Q1720" s="201"/>
    </row>
    <row r="1721" spans="1:17" hidden="1" x14ac:dyDescent="0.25">
      <c r="A1721" s="661"/>
      <c r="B1721" s="615"/>
      <c r="C1721" s="660"/>
      <c r="D1721" s="660"/>
      <c r="E1721" s="662"/>
      <c r="G1721" s="201"/>
      <c r="H1721" s="201"/>
      <c r="I1721" s="201"/>
      <c r="J1721" s="201"/>
      <c r="K1721" s="201"/>
      <c r="L1721" s="201"/>
      <c r="M1721" s="201"/>
      <c r="N1721" s="201"/>
      <c r="O1721" s="201"/>
      <c r="P1721" s="201"/>
      <c r="Q1721" s="201"/>
    </row>
    <row r="1722" spans="1:17" hidden="1" x14ac:dyDescent="0.25">
      <c r="A1722" s="661"/>
      <c r="B1722" s="615"/>
      <c r="C1722" s="660"/>
      <c r="D1722" s="660"/>
      <c r="E1722" s="662"/>
      <c r="G1722" s="201"/>
      <c r="H1722" s="201"/>
      <c r="I1722" s="201"/>
      <c r="J1722" s="201"/>
      <c r="K1722" s="201"/>
      <c r="L1722" s="201"/>
      <c r="M1722" s="201"/>
      <c r="N1722" s="201"/>
      <c r="O1722" s="201"/>
      <c r="P1722" s="201"/>
      <c r="Q1722" s="201"/>
    </row>
    <row r="1723" spans="1:17" hidden="1" x14ac:dyDescent="0.25">
      <c r="A1723" s="661"/>
      <c r="B1723" s="615"/>
      <c r="C1723" s="660"/>
      <c r="D1723" s="660"/>
      <c r="E1723" s="662"/>
      <c r="G1723" s="201"/>
      <c r="H1723" s="201"/>
      <c r="I1723" s="201"/>
      <c r="J1723" s="201"/>
      <c r="K1723" s="201"/>
      <c r="L1723" s="201"/>
      <c r="M1723" s="201"/>
      <c r="N1723" s="201"/>
      <c r="O1723" s="201"/>
      <c r="P1723" s="201"/>
      <c r="Q1723" s="201"/>
    </row>
    <row r="1724" spans="1:17" hidden="1" x14ac:dyDescent="0.25">
      <c r="A1724" s="661"/>
      <c r="B1724" s="615"/>
      <c r="C1724" s="660"/>
      <c r="D1724" s="660"/>
      <c r="E1724" s="662"/>
      <c r="G1724" s="201"/>
      <c r="H1724" s="201"/>
      <c r="I1724" s="201"/>
      <c r="J1724" s="201"/>
      <c r="K1724" s="201"/>
      <c r="L1724" s="201"/>
      <c r="M1724" s="201"/>
      <c r="N1724" s="201"/>
      <c r="O1724" s="201"/>
      <c r="P1724" s="201"/>
      <c r="Q1724" s="201"/>
    </row>
    <row r="1725" spans="1:17" hidden="1" x14ac:dyDescent="0.25">
      <c r="A1725" s="661"/>
      <c r="B1725" s="615"/>
      <c r="C1725" s="660"/>
      <c r="D1725" s="660"/>
      <c r="E1725" s="662"/>
      <c r="G1725" s="201"/>
      <c r="H1725" s="201"/>
      <c r="I1725" s="201"/>
      <c r="J1725" s="201"/>
      <c r="K1725" s="201"/>
      <c r="L1725" s="201"/>
      <c r="M1725" s="201"/>
      <c r="N1725" s="201"/>
      <c r="O1725" s="201"/>
      <c r="P1725" s="201"/>
      <c r="Q1725" s="201"/>
    </row>
    <row r="1726" spans="1:17" hidden="1" x14ac:dyDescent="0.25">
      <c r="A1726" s="661"/>
      <c r="B1726" s="615"/>
      <c r="C1726" s="660"/>
      <c r="D1726" s="660"/>
      <c r="E1726" s="662"/>
      <c r="G1726" s="201"/>
      <c r="H1726" s="201"/>
      <c r="I1726" s="201"/>
      <c r="J1726" s="201"/>
      <c r="K1726" s="201"/>
      <c r="L1726" s="201"/>
      <c r="M1726" s="201"/>
      <c r="N1726" s="201"/>
      <c r="O1726" s="201"/>
      <c r="P1726" s="201"/>
      <c r="Q1726" s="201"/>
    </row>
    <row r="1727" spans="1:17" hidden="1" x14ac:dyDescent="0.25">
      <c r="A1727" s="661"/>
      <c r="B1727" s="615"/>
      <c r="C1727" s="660"/>
      <c r="D1727" s="660"/>
      <c r="E1727" s="662"/>
      <c r="G1727" s="201"/>
      <c r="H1727" s="201"/>
      <c r="I1727" s="201"/>
      <c r="J1727" s="201"/>
      <c r="K1727" s="201"/>
      <c r="L1727" s="201"/>
      <c r="M1727" s="201"/>
      <c r="N1727" s="201"/>
      <c r="O1727" s="201"/>
      <c r="P1727" s="201"/>
      <c r="Q1727" s="201"/>
    </row>
    <row r="1728" spans="1:17" hidden="1" x14ac:dyDescent="0.25">
      <c r="A1728" s="661"/>
      <c r="B1728" s="615"/>
      <c r="C1728" s="660"/>
      <c r="D1728" s="660"/>
      <c r="E1728" s="662"/>
      <c r="G1728" s="201"/>
      <c r="H1728" s="201"/>
      <c r="I1728" s="201"/>
      <c r="J1728" s="201"/>
      <c r="K1728" s="201"/>
      <c r="L1728" s="201"/>
      <c r="M1728" s="201"/>
      <c r="N1728" s="201"/>
      <c r="O1728" s="201"/>
      <c r="P1728" s="201"/>
      <c r="Q1728" s="201"/>
    </row>
    <row r="1729" spans="1:17" hidden="1" x14ac:dyDescent="0.25">
      <c r="A1729" s="661"/>
      <c r="B1729" s="615"/>
      <c r="C1729" s="660"/>
      <c r="D1729" s="660"/>
      <c r="E1729" s="662"/>
      <c r="G1729" s="201"/>
      <c r="H1729" s="201"/>
      <c r="I1729" s="201"/>
      <c r="J1729" s="201"/>
      <c r="K1729" s="201"/>
      <c r="L1729" s="201"/>
      <c r="M1729" s="201"/>
      <c r="N1729" s="201"/>
      <c r="O1729" s="201"/>
      <c r="P1729" s="201"/>
      <c r="Q1729" s="201"/>
    </row>
    <row r="1730" spans="1:17" hidden="1" x14ac:dyDescent="0.25">
      <c r="A1730" s="661"/>
      <c r="B1730" s="615"/>
      <c r="C1730" s="660"/>
      <c r="D1730" s="660"/>
      <c r="E1730" s="662"/>
      <c r="G1730" s="201"/>
      <c r="H1730" s="201"/>
      <c r="I1730" s="201"/>
      <c r="J1730" s="201"/>
      <c r="K1730" s="201"/>
      <c r="L1730" s="201"/>
      <c r="M1730" s="201"/>
      <c r="N1730" s="201"/>
      <c r="O1730" s="201"/>
      <c r="P1730" s="201"/>
      <c r="Q1730" s="201"/>
    </row>
    <row r="1731" spans="1:17" hidden="1" x14ac:dyDescent="0.25">
      <c r="A1731" s="661"/>
      <c r="B1731" s="615"/>
      <c r="C1731" s="660"/>
      <c r="D1731" s="660"/>
      <c r="E1731" s="662"/>
      <c r="G1731" s="201"/>
      <c r="H1731" s="201"/>
      <c r="I1731" s="201"/>
      <c r="J1731" s="201"/>
      <c r="K1731" s="201"/>
      <c r="L1731" s="201"/>
      <c r="M1731" s="201"/>
      <c r="N1731" s="201"/>
      <c r="O1731" s="201"/>
      <c r="P1731" s="201"/>
      <c r="Q1731" s="201"/>
    </row>
    <row r="1732" spans="1:17" hidden="1" x14ac:dyDescent="0.25">
      <c r="A1732" s="661"/>
      <c r="B1732" s="615"/>
      <c r="C1732" s="660"/>
      <c r="D1732" s="660"/>
      <c r="E1732" s="662"/>
      <c r="G1732" s="201"/>
      <c r="H1732" s="201"/>
      <c r="I1732" s="201"/>
      <c r="J1732" s="201"/>
      <c r="K1732" s="201"/>
      <c r="L1732" s="201"/>
      <c r="M1732" s="201"/>
      <c r="N1732" s="201"/>
      <c r="O1732" s="201"/>
      <c r="P1732" s="201"/>
      <c r="Q1732" s="201"/>
    </row>
    <row r="1733" spans="1:17" hidden="1" x14ac:dyDescent="0.25">
      <c r="A1733" s="661"/>
      <c r="B1733" s="615"/>
      <c r="C1733" s="660"/>
      <c r="D1733" s="660"/>
      <c r="E1733" s="662"/>
      <c r="G1733" s="201"/>
      <c r="H1733" s="201"/>
      <c r="I1733" s="201"/>
      <c r="J1733" s="201"/>
      <c r="K1733" s="201"/>
      <c r="L1733" s="201"/>
      <c r="M1733" s="201"/>
      <c r="N1733" s="201"/>
      <c r="O1733" s="201"/>
      <c r="P1733" s="201"/>
      <c r="Q1733" s="201"/>
    </row>
    <row r="1734" spans="1:17" hidden="1" x14ac:dyDescent="0.25">
      <c r="A1734" s="661"/>
      <c r="B1734" s="615"/>
      <c r="C1734" s="660"/>
      <c r="D1734" s="660"/>
      <c r="E1734" s="662"/>
      <c r="G1734" s="201"/>
      <c r="H1734" s="201"/>
      <c r="I1734" s="201"/>
      <c r="J1734" s="201"/>
      <c r="K1734" s="201"/>
      <c r="L1734" s="201"/>
      <c r="M1734" s="201"/>
      <c r="N1734" s="201"/>
      <c r="O1734" s="201"/>
      <c r="P1734" s="201"/>
      <c r="Q1734" s="201"/>
    </row>
    <row r="1735" spans="1:17" hidden="1" x14ac:dyDescent="0.25">
      <c r="A1735" s="661"/>
      <c r="B1735" s="615"/>
      <c r="C1735" s="660"/>
      <c r="D1735" s="660"/>
      <c r="E1735" s="662"/>
      <c r="G1735" s="201"/>
      <c r="H1735" s="201"/>
      <c r="I1735" s="201"/>
      <c r="J1735" s="201"/>
      <c r="K1735" s="201"/>
      <c r="L1735" s="201"/>
      <c r="M1735" s="201"/>
      <c r="N1735" s="201"/>
      <c r="O1735" s="201"/>
      <c r="P1735" s="201"/>
      <c r="Q1735" s="201"/>
    </row>
    <row r="1736" spans="1:17" hidden="1" x14ac:dyDescent="0.25">
      <c r="A1736" s="661"/>
      <c r="B1736" s="615"/>
      <c r="C1736" s="660"/>
      <c r="D1736" s="660"/>
      <c r="E1736" s="662"/>
      <c r="G1736" s="201"/>
      <c r="H1736" s="201"/>
      <c r="I1736" s="201"/>
      <c r="J1736" s="201"/>
      <c r="K1736" s="201"/>
      <c r="L1736" s="201"/>
      <c r="M1736" s="201"/>
      <c r="N1736" s="201"/>
      <c r="O1736" s="201"/>
      <c r="P1736" s="201"/>
      <c r="Q1736" s="201"/>
    </row>
    <row r="1737" spans="1:17" hidden="1" x14ac:dyDescent="0.25">
      <c r="A1737" s="661"/>
      <c r="B1737" s="615"/>
      <c r="C1737" s="660"/>
      <c r="D1737" s="660"/>
      <c r="E1737" s="662"/>
      <c r="G1737" s="201"/>
      <c r="H1737" s="201"/>
      <c r="I1737" s="201"/>
      <c r="J1737" s="201"/>
      <c r="K1737" s="201"/>
      <c r="L1737" s="201"/>
      <c r="M1737" s="201"/>
      <c r="N1737" s="201"/>
      <c r="O1737" s="201"/>
      <c r="P1737" s="201"/>
      <c r="Q1737" s="201"/>
    </row>
    <row r="1738" spans="1:17" hidden="1" x14ac:dyDescent="0.25">
      <c r="A1738" s="661"/>
      <c r="B1738" s="615"/>
      <c r="C1738" s="660"/>
      <c r="D1738" s="660"/>
      <c r="E1738" s="662"/>
      <c r="G1738" s="201"/>
      <c r="H1738" s="201"/>
      <c r="I1738" s="201"/>
      <c r="J1738" s="201"/>
      <c r="K1738" s="201"/>
      <c r="L1738" s="201"/>
      <c r="M1738" s="201"/>
      <c r="N1738" s="201"/>
      <c r="O1738" s="201"/>
      <c r="P1738" s="201"/>
      <c r="Q1738" s="201"/>
    </row>
    <row r="1739" spans="1:17" hidden="1" x14ac:dyDescent="0.25">
      <c r="A1739" s="661"/>
      <c r="B1739" s="615"/>
      <c r="C1739" s="660"/>
      <c r="D1739" s="660"/>
      <c r="E1739" s="662"/>
      <c r="G1739" s="201"/>
      <c r="H1739" s="201"/>
      <c r="I1739" s="201"/>
      <c r="J1739" s="201"/>
      <c r="K1739" s="201"/>
      <c r="L1739" s="201"/>
      <c r="M1739" s="201"/>
      <c r="N1739" s="201"/>
      <c r="O1739" s="201"/>
      <c r="P1739" s="201"/>
      <c r="Q1739" s="201"/>
    </row>
    <row r="1740" spans="1:17" hidden="1" x14ac:dyDescent="0.25">
      <c r="A1740" s="661"/>
      <c r="B1740" s="615"/>
      <c r="C1740" s="660"/>
      <c r="D1740" s="660"/>
      <c r="E1740" s="662"/>
      <c r="G1740" s="201"/>
      <c r="H1740" s="201"/>
      <c r="I1740" s="201"/>
      <c r="J1740" s="201"/>
      <c r="K1740" s="201"/>
      <c r="L1740" s="201"/>
      <c r="M1740" s="201"/>
      <c r="N1740" s="201"/>
      <c r="O1740" s="201"/>
      <c r="P1740" s="201"/>
      <c r="Q1740" s="201"/>
    </row>
    <row r="1741" spans="1:17" hidden="1" x14ac:dyDescent="0.25">
      <c r="A1741" s="661"/>
      <c r="B1741" s="615"/>
      <c r="C1741" s="660"/>
      <c r="D1741" s="660"/>
      <c r="E1741" s="662"/>
      <c r="G1741" s="201"/>
      <c r="H1741" s="201"/>
      <c r="I1741" s="201"/>
      <c r="J1741" s="201"/>
      <c r="K1741" s="201"/>
      <c r="L1741" s="201"/>
      <c r="M1741" s="201"/>
      <c r="N1741" s="201"/>
      <c r="O1741" s="201"/>
      <c r="P1741" s="201"/>
      <c r="Q1741" s="201"/>
    </row>
    <row r="1742" spans="1:17" hidden="1" x14ac:dyDescent="0.25">
      <c r="A1742" s="661"/>
      <c r="B1742" s="615"/>
      <c r="C1742" s="660"/>
      <c r="D1742" s="660"/>
      <c r="E1742" s="662"/>
      <c r="G1742" s="201"/>
      <c r="H1742" s="201"/>
      <c r="I1742" s="201"/>
      <c r="J1742" s="201"/>
      <c r="K1742" s="201"/>
      <c r="L1742" s="201"/>
      <c r="M1742" s="201"/>
      <c r="N1742" s="201"/>
      <c r="O1742" s="201"/>
      <c r="P1742" s="201"/>
      <c r="Q1742" s="201"/>
    </row>
    <row r="1743" spans="1:17" hidden="1" x14ac:dyDescent="0.25">
      <c r="A1743" s="661"/>
      <c r="B1743" s="615"/>
      <c r="C1743" s="660"/>
      <c r="D1743" s="660"/>
      <c r="E1743" s="662"/>
      <c r="G1743" s="201"/>
      <c r="H1743" s="201"/>
      <c r="I1743" s="201"/>
      <c r="J1743" s="201"/>
      <c r="K1743" s="201"/>
      <c r="L1743" s="201"/>
      <c r="M1743" s="201"/>
      <c r="N1743" s="201"/>
      <c r="O1743" s="201"/>
      <c r="P1743" s="201"/>
      <c r="Q1743" s="201"/>
    </row>
    <row r="1744" spans="1:17" hidden="1" x14ac:dyDescent="0.25">
      <c r="A1744" s="661"/>
      <c r="B1744" s="615"/>
      <c r="C1744" s="660"/>
      <c r="D1744" s="660"/>
      <c r="E1744" s="662"/>
      <c r="G1744" s="201"/>
      <c r="H1744" s="201"/>
      <c r="I1744" s="201"/>
      <c r="J1744" s="201"/>
      <c r="K1744" s="201"/>
      <c r="L1744" s="201"/>
      <c r="M1744" s="201"/>
      <c r="N1744" s="201"/>
      <c r="O1744" s="201"/>
      <c r="P1744" s="201"/>
      <c r="Q1744" s="201"/>
    </row>
    <row r="1745" spans="1:17" hidden="1" x14ac:dyDescent="0.25">
      <c r="A1745" s="661"/>
      <c r="B1745" s="615"/>
      <c r="C1745" s="660"/>
      <c r="D1745" s="660"/>
      <c r="E1745" s="662"/>
      <c r="G1745" s="201"/>
      <c r="H1745" s="201"/>
      <c r="I1745" s="201"/>
      <c r="J1745" s="201"/>
      <c r="K1745" s="201"/>
      <c r="L1745" s="201"/>
      <c r="M1745" s="201"/>
      <c r="N1745" s="201"/>
      <c r="O1745" s="201"/>
      <c r="P1745" s="201"/>
      <c r="Q1745" s="201"/>
    </row>
    <row r="1746" spans="1:17" hidden="1" x14ac:dyDescent="0.25">
      <c r="A1746" s="661"/>
      <c r="B1746" s="615"/>
      <c r="C1746" s="660"/>
      <c r="D1746" s="660"/>
      <c r="E1746" s="662"/>
      <c r="G1746" s="201"/>
      <c r="H1746" s="201"/>
      <c r="I1746" s="201"/>
      <c r="J1746" s="201"/>
      <c r="K1746" s="201"/>
      <c r="L1746" s="201"/>
      <c r="M1746" s="201"/>
      <c r="N1746" s="201"/>
      <c r="O1746" s="201"/>
      <c r="P1746" s="201"/>
      <c r="Q1746" s="201"/>
    </row>
    <row r="1747" spans="1:17" hidden="1" x14ac:dyDescent="0.25">
      <c r="A1747" s="661"/>
      <c r="B1747" s="615"/>
      <c r="C1747" s="660"/>
      <c r="D1747" s="660"/>
      <c r="E1747" s="662"/>
      <c r="G1747" s="201"/>
      <c r="H1747" s="201"/>
      <c r="I1747" s="201"/>
      <c r="J1747" s="201"/>
      <c r="K1747" s="201"/>
      <c r="L1747" s="201"/>
      <c r="M1747" s="201"/>
      <c r="N1747" s="201"/>
      <c r="O1747" s="201"/>
      <c r="P1747" s="201"/>
      <c r="Q1747" s="201"/>
    </row>
    <row r="1748" spans="1:17" hidden="1" x14ac:dyDescent="0.25">
      <c r="A1748" s="661"/>
      <c r="B1748" s="615"/>
      <c r="C1748" s="660"/>
      <c r="D1748" s="660"/>
      <c r="E1748" s="662"/>
      <c r="G1748" s="201"/>
      <c r="H1748" s="201"/>
      <c r="I1748" s="201"/>
      <c r="J1748" s="201"/>
      <c r="K1748" s="201"/>
      <c r="L1748" s="201"/>
      <c r="M1748" s="201"/>
      <c r="N1748" s="201"/>
      <c r="O1748" s="201"/>
      <c r="P1748" s="201"/>
      <c r="Q1748" s="201"/>
    </row>
    <row r="1749" spans="1:17" hidden="1" x14ac:dyDescent="0.25">
      <c r="A1749" s="661"/>
      <c r="B1749" s="615"/>
      <c r="C1749" s="660"/>
      <c r="D1749" s="660"/>
      <c r="E1749" s="662"/>
      <c r="G1749" s="201"/>
      <c r="H1749" s="201"/>
      <c r="I1749" s="201"/>
      <c r="J1749" s="201"/>
      <c r="K1749" s="201"/>
      <c r="L1749" s="201"/>
      <c r="M1749" s="201"/>
      <c r="N1749" s="201"/>
      <c r="O1749" s="201"/>
      <c r="P1749" s="201"/>
      <c r="Q1749" s="201"/>
    </row>
    <row r="1750" spans="1:17" hidden="1" x14ac:dyDescent="0.25">
      <c r="A1750" s="661"/>
      <c r="B1750" s="615"/>
      <c r="C1750" s="660"/>
      <c r="D1750" s="660"/>
      <c r="E1750" s="662"/>
      <c r="G1750" s="201"/>
      <c r="H1750" s="201"/>
      <c r="I1750" s="201"/>
      <c r="J1750" s="201"/>
      <c r="K1750" s="201"/>
      <c r="L1750" s="201"/>
      <c r="M1750" s="201"/>
      <c r="N1750" s="201"/>
      <c r="O1750" s="201"/>
      <c r="P1750" s="201"/>
      <c r="Q1750" s="201"/>
    </row>
    <row r="1751" spans="1:17" hidden="1" x14ac:dyDescent="0.25">
      <c r="A1751" s="661"/>
      <c r="B1751" s="615"/>
      <c r="C1751" s="660"/>
      <c r="D1751" s="660"/>
      <c r="E1751" s="662"/>
      <c r="G1751" s="201"/>
      <c r="H1751" s="201"/>
      <c r="I1751" s="201"/>
      <c r="J1751" s="201"/>
      <c r="K1751" s="201"/>
      <c r="L1751" s="201"/>
      <c r="M1751" s="201"/>
      <c r="N1751" s="201"/>
      <c r="O1751" s="201"/>
      <c r="P1751" s="201"/>
      <c r="Q1751" s="201"/>
    </row>
    <row r="1752" spans="1:17" hidden="1" x14ac:dyDescent="0.25">
      <c r="A1752" s="661"/>
      <c r="B1752" s="615"/>
      <c r="C1752" s="660"/>
      <c r="D1752" s="660"/>
      <c r="E1752" s="662"/>
      <c r="G1752" s="201"/>
      <c r="H1752" s="201"/>
      <c r="I1752" s="201"/>
      <c r="J1752" s="201"/>
      <c r="K1752" s="201"/>
      <c r="L1752" s="201"/>
      <c r="M1752" s="201"/>
      <c r="N1752" s="201"/>
      <c r="O1752" s="201"/>
      <c r="P1752" s="201"/>
      <c r="Q1752" s="201"/>
    </row>
    <row r="1753" spans="1:17" hidden="1" x14ac:dyDescent="0.25">
      <c r="A1753" s="661"/>
      <c r="B1753" s="615"/>
      <c r="C1753" s="660"/>
      <c r="D1753" s="660"/>
      <c r="E1753" s="662"/>
      <c r="G1753" s="201"/>
      <c r="H1753" s="201"/>
      <c r="I1753" s="201"/>
      <c r="J1753" s="201"/>
      <c r="K1753" s="201"/>
      <c r="L1753" s="201"/>
      <c r="M1753" s="201"/>
      <c r="N1753" s="201"/>
      <c r="O1753" s="201"/>
      <c r="P1753" s="201"/>
      <c r="Q1753" s="201"/>
    </row>
    <row r="1754" spans="1:17" hidden="1" x14ac:dyDescent="0.25">
      <c r="A1754" s="661"/>
      <c r="B1754" s="615"/>
      <c r="C1754" s="660"/>
      <c r="D1754" s="660"/>
      <c r="E1754" s="662"/>
      <c r="G1754" s="201"/>
      <c r="H1754" s="201"/>
      <c r="I1754" s="201"/>
      <c r="J1754" s="201"/>
      <c r="K1754" s="201"/>
      <c r="L1754" s="201"/>
      <c r="M1754" s="201"/>
      <c r="N1754" s="201"/>
      <c r="O1754" s="201"/>
      <c r="P1754" s="201"/>
      <c r="Q1754" s="201"/>
    </row>
    <row r="1755" spans="1:17" hidden="1" x14ac:dyDescent="0.25">
      <c r="A1755" s="661"/>
      <c r="B1755" s="615"/>
      <c r="C1755" s="660"/>
      <c r="D1755" s="660"/>
      <c r="E1755" s="662"/>
      <c r="G1755" s="201"/>
      <c r="H1755" s="201"/>
      <c r="I1755" s="201"/>
      <c r="J1755" s="201"/>
      <c r="K1755" s="201"/>
      <c r="L1755" s="201"/>
      <c r="M1755" s="201"/>
      <c r="N1755" s="201"/>
      <c r="O1755" s="201"/>
      <c r="P1755" s="201"/>
      <c r="Q1755" s="201"/>
    </row>
    <row r="1756" spans="1:17" hidden="1" x14ac:dyDescent="0.25">
      <c r="A1756" s="661"/>
      <c r="B1756" s="615"/>
      <c r="C1756" s="660"/>
      <c r="D1756" s="660"/>
      <c r="E1756" s="662"/>
      <c r="G1756" s="201"/>
      <c r="H1756" s="201"/>
      <c r="I1756" s="201"/>
      <c r="J1756" s="201"/>
      <c r="K1756" s="201"/>
      <c r="L1756" s="201"/>
      <c r="M1756" s="201"/>
      <c r="N1756" s="201"/>
      <c r="O1756" s="201"/>
      <c r="P1756" s="201"/>
      <c r="Q1756" s="201"/>
    </row>
    <row r="1757" spans="1:17" hidden="1" x14ac:dyDescent="0.25">
      <c r="A1757" s="661"/>
      <c r="B1757" s="615"/>
      <c r="C1757" s="660"/>
      <c r="D1757" s="660"/>
      <c r="E1757" s="662"/>
      <c r="G1757" s="201"/>
      <c r="H1757" s="201"/>
      <c r="I1757" s="201"/>
      <c r="J1757" s="201"/>
      <c r="K1757" s="201"/>
      <c r="L1757" s="201"/>
      <c r="M1757" s="201"/>
      <c r="N1757" s="201"/>
      <c r="O1757" s="201"/>
      <c r="P1757" s="201"/>
      <c r="Q1757" s="201"/>
    </row>
    <row r="1758" spans="1:17" hidden="1" x14ac:dyDescent="0.25">
      <c r="A1758" s="661"/>
      <c r="B1758" s="615"/>
      <c r="C1758" s="660"/>
      <c r="D1758" s="660"/>
      <c r="E1758" s="662"/>
      <c r="G1758" s="201"/>
      <c r="H1758" s="201"/>
      <c r="I1758" s="201"/>
      <c r="J1758" s="201"/>
      <c r="K1758" s="201"/>
      <c r="L1758" s="201"/>
      <c r="M1758" s="201"/>
      <c r="N1758" s="201"/>
      <c r="O1758" s="201"/>
      <c r="P1758" s="201"/>
      <c r="Q1758" s="201"/>
    </row>
    <row r="1759" spans="1:17" hidden="1" x14ac:dyDescent="0.25">
      <c r="A1759" s="661"/>
      <c r="B1759" s="615"/>
      <c r="C1759" s="660"/>
      <c r="D1759" s="660"/>
      <c r="E1759" s="662"/>
      <c r="G1759" s="201"/>
      <c r="H1759" s="201"/>
      <c r="I1759" s="201"/>
      <c r="J1759" s="201"/>
      <c r="K1759" s="201"/>
      <c r="L1759" s="201"/>
      <c r="M1759" s="201"/>
      <c r="N1759" s="201"/>
      <c r="O1759" s="201"/>
      <c r="P1759" s="201"/>
      <c r="Q1759" s="201"/>
    </row>
    <row r="1760" spans="1:17" hidden="1" x14ac:dyDescent="0.25">
      <c r="A1760" s="661"/>
      <c r="B1760" s="615"/>
      <c r="C1760" s="660"/>
      <c r="D1760" s="660"/>
      <c r="E1760" s="662"/>
      <c r="G1760" s="201"/>
      <c r="H1760" s="201"/>
      <c r="I1760" s="201"/>
      <c r="J1760" s="201"/>
      <c r="K1760" s="201"/>
      <c r="L1760" s="201"/>
      <c r="M1760" s="201"/>
      <c r="N1760" s="201"/>
      <c r="O1760" s="201"/>
      <c r="P1760" s="201"/>
      <c r="Q1760" s="201"/>
    </row>
    <row r="1761" spans="1:17" hidden="1" x14ac:dyDescent="0.25">
      <c r="A1761" s="661"/>
      <c r="B1761" s="615"/>
      <c r="C1761" s="660"/>
      <c r="D1761" s="660"/>
      <c r="E1761" s="662"/>
      <c r="G1761" s="201"/>
      <c r="H1761" s="201"/>
      <c r="I1761" s="201"/>
      <c r="J1761" s="201"/>
      <c r="K1761" s="201"/>
      <c r="L1761" s="201"/>
      <c r="M1761" s="201"/>
      <c r="N1761" s="201"/>
      <c r="O1761" s="201"/>
      <c r="P1761" s="201"/>
      <c r="Q1761" s="201"/>
    </row>
    <row r="1762" spans="1:17" hidden="1" x14ac:dyDescent="0.25">
      <c r="A1762" s="661"/>
      <c r="B1762" s="615"/>
      <c r="C1762" s="660"/>
      <c r="D1762" s="660"/>
      <c r="E1762" s="662"/>
      <c r="G1762" s="201"/>
      <c r="H1762" s="201"/>
      <c r="I1762" s="201"/>
      <c r="J1762" s="201"/>
      <c r="K1762" s="201"/>
      <c r="L1762" s="201"/>
      <c r="M1762" s="201"/>
      <c r="N1762" s="201"/>
      <c r="O1762" s="201"/>
      <c r="P1762" s="201"/>
      <c r="Q1762" s="201"/>
    </row>
    <row r="1763" spans="1:17" hidden="1" x14ac:dyDescent="0.25">
      <c r="A1763" s="661"/>
      <c r="B1763" s="615"/>
      <c r="C1763" s="660"/>
      <c r="D1763" s="660"/>
      <c r="E1763" s="662"/>
      <c r="G1763" s="201"/>
      <c r="H1763" s="201"/>
      <c r="I1763" s="201"/>
      <c r="J1763" s="201"/>
      <c r="K1763" s="201"/>
      <c r="L1763" s="201"/>
      <c r="M1763" s="201"/>
      <c r="N1763" s="201"/>
      <c r="O1763" s="201"/>
      <c r="P1763" s="201"/>
      <c r="Q1763" s="201"/>
    </row>
    <row r="1764" spans="1:17" hidden="1" x14ac:dyDescent="0.25">
      <c r="A1764" s="661"/>
      <c r="B1764" s="615"/>
      <c r="C1764" s="660"/>
      <c r="D1764" s="660"/>
      <c r="E1764" s="662"/>
      <c r="G1764" s="201"/>
      <c r="H1764" s="201"/>
      <c r="I1764" s="201"/>
      <c r="J1764" s="201"/>
      <c r="K1764" s="201"/>
      <c r="L1764" s="201"/>
      <c r="M1764" s="201"/>
      <c r="N1764" s="201"/>
      <c r="O1764" s="201"/>
      <c r="P1764" s="201"/>
      <c r="Q1764" s="201"/>
    </row>
    <row r="1765" spans="1:17" hidden="1" x14ac:dyDescent="0.25">
      <c r="A1765" s="661"/>
      <c r="B1765" s="615"/>
      <c r="C1765" s="660"/>
      <c r="D1765" s="660"/>
      <c r="E1765" s="662"/>
      <c r="G1765" s="201"/>
      <c r="H1765" s="201"/>
      <c r="I1765" s="201"/>
      <c r="J1765" s="201"/>
      <c r="K1765" s="201"/>
      <c r="L1765" s="201"/>
      <c r="M1765" s="201"/>
      <c r="N1765" s="201"/>
      <c r="O1765" s="201"/>
      <c r="P1765" s="201"/>
      <c r="Q1765" s="201"/>
    </row>
    <row r="1766" spans="1:17" hidden="1" x14ac:dyDescent="0.25">
      <c r="A1766" s="661"/>
      <c r="B1766" s="615"/>
      <c r="C1766" s="660"/>
      <c r="D1766" s="660"/>
      <c r="E1766" s="662"/>
      <c r="G1766" s="201"/>
      <c r="H1766" s="201"/>
      <c r="I1766" s="201"/>
      <c r="J1766" s="201"/>
      <c r="K1766" s="201"/>
      <c r="L1766" s="201"/>
      <c r="M1766" s="201"/>
      <c r="N1766" s="201"/>
      <c r="O1766" s="201"/>
      <c r="P1766" s="201"/>
      <c r="Q1766" s="201"/>
    </row>
    <row r="1767" spans="1:17" hidden="1" x14ac:dyDescent="0.25">
      <c r="A1767" s="661"/>
      <c r="B1767" s="615"/>
      <c r="C1767" s="660"/>
      <c r="D1767" s="660"/>
      <c r="E1767" s="662"/>
      <c r="G1767" s="201"/>
      <c r="H1767" s="201"/>
      <c r="I1767" s="201"/>
      <c r="J1767" s="201"/>
      <c r="K1767" s="201"/>
      <c r="L1767" s="201"/>
      <c r="M1767" s="201"/>
      <c r="N1767" s="201"/>
      <c r="O1767" s="201"/>
      <c r="P1767" s="201"/>
      <c r="Q1767" s="201"/>
    </row>
    <row r="1768" spans="1:17" hidden="1" x14ac:dyDescent="0.25">
      <c r="A1768" s="661"/>
      <c r="B1768" s="615"/>
      <c r="C1768" s="660"/>
      <c r="D1768" s="660"/>
      <c r="E1768" s="662"/>
      <c r="G1768" s="201"/>
      <c r="H1768" s="201"/>
      <c r="I1768" s="201"/>
      <c r="J1768" s="201"/>
      <c r="K1768" s="201"/>
      <c r="L1768" s="201"/>
      <c r="M1768" s="201"/>
      <c r="N1768" s="201"/>
      <c r="O1768" s="201"/>
      <c r="P1768" s="201"/>
      <c r="Q1768" s="201"/>
    </row>
    <row r="1769" spans="1:17" hidden="1" x14ac:dyDescent="0.25">
      <c r="A1769" s="661"/>
      <c r="B1769" s="615"/>
      <c r="C1769" s="660"/>
      <c r="D1769" s="660"/>
      <c r="E1769" s="662"/>
      <c r="G1769" s="201"/>
      <c r="H1769" s="201"/>
      <c r="I1769" s="201"/>
      <c r="J1769" s="201"/>
      <c r="K1769" s="201"/>
      <c r="L1769" s="201"/>
      <c r="M1769" s="201"/>
      <c r="N1769" s="201"/>
      <c r="O1769" s="201"/>
      <c r="P1769" s="201"/>
      <c r="Q1769" s="201"/>
    </row>
    <row r="1770" spans="1:17" hidden="1" x14ac:dyDescent="0.25">
      <c r="A1770" s="661"/>
      <c r="B1770" s="615"/>
      <c r="C1770" s="660"/>
      <c r="D1770" s="660"/>
      <c r="E1770" s="662"/>
      <c r="G1770" s="201"/>
      <c r="H1770" s="201"/>
      <c r="I1770" s="201"/>
      <c r="J1770" s="201"/>
      <c r="K1770" s="201"/>
      <c r="L1770" s="201"/>
      <c r="M1770" s="201"/>
      <c r="N1770" s="201"/>
      <c r="O1770" s="201"/>
      <c r="P1770" s="201"/>
      <c r="Q1770" s="201"/>
    </row>
    <row r="1771" spans="1:17" hidden="1" x14ac:dyDescent="0.25">
      <c r="A1771" s="661"/>
      <c r="B1771" s="615"/>
      <c r="C1771" s="660"/>
      <c r="D1771" s="660"/>
      <c r="E1771" s="662"/>
      <c r="G1771" s="201"/>
      <c r="H1771" s="201"/>
      <c r="I1771" s="201"/>
      <c r="J1771" s="201"/>
      <c r="K1771" s="201"/>
      <c r="L1771" s="201"/>
      <c r="M1771" s="201"/>
      <c r="N1771" s="201"/>
      <c r="O1771" s="201"/>
      <c r="P1771" s="201"/>
      <c r="Q1771" s="201"/>
    </row>
    <row r="1772" spans="1:17" hidden="1" x14ac:dyDescent="0.25">
      <c r="A1772" s="661"/>
      <c r="B1772" s="615"/>
      <c r="C1772" s="660"/>
      <c r="D1772" s="660"/>
      <c r="E1772" s="662"/>
      <c r="G1772" s="201"/>
      <c r="H1772" s="201"/>
      <c r="I1772" s="201"/>
      <c r="J1772" s="201"/>
      <c r="K1772" s="201"/>
      <c r="L1772" s="201"/>
      <c r="M1772" s="201"/>
      <c r="N1772" s="201"/>
      <c r="O1772" s="201"/>
      <c r="P1772" s="201"/>
      <c r="Q1772" s="201"/>
    </row>
    <row r="1773" spans="1:17" hidden="1" x14ac:dyDescent="0.25">
      <c r="A1773" s="661"/>
      <c r="B1773" s="615"/>
      <c r="C1773" s="660"/>
      <c r="D1773" s="660"/>
      <c r="E1773" s="662"/>
      <c r="G1773" s="201"/>
      <c r="H1773" s="201"/>
      <c r="I1773" s="201"/>
      <c r="J1773" s="201"/>
      <c r="K1773" s="201"/>
      <c r="L1773" s="201"/>
      <c r="M1773" s="201"/>
      <c r="N1773" s="201"/>
      <c r="O1773" s="201"/>
      <c r="P1773" s="201"/>
      <c r="Q1773" s="201"/>
    </row>
    <row r="1774" spans="1:17" hidden="1" x14ac:dyDescent="0.25">
      <c r="A1774" s="661"/>
      <c r="B1774" s="615"/>
      <c r="C1774" s="660"/>
      <c r="D1774" s="660"/>
      <c r="E1774" s="662"/>
      <c r="G1774" s="201"/>
      <c r="H1774" s="201"/>
      <c r="I1774" s="201"/>
      <c r="J1774" s="201"/>
      <c r="K1774" s="201"/>
      <c r="L1774" s="201"/>
      <c r="M1774" s="201"/>
      <c r="N1774" s="201"/>
      <c r="O1774" s="201"/>
      <c r="P1774" s="201"/>
      <c r="Q1774" s="201"/>
    </row>
    <row r="1775" spans="1:17" hidden="1" x14ac:dyDescent="0.25">
      <c r="A1775" s="661"/>
      <c r="B1775" s="615"/>
      <c r="C1775" s="660"/>
      <c r="D1775" s="660"/>
      <c r="E1775" s="662"/>
      <c r="G1775" s="201"/>
      <c r="H1775" s="201"/>
      <c r="I1775" s="201"/>
      <c r="J1775" s="201"/>
      <c r="K1775" s="201"/>
      <c r="L1775" s="201"/>
      <c r="M1775" s="201"/>
      <c r="N1775" s="201"/>
      <c r="O1775" s="201"/>
      <c r="P1775" s="201"/>
      <c r="Q1775" s="201"/>
    </row>
    <row r="1776" spans="1:17" hidden="1" x14ac:dyDescent="0.25">
      <c r="A1776" s="661"/>
      <c r="B1776" s="615"/>
      <c r="C1776" s="660"/>
      <c r="D1776" s="660"/>
      <c r="E1776" s="662"/>
      <c r="G1776" s="201"/>
      <c r="H1776" s="201"/>
      <c r="I1776" s="201"/>
      <c r="J1776" s="201"/>
      <c r="K1776" s="201"/>
      <c r="L1776" s="201"/>
      <c r="M1776" s="201"/>
      <c r="N1776" s="201"/>
      <c r="O1776" s="201"/>
      <c r="P1776" s="201"/>
      <c r="Q1776" s="201"/>
    </row>
    <row r="1777" spans="1:17" hidden="1" x14ac:dyDescent="0.25">
      <c r="A1777" s="661"/>
      <c r="B1777" s="615"/>
      <c r="C1777" s="660"/>
      <c r="D1777" s="660"/>
      <c r="E1777" s="662"/>
      <c r="G1777" s="201"/>
      <c r="H1777" s="201"/>
      <c r="I1777" s="201"/>
      <c r="J1777" s="201"/>
      <c r="K1777" s="201"/>
      <c r="L1777" s="201"/>
      <c r="M1777" s="201"/>
      <c r="N1777" s="201"/>
      <c r="O1777" s="201"/>
      <c r="P1777" s="201"/>
      <c r="Q1777" s="201"/>
    </row>
    <row r="1778" spans="1:17" hidden="1" x14ac:dyDescent="0.25">
      <c r="A1778" s="661"/>
      <c r="B1778" s="615"/>
      <c r="C1778" s="660"/>
      <c r="D1778" s="660"/>
      <c r="E1778" s="662"/>
      <c r="G1778" s="201"/>
      <c r="H1778" s="201"/>
      <c r="I1778" s="201"/>
      <c r="J1778" s="201"/>
      <c r="K1778" s="201"/>
      <c r="L1778" s="201"/>
      <c r="M1778" s="201"/>
      <c r="N1778" s="201"/>
      <c r="O1778" s="201"/>
      <c r="P1778" s="201"/>
      <c r="Q1778" s="201"/>
    </row>
    <row r="1779" spans="1:17" hidden="1" x14ac:dyDescent="0.25">
      <c r="A1779" s="661"/>
      <c r="B1779" s="615"/>
      <c r="C1779" s="660"/>
      <c r="D1779" s="660"/>
      <c r="E1779" s="662"/>
      <c r="G1779" s="201"/>
      <c r="H1779" s="201"/>
      <c r="I1779" s="201"/>
      <c r="J1779" s="201"/>
      <c r="K1779" s="201"/>
      <c r="L1779" s="201"/>
      <c r="M1779" s="201"/>
      <c r="N1779" s="201"/>
      <c r="O1779" s="201"/>
      <c r="P1779" s="201"/>
      <c r="Q1779" s="201"/>
    </row>
    <row r="1780" spans="1:17" hidden="1" x14ac:dyDescent="0.25">
      <c r="A1780" s="661"/>
      <c r="B1780" s="615"/>
      <c r="C1780" s="660"/>
      <c r="D1780" s="660"/>
      <c r="E1780" s="662"/>
      <c r="G1780" s="201"/>
      <c r="H1780" s="201"/>
      <c r="I1780" s="201"/>
      <c r="J1780" s="201"/>
      <c r="K1780" s="201"/>
      <c r="L1780" s="201"/>
      <c r="M1780" s="201"/>
      <c r="N1780" s="201"/>
      <c r="O1780" s="201"/>
      <c r="P1780" s="201"/>
      <c r="Q1780" s="201"/>
    </row>
    <row r="1781" spans="1:17" hidden="1" x14ac:dyDescent="0.25">
      <c r="A1781" s="661"/>
      <c r="B1781" s="615"/>
      <c r="C1781" s="660"/>
      <c r="D1781" s="660"/>
      <c r="E1781" s="662"/>
      <c r="G1781" s="201"/>
      <c r="H1781" s="201"/>
      <c r="I1781" s="201"/>
      <c r="J1781" s="201"/>
      <c r="K1781" s="201"/>
      <c r="L1781" s="201"/>
      <c r="M1781" s="201"/>
      <c r="N1781" s="201"/>
      <c r="O1781" s="201"/>
      <c r="P1781" s="201"/>
      <c r="Q1781" s="201"/>
    </row>
    <row r="1782" spans="1:17" hidden="1" x14ac:dyDescent="0.25">
      <c r="A1782" s="661"/>
      <c r="B1782" s="615"/>
      <c r="C1782" s="660"/>
      <c r="D1782" s="660"/>
      <c r="E1782" s="662"/>
      <c r="G1782" s="201"/>
      <c r="H1782" s="201"/>
      <c r="I1782" s="201"/>
      <c r="J1782" s="201"/>
      <c r="K1782" s="201"/>
      <c r="L1782" s="201"/>
      <c r="M1782" s="201"/>
      <c r="N1782" s="201"/>
      <c r="O1782" s="201"/>
      <c r="P1782" s="201"/>
      <c r="Q1782" s="201"/>
    </row>
    <row r="1783" spans="1:17" hidden="1" x14ac:dyDescent="0.25">
      <c r="A1783" s="661"/>
      <c r="B1783" s="615"/>
      <c r="C1783" s="660"/>
      <c r="D1783" s="660"/>
      <c r="E1783" s="662"/>
      <c r="G1783" s="201"/>
      <c r="H1783" s="201"/>
      <c r="I1783" s="201"/>
      <c r="J1783" s="201"/>
      <c r="K1783" s="201"/>
      <c r="L1783" s="201"/>
      <c r="M1783" s="201"/>
      <c r="N1783" s="201"/>
      <c r="O1783" s="201"/>
      <c r="P1783" s="201"/>
      <c r="Q1783" s="201"/>
    </row>
    <row r="1784" spans="1:17" hidden="1" x14ac:dyDescent="0.25">
      <c r="A1784" s="661"/>
      <c r="B1784" s="615"/>
      <c r="C1784" s="660"/>
      <c r="D1784" s="660"/>
      <c r="E1784" s="662"/>
      <c r="G1784" s="201"/>
      <c r="H1784" s="201"/>
      <c r="I1784" s="201"/>
      <c r="J1784" s="201"/>
      <c r="K1784" s="201"/>
      <c r="L1784" s="201"/>
      <c r="M1784" s="201"/>
      <c r="N1784" s="201"/>
      <c r="O1784" s="201"/>
      <c r="P1784" s="201"/>
      <c r="Q1784" s="201"/>
    </row>
    <row r="1785" spans="1:17" hidden="1" x14ac:dyDescent="0.25">
      <c r="A1785" s="661"/>
      <c r="B1785" s="615"/>
      <c r="C1785" s="660"/>
      <c r="D1785" s="660"/>
      <c r="E1785" s="662"/>
      <c r="G1785" s="201"/>
      <c r="H1785" s="201"/>
      <c r="I1785" s="201"/>
      <c r="J1785" s="201"/>
      <c r="K1785" s="201"/>
      <c r="L1785" s="201"/>
      <c r="M1785" s="201"/>
      <c r="N1785" s="201"/>
      <c r="O1785" s="201"/>
      <c r="P1785" s="201"/>
      <c r="Q1785" s="201"/>
    </row>
    <row r="1786" spans="1:17" hidden="1" x14ac:dyDescent="0.25">
      <c r="A1786" s="661"/>
      <c r="B1786" s="615"/>
      <c r="C1786" s="660"/>
      <c r="D1786" s="660"/>
      <c r="E1786" s="662"/>
      <c r="G1786" s="201"/>
      <c r="H1786" s="201"/>
      <c r="I1786" s="201"/>
      <c r="J1786" s="201"/>
      <c r="K1786" s="201"/>
      <c r="L1786" s="201"/>
      <c r="M1786" s="201"/>
      <c r="N1786" s="201"/>
      <c r="O1786" s="201"/>
      <c r="P1786" s="201"/>
      <c r="Q1786" s="201"/>
    </row>
    <row r="1787" spans="1:17" hidden="1" x14ac:dyDescent="0.25">
      <c r="A1787" s="661"/>
      <c r="B1787" s="615"/>
      <c r="C1787" s="660"/>
      <c r="D1787" s="660"/>
      <c r="E1787" s="662"/>
      <c r="G1787" s="201"/>
      <c r="H1787" s="201"/>
      <c r="I1787" s="201"/>
      <c r="J1787" s="201"/>
      <c r="K1787" s="201"/>
      <c r="L1787" s="201"/>
      <c r="M1787" s="201"/>
      <c r="N1787" s="201"/>
      <c r="O1787" s="201"/>
      <c r="P1787" s="201"/>
      <c r="Q1787" s="201"/>
    </row>
    <row r="1788" spans="1:17" hidden="1" x14ac:dyDescent="0.25">
      <c r="A1788" s="661"/>
      <c r="B1788" s="615"/>
      <c r="C1788" s="660"/>
      <c r="D1788" s="660"/>
      <c r="E1788" s="662"/>
      <c r="G1788" s="201"/>
      <c r="H1788" s="201"/>
      <c r="I1788" s="201"/>
      <c r="J1788" s="201"/>
      <c r="K1788" s="201"/>
      <c r="L1788" s="201"/>
      <c r="M1788" s="201"/>
      <c r="N1788" s="201"/>
      <c r="O1788" s="201"/>
      <c r="P1788" s="201"/>
      <c r="Q1788" s="201"/>
    </row>
    <row r="1789" spans="1:17" hidden="1" x14ac:dyDescent="0.25">
      <c r="A1789" s="661"/>
      <c r="B1789" s="615"/>
      <c r="C1789" s="660"/>
      <c r="D1789" s="660"/>
      <c r="E1789" s="662"/>
      <c r="G1789" s="201"/>
      <c r="H1789" s="201"/>
      <c r="I1789" s="201"/>
      <c r="J1789" s="201"/>
      <c r="K1789" s="201"/>
      <c r="L1789" s="201"/>
      <c r="M1789" s="201"/>
      <c r="N1789" s="201"/>
      <c r="O1789" s="201"/>
      <c r="P1789" s="201"/>
      <c r="Q1789" s="201"/>
    </row>
    <row r="1790" spans="1:17" hidden="1" x14ac:dyDescent="0.25">
      <c r="A1790" s="661"/>
      <c r="B1790" s="615"/>
      <c r="C1790" s="660"/>
      <c r="D1790" s="660"/>
      <c r="E1790" s="662"/>
      <c r="G1790" s="201"/>
      <c r="H1790" s="201"/>
      <c r="I1790" s="201"/>
      <c r="J1790" s="201"/>
      <c r="K1790" s="201"/>
      <c r="L1790" s="201"/>
      <c r="M1790" s="201"/>
      <c r="N1790" s="201"/>
      <c r="O1790" s="201"/>
      <c r="P1790" s="201"/>
      <c r="Q1790" s="201"/>
    </row>
    <row r="1791" spans="1:17" hidden="1" x14ac:dyDescent="0.25">
      <c r="A1791" s="661"/>
      <c r="B1791" s="615"/>
      <c r="C1791" s="660"/>
      <c r="D1791" s="660"/>
      <c r="E1791" s="662"/>
      <c r="G1791" s="201"/>
      <c r="H1791" s="201"/>
      <c r="I1791" s="201"/>
      <c r="J1791" s="201"/>
      <c r="K1791" s="201"/>
      <c r="L1791" s="201"/>
      <c r="M1791" s="201"/>
      <c r="N1791" s="201"/>
      <c r="O1791" s="201"/>
      <c r="P1791" s="201"/>
      <c r="Q1791" s="201"/>
    </row>
    <row r="1792" spans="1:17" hidden="1" x14ac:dyDescent="0.25">
      <c r="A1792" s="661"/>
      <c r="B1792" s="615"/>
      <c r="C1792" s="660"/>
      <c r="D1792" s="660"/>
      <c r="E1792" s="662"/>
      <c r="G1792" s="201"/>
      <c r="H1792" s="201"/>
      <c r="I1792" s="201"/>
      <c r="J1792" s="201"/>
      <c r="K1792" s="201"/>
      <c r="L1792" s="201"/>
      <c r="M1792" s="201"/>
      <c r="N1792" s="201"/>
      <c r="O1792" s="201"/>
      <c r="P1792" s="201"/>
      <c r="Q1792" s="201"/>
    </row>
    <row r="1793" spans="1:17" hidden="1" x14ac:dyDescent="0.25">
      <c r="A1793" s="661"/>
      <c r="B1793" s="615"/>
      <c r="C1793" s="660"/>
      <c r="D1793" s="660"/>
      <c r="E1793" s="662"/>
      <c r="G1793" s="201"/>
      <c r="H1793" s="201"/>
      <c r="I1793" s="201"/>
      <c r="J1793" s="201"/>
      <c r="K1793" s="201"/>
      <c r="L1793" s="201"/>
      <c r="M1793" s="201"/>
      <c r="N1793" s="201"/>
      <c r="O1793" s="201"/>
      <c r="P1793" s="201"/>
      <c r="Q1793" s="201"/>
    </row>
    <row r="1794" spans="1:17" hidden="1" x14ac:dyDescent="0.25">
      <c r="A1794" s="661"/>
      <c r="B1794" s="615"/>
      <c r="C1794" s="660"/>
      <c r="D1794" s="660"/>
      <c r="E1794" s="662"/>
      <c r="G1794" s="201"/>
      <c r="H1794" s="201"/>
      <c r="I1794" s="201"/>
      <c r="J1794" s="201"/>
      <c r="K1794" s="201"/>
      <c r="L1794" s="201"/>
      <c r="M1794" s="201"/>
      <c r="N1794" s="201"/>
      <c r="O1794" s="201"/>
      <c r="P1794" s="201"/>
      <c r="Q1794" s="201"/>
    </row>
    <row r="1795" spans="1:17" hidden="1" x14ac:dyDescent="0.25">
      <c r="A1795" s="661"/>
      <c r="B1795" s="615"/>
      <c r="C1795" s="660"/>
      <c r="D1795" s="660"/>
      <c r="E1795" s="662"/>
      <c r="G1795" s="201"/>
      <c r="H1795" s="201"/>
      <c r="I1795" s="201"/>
      <c r="J1795" s="201"/>
      <c r="K1795" s="201"/>
      <c r="L1795" s="201"/>
      <c r="M1795" s="201"/>
      <c r="N1795" s="201"/>
      <c r="O1795" s="201"/>
      <c r="P1795" s="201"/>
      <c r="Q1795" s="201"/>
    </row>
    <row r="1796" spans="1:17" hidden="1" x14ac:dyDescent="0.25">
      <c r="A1796" s="661"/>
      <c r="B1796" s="615"/>
      <c r="C1796" s="660"/>
      <c r="D1796" s="660"/>
      <c r="E1796" s="662"/>
      <c r="G1796" s="201"/>
      <c r="H1796" s="201"/>
      <c r="I1796" s="201"/>
      <c r="J1796" s="201"/>
      <c r="K1796" s="201"/>
      <c r="L1796" s="201"/>
      <c r="M1796" s="201"/>
      <c r="N1796" s="201"/>
      <c r="O1796" s="201"/>
      <c r="P1796" s="201"/>
      <c r="Q1796" s="201"/>
    </row>
    <row r="1797" spans="1:17" hidden="1" x14ac:dyDescent="0.25">
      <c r="A1797" s="661"/>
      <c r="B1797" s="615"/>
      <c r="C1797" s="660"/>
      <c r="D1797" s="660"/>
      <c r="E1797" s="662"/>
      <c r="G1797" s="201"/>
      <c r="H1797" s="201"/>
      <c r="I1797" s="201"/>
      <c r="J1797" s="201"/>
      <c r="K1797" s="201"/>
      <c r="L1797" s="201"/>
      <c r="M1797" s="201"/>
      <c r="N1797" s="201"/>
      <c r="O1797" s="201"/>
      <c r="P1797" s="201"/>
      <c r="Q1797" s="201"/>
    </row>
    <row r="1798" spans="1:17" hidden="1" x14ac:dyDescent="0.25">
      <c r="A1798" s="661"/>
      <c r="B1798" s="615"/>
      <c r="C1798" s="660"/>
      <c r="D1798" s="660"/>
      <c r="E1798" s="662"/>
      <c r="G1798" s="201"/>
      <c r="H1798" s="201"/>
      <c r="I1798" s="201"/>
      <c r="J1798" s="201"/>
      <c r="K1798" s="201"/>
      <c r="L1798" s="201"/>
      <c r="M1798" s="201"/>
      <c r="N1798" s="201"/>
      <c r="O1798" s="201"/>
      <c r="P1798" s="201"/>
      <c r="Q1798" s="201"/>
    </row>
    <row r="1799" spans="1:17" hidden="1" x14ac:dyDescent="0.25">
      <c r="A1799" s="661"/>
      <c r="B1799" s="615"/>
      <c r="C1799" s="660"/>
      <c r="D1799" s="660"/>
      <c r="E1799" s="662"/>
      <c r="G1799" s="201"/>
      <c r="H1799" s="201"/>
      <c r="I1799" s="201"/>
      <c r="J1799" s="201"/>
      <c r="K1799" s="201"/>
      <c r="L1799" s="201"/>
      <c r="M1799" s="201"/>
      <c r="N1799" s="201"/>
      <c r="O1799" s="201"/>
      <c r="P1799" s="201"/>
      <c r="Q1799" s="201"/>
    </row>
    <row r="1800" spans="1:17" hidden="1" x14ac:dyDescent="0.25">
      <c r="A1800" s="661"/>
      <c r="B1800" s="615"/>
      <c r="C1800" s="660"/>
      <c r="D1800" s="660"/>
      <c r="E1800" s="662"/>
      <c r="G1800" s="201"/>
      <c r="H1800" s="201"/>
      <c r="I1800" s="201"/>
      <c r="J1800" s="201"/>
      <c r="K1800" s="201"/>
      <c r="L1800" s="201"/>
      <c r="M1800" s="201"/>
      <c r="N1800" s="201"/>
      <c r="O1800" s="201"/>
      <c r="P1800" s="201"/>
      <c r="Q1800" s="201"/>
    </row>
    <row r="1801" spans="1:17" hidden="1" x14ac:dyDescent="0.25">
      <c r="A1801" s="661"/>
      <c r="B1801" s="615"/>
      <c r="C1801" s="660"/>
      <c r="D1801" s="660"/>
      <c r="E1801" s="662"/>
      <c r="G1801" s="201"/>
      <c r="H1801" s="201"/>
      <c r="I1801" s="201"/>
      <c r="J1801" s="201"/>
      <c r="K1801" s="201"/>
      <c r="L1801" s="201"/>
      <c r="M1801" s="201"/>
      <c r="N1801" s="201"/>
      <c r="O1801" s="201"/>
      <c r="P1801" s="201"/>
      <c r="Q1801" s="201"/>
    </row>
    <row r="1802" spans="1:17" hidden="1" x14ac:dyDescent="0.25">
      <c r="A1802" s="661"/>
      <c r="B1802" s="615"/>
      <c r="C1802" s="660"/>
      <c r="D1802" s="660"/>
      <c r="E1802" s="662"/>
      <c r="G1802" s="201"/>
      <c r="H1802" s="201"/>
      <c r="I1802" s="201"/>
      <c r="J1802" s="201"/>
      <c r="K1802" s="201"/>
      <c r="L1802" s="201"/>
      <c r="M1802" s="201"/>
      <c r="N1802" s="201"/>
      <c r="O1802" s="201"/>
      <c r="P1802" s="201"/>
      <c r="Q1802" s="201"/>
    </row>
    <row r="1803" spans="1:17" hidden="1" x14ac:dyDescent="0.25">
      <c r="A1803" s="661"/>
      <c r="B1803" s="615"/>
      <c r="C1803" s="660"/>
      <c r="D1803" s="660"/>
      <c r="E1803" s="662"/>
      <c r="G1803" s="201"/>
      <c r="H1803" s="201"/>
      <c r="I1803" s="201"/>
      <c r="J1803" s="201"/>
      <c r="K1803" s="201"/>
      <c r="L1803" s="201"/>
      <c r="M1803" s="201"/>
      <c r="N1803" s="201"/>
      <c r="O1803" s="201"/>
      <c r="P1803" s="201"/>
      <c r="Q1803" s="201"/>
    </row>
    <row r="1804" spans="1:17" hidden="1" x14ac:dyDescent="0.25">
      <c r="A1804" s="661"/>
      <c r="B1804" s="615"/>
      <c r="C1804" s="660"/>
      <c r="D1804" s="660"/>
      <c r="E1804" s="662"/>
      <c r="G1804" s="201"/>
      <c r="H1804" s="201"/>
      <c r="I1804" s="201"/>
      <c r="J1804" s="201"/>
      <c r="K1804" s="201"/>
      <c r="L1804" s="201"/>
      <c r="M1804" s="201"/>
      <c r="N1804" s="201"/>
      <c r="O1804" s="201"/>
      <c r="P1804" s="201"/>
      <c r="Q1804" s="201"/>
    </row>
    <row r="1805" spans="1:17" hidden="1" x14ac:dyDescent="0.25">
      <c r="A1805" s="661"/>
      <c r="B1805" s="615"/>
      <c r="C1805" s="660"/>
      <c r="D1805" s="660"/>
      <c r="E1805" s="662"/>
      <c r="G1805" s="201"/>
      <c r="H1805" s="201"/>
      <c r="I1805" s="201"/>
      <c r="J1805" s="201"/>
      <c r="K1805" s="201"/>
      <c r="L1805" s="201"/>
      <c r="M1805" s="201"/>
      <c r="N1805" s="201"/>
      <c r="O1805" s="201"/>
      <c r="P1805" s="201"/>
      <c r="Q1805" s="201"/>
    </row>
    <row r="1806" spans="1:17" hidden="1" x14ac:dyDescent="0.25">
      <c r="A1806" s="661"/>
      <c r="B1806" s="615"/>
      <c r="C1806" s="660"/>
      <c r="D1806" s="660"/>
      <c r="E1806" s="662"/>
      <c r="G1806" s="201"/>
      <c r="H1806" s="201"/>
      <c r="I1806" s="201"/>
      <c r="J1806" s="201"/>
      <c r="K1806" s="201"/>
      <c r="L1806" s="201"/>
      <c r="M1806" s="201"/>
      <c r="N1806" s="201"/>
      <c r="O1806" s="201"/>
      <c r="P1806" s="201"/>
      <c r="Q1806" s="201"/>
    </row>
    <row r="1807" spans="1:17" hidden="1" x14ac:dyDescent="0.25">
      <c r="A1807" s="661"/>
      <c r="B1807" s="615"/>
      <c r="C1807" s="660"/>
      <c r="D1807" s="660"/>
      <c r="E1807" s="662"/>
      <c r="G1807" s="201"/>
      <c r="H1807" s="201"/>
      <c r="I1807" s="201"/>
      <c r="J1807" s="201"/>
      <c r="K1807" s="201"/>
      <c r="L1807" s="201"/>
      <c r="M1807" s="201"/>
      <c r="N1807" s="201"/>
      <c r="O1807" s="201"/>
      <c r="P1807" s="201"/>
      <c r="Q1807" s="201"/>
    </row>
    <row r="1808" spans="1:17" hidden="1" x14ac:dyDescent="0.25">
      <c r="A1808" s="661"/>
      <c r="B1808" s="615"/>
      <c r="C1808" s="660"/>
      <c r="D1808" s="660"/>
      <c r="E1808" s="662"/>
      <c r="G1808" s="201"/>
      <c r="H1808" s="201"/>
      <c r="I1808" s="201"/>
      <c r="J1808" s="201"/>
      <c r="K1808" s="201"/>
      <c r="L1808" s="201"/>
      <c r="M1808" s="201"/>
      <c r="N1808" s="201"/>
      <c r="O1808" s="201"/>
      <c r="P1808" s="201"/>
      <c r="Q1808" s="201"/>
    </row>
    <row r="1809" spans="1:17" hidden="1" x14ac:dyDescent="0.25">
      <c r="A1809" s="661"/>
      <c r="B1809" s="615"/>
      <c r="C1809" s="660"/>
      <c r="D1809" s="660"/>
      <c r="E1809" s="662"/>
      <c r="G1809" s="201"/>
      <c r="H1809" s="201"/>
      <c r="I1809" s="201"/>
      <c r="J1809" s="201"/>
      <c r="K1809" s="201"/>
      <c r="L1809" s="201"/>
      <c r="M1809" s="201"/>
      <c r="N1809" s="201"/>
      <c r="O1809" s="201"/>
      <c r="P1809" s="201"/>
      <c r="Q1809" s="201"/>
    </row>
    <row r="1810" spans="1:17" hidden="1" x14ac:dyDescent="0.25">
      <c r="A1810" s="661"/>
      <c r="B1810" s="615"/>
      <c r="C1810" s="660"/>
      <c r="D1810" s="660"/>
      <c r="E1810" s="662"/>
      <c r="G1810" s="201"/>
      <c r="H1810" s="201"/>
      <c r="I1810" s="201"/>
      <c r="J1810" s="201"/>
      <c r="K1810" s="201"/>
      <c r="L1810" s="201"/>
      <c r="M1810" s="201"/>
      <c r="N1810" s="201"/>
      <c r="O1810" s="201"/>
      <c r="P1810" s="201"/>
      <c r="Q1810" s="201"/>
    </row>
    <row r="1811" spans="1:17" hidden="1" x14ac:dyDescent="0.25">
      <c r="A1811" s="661"/>
      <c r="B1811" s="615"/>
      <c r="C1811" s="660"/>
      <c r="D1811" s="660"/>
      <c r="E1811" s="662"/>
      <c r="G1811" s="201"/>
      <c r="H1811" s="201"/>
      <c r="I1811" s="201"/>
      <c r="J1811" s="201"/>
      <c r="K1811" s="201"/>
      <c r="L1811" s="201"/>
      <c r="M1811" s="201"/>
      <c r="N1811" s="201"/>
      <c r="O1811" s="201"/>
      <c r="P1811" s="201"/>
      <c r="Q1811" s="201"/>
    </row>
    <row r="1812" spans="1:17" hidden="1" x14ac:dyDescent="0.25">
      <c r="A1812" s="661"/>
      <c r="B1812" s="615"/>
      <c r="C1812" s="660"/>
      <c r="D1812" s="660"/>
      <c r="E1812" s="662"/>
      <c r="G1812" s="201"/>
      <c r="H1812" s="201"/>
      <c r="I1812" s="201"/>
      <c r="J1812" s="201"/>
      <c r="K1812" s="201"/>
      <c r="L1812" s="201"/>
      <c r="M1812" s="201"/>
      <c r="N1812" s="201"/>
      <c r="O1812" s="201"/>
      <c r="P1812" s="201"/>
      <c r="Q1812" s="201"/>
    </row>
    <row r="1813" spans="1:17" hidden="1" x14ac:dyDescent="0.25">
      <c r="A1813" s="661"/>
      <c r="B1813" s="615"/>
      <c r="C1813" s="660"/>
      <c r="D1813" s="660"/>
      <c r="E1813" s="662"/>
      <c r="G1813" s="201"/>
      <c r="H1813" s="201"/>
      <c r="I1813" s="201"/>
      <c r="J1813" s="201"/>
      <c r="K1813" s="201"/>
      <c r="L1813" s="201"/>
      <c r="M1813" s="201"/>
      <c r="N1813" s="201"/>
      <c r="O1813" s="201"/>
      <c r="P1813" s="201"/>
      <c r="Q1813" s="201"/>
    </row>
    <row r="1814" spans="1:17" hidden="1" x14ac:dyDescent="0.25">
      <c r="A1814" s="661"/>
      <c r="B1814" s="615"/>
      <c r="C1814" s="660"/>
      <c r="D1814" s="660"/>
      <c r="E1814" s="662"/>
      <c r="G1814" s="201"/>
      <c r="H1814" s="201"/>
      <c r="I1814" s="201"/>
      <c r="J1814" s="201"/>
      <c r="K1814" s="201"/>
      <c r="L1814" s="201"/>
      <c r="M1814" s="201"/>
      <c r="N1814" s="201"/>
      <c r="O1814" s="201"/>
      <c r="P1814" s="201"/>
      <c r="Q1814" s="201"/>
    </row>
    <row r="1815" spans="1:17" hidden="1" x14ac:dyDescent="0.25">
      <c r="A1815" s="661"/>
      <c r="B1815" s="615"/>
      <c r="C1815" s="660"/>
      <c r="D1815" s="660"/>
      <c r="E1815" s="662"/>
      <c r="G1815" s="201"/>
      <c r="H1815" s="201"/>
      <c r="I1815" s="201"/>
      <c r="J1815" s="201"/>
      <c r="K1815" s="201"/>
      <c r="L1815" s="201"/>
      <c r="M1815" s="201"/>
      <c r="N1815" s="201"/>
      <c r="O1815" s="201"/>
      <c r="P1815" s="201"/>
      <c r="Q1815" s="201"/>
    </row>
    <row r="1816" spans="1:17" hidden="1" x14ac:dyDescent="0.25">
      <c r="A1816" s="661"/>
      <c r="B1816" s="615"/>
      <c r="C1816" s="660"/>
      <c r="D1816" s="660"/>
      <c r="E1816" s="662"/>
      <c r="G1816" s="201"/>
      <c r="H1816" s="201"/>
      <c r="I1816" s="201"/>
      <c r="J1816" s="201"/>
      <c r="K1816" s="201"/>
      <c r="L1816" s="201"/>
      <c r="M1816" s="201"/>
      <c r="N1816" s="201"/>
      <c r="O1816" s="201"/>
      <c r="P1816" s="201"/>
      <c r="Q1816" s="201"/>
    </row>
    <row r="1817" spans="1:17" hidden="1" x14ac:dyDescent="0.25">
      <c r="A1817" s="661"/>
      <c r="B1817" s="615"/>
      <c r="C1817" s="660"/>
      <c r="D1817" s="660"/>
      <c r="E1817" s="662"/>
      <c r="G1817" s="201"/>
      <c r="H1817" s="201"/>
      <c r="I1817" s="201"/>
      <c r="J1817" s="201"/>
      <c r="K1817" s="201"/>
      <c r="L1817" s="201"/>
      <c r="M1817" s="201"/>
      <c r="N1817" s="201"/>
      <c r="O1817" s="201"/>
      <c r="P1817" s="201"/>
      <c r="Q1817" s="201"/>
    </row>
    <row r="1818" spans="1:17" hidden="1" x14ac:dyDescent="0.25">
      <c r="A1818" s="661"/>
      <c r="B1818" s="615"/>
      <c r="C1818" s="660"/>
      <c r="D1818" s="660"/>
      <c r="E1818" s="662"/>
      <c r="G1818" s="201"/>
      <c r="H1818" s="201"/>
      <c r="I1818" s="201"/>
      <c r="J1818" s="201"/>
      <c r="K1818" s="201"/>
      <c r="L1818" s="201"/>
      <c r="M1818" s="201"/>
      <c r="N1818" s="201"/>
      <c r="O1818" s="201"/>
      <c r="P1818" s="201"/>
      <c r="Q1818" s="201"/>
    </row>
    <row r="1819" spans="1:17" hidden="1" x14ac:dyDescent="0.25">
      <c r="A1819" s="661"/>
      <c r="B1819" s="615"/>
      <c r="C1819" s="660"/>
      <c r="D1819" s="660"/>
      <c r="E1819" s="662"/>
      <c r="G1819" s="201"/>
      <c r="H1819" s="201"/>
      <c r="I1819" s="201"/>
      <c r="J1819" s="201"/>
      <c r="K1819" s="201"/>
      <c r="L1819" s="201"/>
      <c r="M1819" s="201"/>
      <c r="N1819" s="201"/>
      <c r="O1819" s="201"/>
      <c r="P1819" s="201"/>
      <c r="Q1819" s="201"/>
    </row>
    <row r="1820" spans="1:17" hidden="1" x14ac:dyDescent="0.25">
      <c r="A1820" s="661"/>
      <c r="B1820" s="615"/>
      <c r="C1820" s="660"/>
      <c r="D1820" s="660"/>
      <c r="E1820" s="662"/>
      <c r="G1820" s="201"/>
      <c r="H1820" s="201"/>
      <c r="I1820" s="201"/>
      <c r="J1820" s="201"/>
      <c r="K1820" s="201"/>
      <c r="L1820" s="201"/>
      <c r="M1820" s="201"/>
      <c r="N1820" s="201"/>
      <c r="O1820" s="201"/>
      <c r="P1820" s="201"/>
      <c r="Q1820" s="201"/>
    </row>
    <row r="1821" spans="1:17" hidden="1" x14ac:dyDescent="0.25">
      <c r="A1821" s="661"/>
      <c r="B1821" s="615"/>
      <c r="C1821" s="660"/>
      <c r="D1821" s="660"/>
      <c r="E1821" s="662"/>
      <c r="G1821" s="201"/>
      <c r="H1821" s="201"/>
      <c r="I1821" s="201"/>
      <c r="J1821" s="201"/>
      <c r="K1821" s="201"/>
      <c r="L1821" s="201"/>
      <c r="M1821" s="201"/>
      <c r="N1821" s="201"/>
      <c r="O1821" s="201"/>
      <c r="P1821" s="201"/>
      <c r="Q1821" s="201"/>
    </row>
    <row r="1822" spans="1:17" hidden="1" x14ac:dyDescent="0.25">
      <c r="A1822" s="661"/>
      <c r="B1822" s="615"/>
      <c r="C1822" s="660"/>
      <c r="D1822" s="660"/>
      <c r="E1822" s="662"/>
      <c r="G1822" s="201"/>
      <c r="H1822" s="201"/>
      <c r="I1822" s="201"/>
      <c r="J1822" s="201"/>
      <c r="K1822" s="201"/>
      <c r="L1822" s="201"/>
      <c r="M1822" s="201"/>
      <c r="N1822" s="201"/>
      <c r="O1822" s="201"/>
      <c r="P1822" s="201"/>
      <c r="Q1822" s="201"/>
    </row>
    <row r="1823" spans="1:17" hidden="1" x14ac:dyDescent="0.25">
      <c r="A1823" s="661"/>
      <c r="B1823" s="615"/>
      <c r="C1823" s="660"/>
      <c r="D1823" s="660"/>
      <c r="E1823" s="662"/>
      <c r="G1823" s="201"/>
      <c r="H1823" s="201"/>
      <c r="I1823" s="201"/>
      <c r="J1823" s="201"/>
      <c r="K1823" s="201"/>
      <c r="L1823" s="201"/>
      <c r="M1823" s="201"/>
      <c r="N1823" s="201"/>
      <c r="O1823" s="201"/>
      <c r="P1823" s="201"/>
      <c r="Q1823" s="201"/>
    </row>
    <row r="1824" spans="1:17" hidden="1" x14ac:dyDescent="0.25">
      <c r="A1824" s="661"/>
      <c r="B1824" s="615"/>
      <c r="C1824" s="660"/>
      <c r="D1824" s="660"/>
      <c r="E1824" s="662"/>
      <c r="G1824" s="201"/>
      <c r="H1824" s="201"/>
      <c r="I1824" s="201"/>
      <c r="J1824" s="201"/>
      <c r="K1824" s="201"/>
      <c r="L1824" s="201"/>
      <c r="M1824" s="201"/>
      <c r="N1824" s="201"/>
      <c r="O1824" s="201"/>
      <c r="P1824" s="201"/>
      <c r="Q1824" s="201"/>
    </row>
    <row r="1825" spans="1:17" hidden="1" x14ac:dyDescent="0.25">
      <c r="A1825" s="661"/>
      <c r="B1825" s="615"/>
      <c r="C1825" s="660"/>
      <c r="D1825" s="660"/>
      <c r="E1825" s="662"/>
      <c r="G1825" s="201"/>
      <c r="H1825" s="201"/>
      <c r="I1825" s="201"/>
      <c r="J1825" s="201"/>
      <c r="K1825" s="201"/>
      <c r="L1825" s="201"/>
      <c r="M1825" s="201"/>
      <c r="N1825" s="201"/>
      <c r="O1825" s="201"/>
      <c r="P1825" s="201"/>
      <c r="Q1825" s="201"/>
    </row>
    <row r="1826" spans="1:17" hidden="1" x14ac:dyDescent="0.25">
      <c r="A1826" s="661"/>
      <c r="B1826" s="615"/>
      <c r="C1826" s="660"/>
      <c r="D1826" s="660"/>
      <c r="E1826" s="662"/>
      <c r="G1826" s="201"/>
      <c r="H1826" s="201"/>
      <c r="I1826" s="201"/>
      <c r="J1826" s="201"/>
      <c r="K1826" s="201"/>
      <c r="L1826" s="201"/>
      <c r="M1826" s="201"/>
      <c r="N1826" s="201"/>
      <c r="O1826" s="201"/>
      <c r="P1826" s="201"/>
      <c r="Q1826" s="201"/>
    </row>
    <row r="1827" spans="1:17" hidden="1" x14ac:dyDescent="0.25">
      <c r="A1827" s="661"/>
      <c r="B1827" s="615"/>
      <c r="C1827" s="660"/>
      <c r="D1827" s="660"/>
      <c r="E1827" s="662"/>
      <c r="G1827" s="201"/>
      <c r="H1827" s="201"/>
      <c r="I1827" s="201"/>
      <c r="J1827" s="201"/>
      <c r="K1827" s="201"/>
      <c r="L1827" s="201"/>
      <c r="M1827" s="201"/>
      <c r="N1827" s="201"/>
      <c r="O1827" s="201"/>
      <c r="P1827" s="201"/>
      <c r="Q1827" s="201"/>
    </row>
    <row r="1828" spans="1:17" hidden="1" x14ac:dyDescent="0.25">
      <c r="A1828" s="661"/>
      <c r="B1828" s="615"/>
      <c r="C1828" s="660"/>
      <c r="D1828" s="660"/>
      <c r="E1828" s="662"/>
      <c r="G1828" s="201"/>
      <c r="H1828" s="201"/>
      <c r="I1828" s="201"/>
      <c r="J1828" s="201"/>
      <c r="K1828" s="201"/>
      <c r="L1828" s="201"/>
      <c r="M1828" s="201"/>
      <c r="N1828" s="201"/>
      <c r="O1828" s="201"/>
      <c r="P1828" s="201"/>
      <c r="Q1828" s="201"/>
    </row>
    <row r="1829" spans="1:17" hidden="1" x14ac:dyDescent="0.25">
      <c r="A1829" s="661"/>
      <c r="B1829" s="615"/>
      <c r="C1829" s="660"/>
      <c r="D1829" s="660"/>
      <c r="E1829" s="662"/>
      <c r="G1829" s="201"/>
      <c r="H1829" s="201"/>
      <c r="I1829" s="201"/>
      <c r="J1829" s="201"/>
      <c r="K1829" s="201"/>
      <c r="L1829" s="201"/>
      <c r="M1829" s="201"/>
      <c r="N1829" s="201"/>
      <c r="O1829" s="201"/>
      <c r="P1829" s="201"/>
      <c r="Q1829" s="201"/>
    </row>
    <row r="1830" spans="1:17" hidden="1" x14ac:dyDescent="0.25">
      <c r="A1830" s="661"/>
      <c r="B1830" s="615"/>
      <c r="C1830" s="660"/>
      <c r="D1830" s="660"/>
      <c r="E1830" s="662"/>
      <c r="G1830" s="201"/>
      <c r="H1830" s="201"/>
      <c r="I1830" s="201"/>
      <c r="J1830" s="201"/>
      <c r="K1830" s="201"/>
      <c r="L1830" s="201"/>
      <c r="M1830" s="201"/>
      <c r="N1830" s="201"/>
      <c r="O1830" s="201"/>
      <c r="P1830" s="201"/>
      <c r="Q1830" s="201"/>
    </row>
    <row r="1831" spans="1:17" hidden="1" x14ac:dyDescent="0.25">
      <c r="A1831" s="661"/>
      <c r="B1831" s="615"/>
      <c r="C1831" s="660"/>
      <c r="D1831" s="660"/>
      <c r="E1831" s="662"/>
      <c r="G1831" s="201"/>
      <c r="H1831" s="201"/>
      <c r="I1831" s="201"/>
      <c r="J1831" s="201"/>
      <c r="K1831" s="201"/>
      <c r="L1831" s="201"/>
      <c r="M1831" s="201"/>
      <c r="N1831" s="201"/>
      <c r="O1831" s="201"/>
      <c r="P1831" s="201"/>
      <c r="Q1831" s="201"/>
    </row>
    <row r="1832" spans="1:17" hidden="1" x14ac:dyDescent="0.25">
      <c r="A1832" s="661"/>
      <c r="B1832" s="615"/>
      <c r="C1832" s="660"/>
      <c r="D1832" s="660"/>
      <c r="E1832" s="662"/>
      <c r="G1832" s="201"/>
      <c r="H1832" s="201"/>
      <c r="I1832" s="201"/>
      <c r="J1832" s="201"/>
      <c r="K1832" s="201"/>
      <c r="L1832" s="201"/>
      <c r="M1832" s="201"/>
      <c r="N1832" s="201"/>
      <c r="O1832" s="201"/>
      <c r="P1832" s="201"/>
      <c r="Q1832" s="201"/>
    </row>
    <row r="1833" spans="1:17" hidden="1" x14ac:dyDescent="0.25">
      <c r="A1833" s="661"/>
      <c r="B1833" s="615"/>
      <c r="C1833" s="660"/>
      <c r="D1833" s="660"/>
      <c r="E1833" s="662"/>
      <c r="G1833" s="201"/>
      <c r="H1833" s="201"/>
      <c r="I1833" s="201"/>
      <c r="J1833" s="201"/>
      <c r="K1833" s="201"/>
      <c r="L1833" s="201"/>
      <c r="M1833" s="201"/>
      <c r="N1833" s="201"/>
      <c r="O1833" s="201"/>
      <c r="P1833" s="201"/>
      <c r="Q1833" s="201"/>
    </row>
    <row r="1834" spans="1:17" hidden="1" x14ac:dyDescent="0.25">
      <c r="A1834" s="661"/>
      <c r="B1834" s="615"/>
      <c r="C1834" s="660"/>
      <c r="D1834" s="660"/>
      <c r="E1834" s="662"/>
      <c r="G1834" s="201"/>
      <c r="H1834" s="201"/>
      <c r="I1834" s="201"/>
      <c r="J1834" s="201"/>
      <c r="K1834" s="201"/>
      <c r="L1834" s="201"/>
      <c r="M1834" s="201"/>
      <c r="N1834" s="201"/>
      <c r="O1834" s="201"/>
      <c r="P1834" s="201"/>
      <c r="Q1834" s="201"/>
    </row>
    <row r="1835" spans="1:17" hidden="1" x14ac:dyDescent="0.25">
      <c r="A1835" s="661"/>
      <c r="B1835" s="615"/>
      <c r="C1835" s="660"/>
      <c r="D1835" s="660"/>
      <c r="E1835" s="662"/>
      <c r="G1835" s="201"/>
      <c r="H1835" s="201"/>
      <c r="I1835" s="201"/>
      <c r="J1835" s="201"/>
      <c r="K1835" s="201"/>
      <c r="L1835" s="201"/>
      <c r="M1835" s="201"/>
      <c r="N1835" s="201"/>
      <c r="O1835" s="201"/>
      <c r="P1835" s="201"/>
      <c r="Q1835" s="201"/>
    </row>
    <row r="1836" spans="1:17" hidden="1" x14ac:dyDescent="0.25">
      <c r="A1836" s="661"/>
      <c r="B1836" s="615"/>
      <c r="C1836" s="660"/>
      <c r="D1836" s="660"/>
      <c r="E1836" s="662"/>
      <c r="G1836" s="201"/>
      <c r="H1836" s="201"/>
      <c r="I1836" s="201"/>
      <c r="J1836" s="201"/>
      <c r="K1836" s="201"/>
      <c r="L1836" s="201"/>
      <c r="M1836" s="201"/>
      <c r="N1836" s="201"/>
      <c r="O1836" s="201"/>
      <c r="P1836" s="201"/>
      <c r="Q1836" s="201"/>
    </row>
    <row r="1837" spans="1:17" hidden="1" x14ac:dyDescent="0.25">
      <c r="A1837" s="661"/>
      <c r="B1837" s="615"/>
      <c r="C1837" s="660"/>
      <c r="D1837" s="660"/>
      <c r="E1837" s="662"/>
      <c r="G1837" s="201"/>
      <c r="H1837" s="201"/>
      <c r="I1837" s="201"/>
      <c r="J1837" s="201"/>
      <c r="K1837" s="201"/>
      <c r="L1837" s="201"/>
      <c r="M1837" s="201"/>
      <c r="N1837" s="201"/>
      <c r="O1837" s="201"/>
      <c r="P1837" s="201"/>
      <c r="Q1837" s="201"/>
    </row>
    <row r="1838" spans="1:17" hidden="1" x14ac:dyDescent="0.25">
      <c r="A1838" s="661"/>
      <c r="B1838" s="615"/>
      <c r="C1838" s="660"/>
      <c r="D1838" s="660"/>
      <c r="E1838" s="662"/>
      <c r="G1838" s="201"/>
      <c r="H1838" s="201"/>
      <c r="I1838" s="201"/>
      <c r="J1838" s="201"/>
      <c r="K1838" s="201"/>
      <c r="L1838" s="201"/>
      <c r="M1838" s="201"/>
      <c r="N1838" s="201"/>
      <c r="O1838" s="201"/>
      <c r="P1838" s="201"/>
      <c r="Q1838" s="201"/>
    </row>
    <row r="1839" spans="1:17" hidden="1" x14ac:dyDescent="0.25">
      <c r="A1839" s="661"/>
      <c r="B1839" s="615"/>
      <c r="C1839" s="660"/>
      <c r="D1839" s="660"/>
      <c r="E1839" s="662"/>
      <c r="G1839" s="201"/>
      <c r="H1839" s="201"/>
      <c r="I1839" s="201"/>
      <c r="J1839" s="201"/>
      <c r="K1839" s="201"/>
      <c r="L1839" s="201"/>
      <c r="M1839" s="201"/>
      <c r="N1839" s="201"/>
      <c r="O1839" s="201"/>
      <c r="P1839" s="201"/>
      <c r="Q1839" s="201"/>
    </row>
    <row r="1840" spans="1:17" hidden="1" x14ac:dyDescent="0.25">
      <c r="A1840" s="661"/>
      <c r="B1840" s="615"/>
      <c r="C1840" s="660"/>
      <c r="D1840" s="660"/>
      <c r="E1840" s="662"/>
      <c r="G1840" s="201"/>
      <c r="H1840" s="201"/>
      <c r="I1840" s="201"/>
      <c r="J1840" s="201"/>
      <c r="K1840" s="201"/>
      <c r="L1840" s="201"/>
      <c r="M1840" s="201"/>
      <c r="N1840" s="201"/>
      <c r="O1840" s="201"/>
      <c r="P1840" s="201"/>
      <c r="Q1840" s="201"/>
    </row>
    <row r="1841" spans="1:17" hidden="1" x14ac:dyDescent="0.25">
      <c r="A1841" s="661"/>
      <c r="B1841" s="615"/>
      <c r="C1841" s="660"/>
      <c r="D1841" s="660"/>
      <c r="E1841" s="662"/>
      <c r="G1841" s="201"/>
      <c r="H1841" s="201"/>
      <c r="I1841" s="201"/>
      <c r="J1841" s="201"/>
      <c r="K1841" s="201"/>
      <c r="L1841" s="201"/>
      <c r="M1841" s="201"/>
      <c r="N1841" s="201"/>
      <c r="O1841" s="201"/>
      <c r="P1841" s="201"/>
      <c r="Q1841" s="201"/>
    </row>
    <row r="1842" spans="1:17" hidden="1" x14ac:dyDescent="0.25">
      <c r="A1842" s="661"/>
      <c r="B1842" s="615"/>
      <c r="C1842" s="660"/>
      <c r="D1842" s="660"/>
      <c r="E1842" s="662"/>
      <c r="G1842" s="201"/>
      <c r="H1842" s="201"/>
      <c r="I1842" s="201"/>
      <c r="J1842" s="201"/>
      <c r="K1842" s="201"/>
      <c r="L1842" s="201"/>
      <c r="M1842" s="201"/>
      <c r="N1842" s="201"/>
      <c r="O1842" s="201"/>
      <c r="P1842" s="201"/>
      <c r="Q1842" s="201"/>
    </row>
    <row r="1843" spans="1:17" hidden="1" x14ac:dyDescent="0.25">
      <c r="A1843" s="661"/>
      <c r="B1843" s="615"/>
      <c r="C1843" s="660"/>
      <c r="D1843" s="660"/>
      <c r="E1843" s="662"/>
      <c r="G1843" s="201"/>
      <c r="H1843" s="201"/>
      <c r="I1843" s="201"/>
      <c r="J1843" s="201"/>
      <c r="K1843" s="201"/>
      <c r="L1843" s="201"/>
      <c r="M1843" s="201"/>
      <c r="N1843" s="201"/>
      <c r="O1843" s="201"/>
      <c r="P1843" s="201"/>
      <c r="Q1843" s="201"/>
    </row>
    <row r="1844" spans="1:17" hidden="1" x14ac:dyDescent="0.25">
      <c r="A1844" s="661"/>
      <c r="B1844" s="615"/>
      <c r="C1844" s="660"/>
      <c r="D1844" s="660"/>
      <c r="E1844" s="662"/>
      <c r="G1844" s="201"/>
      <c r="H1844" s="201"/>
      <c r="I1844" s="201"/>
      <c r="J1844" s="201"/>
      <c r="K1844" s="201"/>
      <c r="L1844" s="201"/>
      <c r="M1844" s="201"/>
      <c r="N1844" s="201"/>
      <c r="O1844" s="201"/>
      <c r="P1844" s="201"/>
      <c r="Q1844" s="201"/>
    </row>
    <row r="1845" spans="1:17" hidden="1" x14ac:dyDescent="0.25">
      <c r="A1845" s="661"/>
      <c r="B1845" s="615"/>
      <c r="C1845" s="660"/>
      <c r="D1845" s="660"/>
      <c r="E1845" s="662"/>
      <c r="G1845" s="201"/>
      <c r="H1845" s="201"/>
      <c r="I1845" s="201"/>
      <c r="J1845" s="201"/>
      <c r="K1845" s="201"/>
      <c r="L1845" s="201"/>
      <c r="M1845" s="201"/>
      <c r="N1845" s="201"/>
      <c r="O1845" s="201"/>
      <c r="P1845" s="201"/>
      <c r="Q1845" s="201"/>
    </row>
    <row r="1846" spans="1:17" hidden="1" x14ac:dyDescent="0.25">
      <c r="A1846" s="661"/>
      <c r="B1846" s="615"/>
      <c r="C1846" s="660"/>
      <c r="D1846" s="660"/>
      <c r="E1846" s="662"/>
      <c r="G1846" s="201"/>
      <c r="H1846" s="201"/>
      <c r="I1846" s="201"/>
      <c r="J1846" s="201"/>
      <c r="K1846" s="201"/>
      <c r="L1846" s="201"/>
      <c r="M1846" s="201"/>
      <c r="N1846" s="201"/>
      <c r="O1846" s="201"/>
      <c r="P1846" s="201"/>
      <c r="Q1846" s="201"/>
    </row>
    <row r="1847" spans="1:17" hidden="1" x14ac:dyDescent="0.25">
      <c r="A1847" s="661"/>
      <c r="B1847" s="615"/>
      <c r="C1847" s="660"/>
      <c r="D1847" s="660"/>
      <c r="E1847" s="662"/>
      <c r="G1847" s="201"/>
      <c r="H1847" s="201"/>
      <c r="I1847" s="201"/>
      <c r="J1847" s="201"/>
      <c r="K1847" s="201"/>
      <c r="L1847" s="201"/>
      <c r="M1847" s="201"/>
      <c r="N1847" s="201"/>
      <c r="O1847" s="201"/>
      <c r="P1847" s="201"/>
      <c r="Q1847" s="201"/>
    </row>
    <row r="1848" spans="1:17" hidden="1" x14ac:dyDescent="0.25">
      <c r="A1848" s="661"/>
      <c r="B1848" s="615"/>
      <c r="C1848" s="660"/>
      <c r="D1848" s="660"/>
      <c r="E1848" s="662"/>
      <c r="G1848" s="201"/>
      <c r="H1848" s="201"/>
      <c r="I1848" s="201"/>
      <c r="J1848" s="201"/>
      <c r="K1848" s="201"/>
      <c r="L1848" s="201"/>
      <c r="M1848" s="201"/>
      <c r="N1848" s="201"/>
      <c r="O1848" s="201"/>
      <c r="P1848" s="201"/>
      <c r="Q1848" s="201"/>
    </row>
    <row r="1849" spans="1:17" hidden="1" x14ac:dyDescent="0.25">
      <c r="A1849" s="661"/>
      <c r="B1849" s="615"/>
      <c r="C1849" s="660"/>
      <c r="D1849" s="660"/>
      <c r="E1849" s="662"/>
      <c r="G1849" s="201"/>
      <c r="H1849" s="201"/>
      <c r="I1849" s="201"/>
      <c r="J1849" s="201"/>
      <c r="K1849" s="201"/>
      <c r="L1849" s="201"/>
      <c r="M1849" s="201"/>
      <c r="N1849" s="201"/>
      <c r="O1849" s="201"/>
      <c r="P1849" s="201"/>
      <c r="Q1849" s="201"/>
    </row>
    <row r="1850" spans="1:17" hidden="1" x14ac:dyDescent="0.25">
      <c r="A1850" s="661"/>
      <c r="B1850" s="615"/>
      <c r="C1850" s="660"/>
      <c r="D1850" s="660"/>
      <c r="E1850" s="662"/>
      <c r="G1850" s="201"/>
      <c r="H1850" s="201"/>
      <c r="I1850" s="201"/>
      <c r="J1850" s="201"/>
      <c r="K1850" s="201"/>
      <c r="L1850" s="201"/>
      <c r="M1850" s="201"/>
      <c r="N1850" s="201"/>
      <c r="O1850" s="201"/>
      <c r="P1850" s="201"/>
      <c r="Q1850" s="201"/>
    </row>
    <row r="1851" spans="1:17" hidden="1" x14ac:dyDescent="0.25">
      <c r="A1851" s="661"/>
      <c r="B1851" s="615"/>
      <c r="C1851" s="660"/>
      <c r="D1851" s="660"/>
      <c r="E1851" s="662"/>
      <c r="G1851" s="201"/>
      <c r="H1851" s="201"/>
      <c r="I1851" s="201"/>
      <c r="J1851" s="201"/>
      <c r="K1851" s="201"/>
      <c r="L1851" s="201"/>
      <c r="M1851" s="201"/>
      <c r="N1851" s="201"/>
      <c r="O1851" s="201"/>
      <c r="P1851" s="201"/>
      <c r="Q1851" s="201"/>
    </row>
    <row r="1852" spans="1:17" hidden="1" x14ac:dyDescent="0.25">
      <c r="A1852" s="661"/>
      <c r="B1852" s="615"/>
      <c r="C1852" s="660"/>
      <c r="D1852" s="660"/>
      <c r="E1852" s="662"/>
      <c r="G1852" s="201"/>
      <c r="H1852" s="201"/>
      <c r="I1852" s="201"/>
      <c r="J1852" s="201"/>
      <c r="K1852" s="201"/>
      <c r="L1852" s="201"/>
      <c r="M1852" s="201"/>
      <c r="N1852" s="201"/>
      <c r="O1852" s="201"/>
      <c r="P1852" s="201"/>
      <c r="Q1852" s="201"/>
    </row>
    <row r="1853" spans="1:17" hidden="1" x14ac:dyDescent="0.25">
      <c r="A1853" s="661"/>
      <c r="B1853" s="615"/>
      <c r="C1853" s="660"/>
      <c r="D1853" s="660"/>
      <c r="E1853" s="662"/>
      <c r="G1853" s="201"/>
      <c r="H1853" s="201"/>
      <c r="I1853" s="201"/>
      <c r="J1853" s="201"/>
      <c r="K1853" s="201"/>
      <c r="L1853" s="201"/>
      <c r="M1853" s="201"/>
      <c r="N1853" s="201"/>
      <c r="O1853" s="201"/>
      <c r="P1853" s="201"/>
      <c r="Q1853" s="201"/>
    </row>
    <row r="1854" spans="1:17" hidden="1" x14ac:dyDescent="0.25">
      <c r="A1854" s="661"/>
      <c r="B1854" s="615"/>
      <c r="C1854" s="660"/>
      <c r="D1854" s="660"/>
      <c r="E1854" s="662"/>
      <c r="G1854" s="201"/>
      <c r="H1854" s="201"/>
      <c r="I1854" s="201"/>
      <c r="J1854" s="201"/>
      <c r="K1854" s="201"/>
      <c r="L1854" s="201"/>
      <c r="M1854" s="201"/>
      <c r="N1854" s="201"/>
      <c r="O1854" s="201"/>
      <c r="P1854" s="201"/>
      <c r="Q1854" s="201"/>
    </row>
    <row r="1855" spans="1:17" hidden="1" x14ac:dyDescent="0.25">
      <c r="A1855" s="661"/>
      <c r="B1855" s="615"/>
      <c r="C1855" s="660"/>
      <c r="D1855" s="660"/>
      <c r="E1855" s="662"/>
      <c r="G1855" s="201"/>
      <c r="H1855" s="201"/>
      <c r="I1855" s="201"/>
      <c r="J1855" s="201"/>
      <c r="K1855" s="201"/>
      <c r="L1855" s="201"/>
      <c r="M1855" s="201"/>
      <c r="N1855" s="201"/>
      <c r="O1855" s="201"/>
      <c r="P1855" s="201"/>
      <c r="Q1855" s="201"/>
    </row>
    <row r="1856" spans="1:17" hidden="1" x14ac:dyDescent="0.25">
      <c r="A1856" s="661"/>
      <c r="B1856" s="615"/>
      <c r="C1856" s="660"/>
      <c r="D1856" s="660"/>
      <c r="E1856" s="662"/>
      <c r="G1856" s="201"/>
      <c r="H1856" s="201"/>
      <c r="I1856" s="201"/>
      <c r="J1856" s="201"/>
      <c r="K1856" s="201"/>
      <c r="L1856" s="201"/>
      <c r="M1856" s="201"/>
      <c r="N1856" s="201"/>
      <c r="O1856" s="201"/>
      <c r="P1856" s="201"/>
      <c r="Q1856" s="201"/>
    </row>
    <row r="1857" spans="1:17" hidden="1" x14ac:dyDescent="0.25">
      <c r="A1857" s="661"/>
      <c r="B1857" s="615"/>
      <c r="C1857" s="660"/>
      <c r="D1857" s="660"/>
      <c r="E1857" s="662"/>
      <c r="G1857" s="201"/>
      <c r="H1857" s="201"/>
      <c r="I1857" s="201"/>
      <c r="J1857" s="201"/>
      <c r="K1857" s="201"/>
      <c r="L1857" s="201"/>
      <c r="M1857" s="201"/>
      <c r="N1857" s="201"/>
      <c r="O1857" s="201"/>
      <c r="P1857" s="201"/>
      <c r="Q1857" s="201"/>
    </row>
    <row r="1858" spans="1:17" hidden="1" x14ac:dyDescent="0.25">
      <c r="A1858" s="661"/>
      <c r="B1858" s="615"/>
      <c r="C1858" s="660"/>
      <c r="D1858" s="660"/>
      <c r="E1858" s="662"/>
      <c r="G1858" s="201"/>
      <c r="H1858" s="201"/>
      <c r="I1858" s="201"/>
      <c r="J1858" s="201"/>
      <c r="K1858" s="201"/>
      <c r="L1858" s="201"/>
      <c r="M1858" s="201"/>
      <c r="N1858" s="201"/>
      <c r="O1858" s="201"/>
      <c r="P1858" s="201"/>
      <c r="Q1858" s="201"/>
    </row>
    <row r="1859" spans="1:17" hidden="1" x14ac:dyDescent="0.25">
      <c r="A1859" s="661"/>
      <c r="B1859" s="615"/>
      <c r="C1859" s="660"/>
      <c r="D1859" s="660"/>
      <c r="E1859" s="662"/>
      <c r="G1859" s="201"/>
      <c r="H1859" s="201"/>
      <c r="I1859" s="201"/>
      <c r="J1859" s="201"/>
      <c r="K1859" s="201"/>
      <c r="L1859" s="201"/>
      <c r="M1859" s="201"/>
      <c r="N1859" s="201"/>
      <c r="O1859" s="201"/>
      <c r="P1859" s="201"/>
      <c r="Q1859" s="201"/>
    </row>
    <row r="1860" spans="1:17" hidden="1" x14ac:dyDescent="0.25">
      <c r="A1860" s="661"/>
      <c r="B1860" s="615"/>
      <c r="C1860" s="660"/>
      <c r="D1860" s="660"/>
      <c r="E1860" s="662"/>
      <c r="G1860" s="201"/>
      <c r="H1860" s="201"/>
      <c r="I1860" s="201"/>
      <c r="J1860" s="201"/>
      <c r="K1860" s="201"/>
      <c r="L1860" s="201"/>
      <c r="M1860" s="201"/>
      <c r="N1860" s="201"/>
      <c r="O1860" s="201"/>
      <c r="P1860" s="201"/>
      <c r="Q1860" s="201"/>
    </row>
    <row r="1861" spans="1:17" hidden="1" x14ac:dyDescent="0.25">
      <c r="A1861" s="661"/>
      <c r="B1861" s="615"/>
      <c r="C1861" s="660"/>
      <c r="D1861" s="660"/>
      <c r="E1861" s="662"/>
      <c r="G1861" s="201"/>
      <c r="H1861" s="201"/>
      <c r="I1861" s="201"/>
      <c r="J1861" s="201"/>
      <c r="K1861" s="201"/>
      <c r="L1861" s="201"/>
      <c r="M1861" s="201"/>
      <c r="N1861" s="201"/>
      <c r="O1861" s="201"/>
      <c r="P1861" s="201"/>
      <c r="Q1861" s="201"/>
    </row>
    <row r="1862" spans="1:17" hidden="1" x14ac:dyDescent="0.25">
      <c r="A1862" s="661"/>
      <c r="B1862" s="615"/>
      <c r="C1862" s="660"/>
      <c r="D1862" s="660"/>
      <c r="E1862" s="662"/>
      <c r="G1862" s="201"/>
      <c r="H1862" s="201"/>
      <c r="I1862" s="201"/>
      <c r="J1862" s="201"/>
      <c r="K1862" s="201"/>
      <c r="L1862" s="201"/>
      <c r="M1862" s="201"/>
      <c r="N1862" s="201"/>
      <c r="O1862" s="201"/>
      <c r="P1862" s="201"/>
      <c r="Q1862" s="201"/>
    </row>
    <row r="1863" spans="1:17" hidden="1" x14ac:dyDescent="0.25">
      <c r="A1863" s="661"/>
      <c r="B1863" s="615"/>
      <c r="C1863" s="660"/>
      <c r="D1863" s="660"/>
      <c r="E1863" s="662"/>
      <c r="G1863" s="201"/>
      <c r="H1863" s="201"/>
      <c r="I1863" s="201"/>
      <c r="J1863" s="201"/>
      <c r="K1863" s="201"/>
      <c r="L1863" s="201"/>
      <c r="M1863" s="201"/>
      <c r="N1863" s="201"/>
      <c r="O1863" s="201"/>
      <c r="P1863" s="201"/>
      <c r="Q1863" s="201"/>
    </row>
    <row r="1864" spans="1:17" hidden="1" x14ac:dyDescent="0.25">
      <c r="A1864" s="661"/>
      <c r="B1864" s="615"/>
      <c r="C1864" s="660"/>
      <c r="D1864" s="660"/>
      <c r="E1864" s="662"/>
      <c r="G1864" s="201"/>
      <c r="H1864" s="201"/>
      <c r="I1864" s="201"/>
      <c r="J1864" s="201"/>
      <c r="K1864" s="201"/>
      <c r="L1864" s="201"/>
      <c r="M1864" s="201"/>
      <c r="N1864" s="201"/>
      <c r="O1864" s="201"/>
      <c r="P1864" s="201"/>
      <c r="Q1864" s="201"/>
    </row>
    <row r="1865" spans="1:17" hidden="1" x14ac:dyDescent="0.25">
      <c r="A1865" s="661"/>
      <c r="B1865" s="615"/>
      <c r="C1865" s="660"/>
      <c r="D1865" s="660"/>
      <c r="E1865" s="662"/>
      <c r="G1865" s="201"/>
      <c r="H1865" s="201"/>
      <c r="I1865" s="201"/>
      <c r="J1865" s="201"/>
      <c r="K1865" s="201"/>
      <c r="L1865" s="201"/>
      <c r="M1865" s="201"/>
      <c r="N1865" s="201"/>
      <c r="O1865" s="201"/>
      <c r="P1865" s="201"/>
      <c r="Q1865" s="201"/>
    </row>
    <row r="1866" spans="1:17" hidden="1" x14ac:dyDescent="0.25">
      <c r="A1866" s="661"/>
      <c r="B1866" s="615"/>
      <c r="C1866" s="660"/>
      <c r="D1866" s="660"/>
      <c r="E1866" s="662"/>
      <c r="G1866" s="201"/>
      <c r="H1866" s="201"/>
      <c r="I1866" s="201"/>
      <c r="J1866" s="201"/>
      <c r="K1866" s="201"/>
      <c r="L1866" s="201"/>
      <c r="M1866" s="201"/>
      <c r="N1866" s="201"/>
      <c r="O1866" s="201"/>
      <c r="P1866" s="201"/>
      <c r="Q1866" s="201"/>
    </row>
    <row r="1867" spans="1:17" hidden="1" x14ac:dyDescent="0.25">
      <c r="A1867" s="661"/>
      <c r="B1867" s="615"/>
      <c r="C1867" s="660"/>
      <c r="D1867" s="660"/>
      <c r="E1867" s="662"/>
      <c r="G1867" s="201"/>
      <c r="H1867" s="201"/>
      <c r="I1867" s="201"/>
      <c r="J1867" s="201"/>
      <c r="K1867" s="201"/>
      <c r="L1867" s="201"/>
      <c r="M1867" s="201"/>
      <c r="N1867" s="201"/>
      <c r="O1867" s="201"/>
      <c r="P1867" s="201"/>
      <c r="Q1867" s="201"/>
    </row>
    <row r="1868" spans="1:17" hidden="1" x14ac:dyDescent="0.25">
      <c r="A1868" s="661"/>
      <c r="B1868" s="615"/>
      <c r="C1868" s="660"/>
      <c r="D1868" s="660"/>
      <c r="E1868" s="662"/>
      <c r="G1868" s="201"/>
      <c r="H1868" s="201"/>
      <c r="I1868" s="201"/>
      <c r="J1868" s="201"/>
      <c r="K1868" s="201"/>
      <c r="L1868" s="201"/>
      <c r="M1868" s="201"/>
      <c r="N1868" s="201"/>
      <c r="O1868" s="201"/>
      <c r="P1868" s="201"/>
      <c r="Q1868" s="201"/>
    </row>
    <row r="1869" spans="1:17" hidden="1" x14ac:dyDescent="0.25">
      <c r="A1869" s="661"/>
      <c r="B1869" s="615"/>
      <c r="C1869" s="660"/>
      <c r="D1869" s="660"/>
      <c r="E1869" s="662"/>
      <c r="G1869" s="201"/>
      <c r="H1869" s="201"/>
      <c r="I1869" s="201"/>
      <c r="J1869" s="201"/>
      <c r="K1869" s="201"/>
      <c r="L1869" s="201"/>
      <c r="M1869" s="201"/>
      <c r="N1869" s="201"/>
      <c r="O1869" s="201"/>
      <c r="P1869" s="201"/>
      <c r="Q1869" s="201"/>
    </row>
    <row r="1870" spans="1:17" hidden="1" x14ac:dyDescent="0.25">
      <c r="A1870" s="661"/>
      <c r="B1870" s="615"/>
      <c r="C1870" s="660"/>
      <c r="D1870" s="660"/>
      <c r="E1870" s="662"/>
      <c r="G1870" s="201"/>
      <c r="H1870" s="201"/>
      <c r="I1870" s="201"/>
      <c r="J1870" s="201"/>
      <c r="K1870" s="201"/>
      <c r="L1870" s="201"/>
      <c r="M1870" s="201"/>
      <c r="N1870" s="201"/>
      <c r="O1870" s="201"/>
      <c r="P1870" s="201"/>
      <c r="Q1870" s="201"/>
    </row>
    <row r="1871" spans="1:17" hidden="1" x14ac:dyDescent="0.25">
      <c r="A1871" s="661"/>
      <c r="B1871" s="615"/>
      <c r="C1871" s="660"/>
      <c r="D1871" s="660"/>
      <c r="E1871" s="662"/>
      <c r="G1871" s="201"/>
      <c r="H1871" s="201"/>
      <c r="I1871" s="201"/>
      <c r="J1871" s="201"/>
      <c r="K1871" s="201"/>
      <c r="L1871" s="201"/>
      <c r="M1871" s="201"/>
      <c r="N1871" s="201"/>
      <c r="O1871" s="201"/>
      <c r="P1871" s="201"/>
      <c r="Q1871" s="201"/>
    </row>
    <row r="1872" spans="1:17" hidden="1" x14ac:dyDescent="0.25">
      <c r="A1872" s="661"/>
      <c r="B1872" s="615"/>
      <c r="C1872" s="660"/>
      <c r="D1872" s="660"/>
      <c r="E1872" s="662"/>
      <c r="G1872" s="201"/>
      <c r="H1872" s="201"/>
      <c r="I1872" s="201"/>
      <c r="J1872" s="201"/>
      <c r="K1872" s="201"/>
      <c r="L1872" s="201"/>
      <c r="M1872" s="201"/>
      <c r="N1872" s="201"/>
      <c r="O1872" s="201"/>
      <c r="P1872" s="201"/>
      <c r="Q1872" s="201"/>
    </row>
    <row r="1873" spans="1:17" hidden="1" x14ac:dyDescent="0.25">
      <c r="A1873" s="661"/>
      <c r="B1873" s="615"/>
      <c r="C1873" s="660"/>
      <c r="D1873" s="660"/>
      <c r="E1873" s="662"/>
      <c r="G1873" s="201"/>
      <c r="H1873" s="201"/>
      <c r="I1873" s="201"/>
      <c r="J1873" s="201"/>
      <c r="K1873" s="201"/>
      <c r="L1873" s="201"/>
      <c r="M1873" s="201"/>
      <c r="N1873" s="201"/>
      <c r="O1873" s="201"/>
      <c r="P1873" s="201"/>
      <c r="Q1873" s="201"/>
    </row>
    <row r="1874" spans="1:17" hidden="1" x14ac:dyDescent="0.25">
      <c r="A1874" s="661"/>
      <c r="B1874" s="615"/>
      <c r="C1874" s="660"/>
      <c r="D1874" s="660"/>
      <c r="E1874" s="662"/>
      <c r="G1874" s="201"/>
      <c r="H1874" s="201"/>
      <c r="I1874" s="201"/>
      <c r="J1874" s="201"/>
      <c r="K1874" s="201"/>
      <c r="L1874" s="201"/>
      <c r="M1874" s="201"/>
      <c r="N1874" s="201"/>
      <c r="O1874" s="201"/>
      <c r="P1874" s="201"/>
      <c r="Q1874" s="201"/>
    </row>
    <row r="1875" spans="1:17" hidden="1" x14ac:dyDescent="0.25">
      <c r="A1875" s="661"/>
      <c r="B1875" s="615"/>
      <c r="C1875" s="660"/>
      <c r="D1875" s="660"/>
      <c r="E1875" s="662"/>
      <c r="G1875" s="201"/>
      <c r="H1875" s="201"/>
      <c r="I1875" s="201"/>
      <c r="J1875" s="201"/>
      <c r="K1875" s="201"/>
      <c r="L1875" s="201"/>
      <c r="M1875" s="201"/>
      <c r="N1875" s="201"/>
      <c r="O1875" s="201"/>
      <c r="P1875" s="201"/>
      <c r="Q1875" s="201"/>
    </row>
    <row r="1876" spans="1:17" hidden="1" x14ac:dyDescent="0.25">
      <c r="A1876" s="661"/>
      <c r="B1876" s="615"/>
      <c r="C1876" s="660"/>
      <c r="D1876" s="660"/>
      <c r="E1876" s="662"/>
      <c r="G1876" s="201"/>
      <c r="H1876" s="201"/>
      <c r="I1876" s="201"/>
      <c r="J1876" s="201"/>
      <c r="K1876" s="201"/>
      <c r="L1876" s="201"/>
      <c r="M1876" s="201"/>
      <c r="N1876" s="201"/>
      <c r="O1876" s="201"/>
      <c r="P1876" s="201"/>
      <c r="Q1876" s="201"/>
    </row>
    <row r="1877" spans="1:17" hidden="1" x14ac:dyDescent="0.25">
      <c r="A1877" s="661"/>
      <c r="B1877" s="615"/>
      <c r="C1877" s="660"/>
      <c r="D1877" s="660"/>
      <c r="E1877" s="662"/>
      <c r="G1877" s="201"/>
      <c r="H1877" s="201"/>
      <c r="I1877" s="201"/>
      <c r="J1877" s="201"/>
      <c r="K1877" s="201"/>
      <c r="L1877" s="201"/>
      <c r="M1877" s="201"/>
      <c r="N1877" s="201"/>
      <c r="O1877" s="201"/>
      <c r="P1877" s="201"/>
      <c r="Q1877" s="201"/>
    </row>
    <row r="1878" spans="1:17" hidden="1" x14ac:dyDescent="0.25">
      <c r="A1878" s="661"/>
      <c r="B1878" s="615"/>
      <c r="C1878" s="660"/>
      <c r="D1878" s="660"/>
      <c r="E1878" s="662"/>
      <c r="G1878" s="201"/>
      <c r="H1878" s="201"/>
      <c r="I1878" s="201"/>
      <c r="J1878" s="201"/>
      <c r="K1878" s="201"/>
      <c r="L1878" s="201"/>
      <c r="M1878" s="201"/>
      <c r="N1878" s="201"/>
      <c r="O1878" s="201"/>
      <c r="P1878" s="201"/>
      <c r="Q1878" s="201"/>
    </row>
    <row r="1879" spans="1:17" hidden="1" x14ac:dyDescent="0.25">
      <c r="A1879" s="661"/>
      <c r="B1879" s="615"/>
      <c r="C1879" s="660"/>
      <c r="D1879" s="660"/>
      <c r="E1879" s="662"/>
      <c r="G1879" s="201"/>
      <c r="H1879" s="201"/>
      <c r="I1879" s="201"/>
      <c r="J1879" s="201"/>
      <c r="K1879" s="201"/>
      <c r="L1879" s="201"/>
      <c r="M1879" s="201"/>
      <c r="N1879" s="201"/>
      <c r="O1879" s="201"/>
      <c r="P1879" s="201"/>
      <c r="Q1879" s="201"/>
    </row>
    <row r="1880" spans="1:17" hidden="1" x14ac:dyDescent="0.25">
      <c r="A1880" s="661"/>
      <c r="B1880" s="615"/>
      <c r="C1880" s="660"/>
      <c r="D1880" s="660"/>
      <c r="E1880" s="662"/>
      <c r="G1880" s="201"/>
      <c r="H1880" s="201"/>
      <c r="I1880" s="201"/>
      <c r="J1880" s="201"/>
      <c r="K1880" s="201"/>
      <c r="L1880" s="201"/>
      <c r="M1880" s="201"/>
      <c r="N1880" s="201"/>
      <c r="O1880" s="201"/>
      <c r="P1880" s="201"/>
      <c r="Q1880" s="201"/>
    </row>
    <row r="1881" spans="1:17" hidden="1" x14ac:dyDescent="0.25">
      <c r="A1881" s="661"/>
      <c r="B1881" s="615"/>
      <c r="C1881" s="660"/>
      <c r="D1881" s="660"/>
      <c r="E1881" s="662"/>
      <c r="G1881" s="201"/>
      <c r="H1881" s="201"/>
      <c r="I1881" s="201"/>
      <c r="J1881" s="201"/>
      <c r="K1881" s="201"/>
      <c r="L1881" s="201"/>
      <c r="M1881" s="201"/>
      <c r="N1881" s="201"/>
      <c r="O1881" s="201"/>
      <c r="P1881" s="201"/>
      <c r="Q1881" s="201"/>
    </row>
    <row r="1882" spans="1:17" hidden="1" x14ac:dyDescent="0.25">
      <c r="A1882" s="661"/>
      <c r="B1882" s="615"/>
      <c r="C1882" s="660"/>
      <c r="D1882" s="660"/>
      <c r="E1882" s="662"/>
      <c r="G1882" s="201"/>
      <c r="H1882" s="201"/>
      <c r="I1882" s="201"/>
      <c r="J1882" s="201"/>
      <c r="K1882" s="201"/>
      <c r="L1882" s="201"/>
      <c r="M1882" s="201"/>
      <c r="N1882" s="201"/>
      <c r="O1882" s="201"/>
      <c r="P1882" s="201"/>
      <c r="Q1882" s="201"/>
    </row>
    <row r="1883" spans="1:17" hidden="1" x14ac:dyDescent="0.25">
      <c r="A1883" s="661"/>
      <c r="B1883" s="615"/>
      <c r="C1883" s="660"/>
      <c r="D1883" s="660"/>
      <c r="E1883" s="662"/>
      <c r="G1883" s="201"/>
      <c r="H1883" s="201"/>
      <c r="I1883" s="201"/>
      <c r="J1883" s="201"/>
      <c r="K1883" s="201"/>
      <c r="L1883" s="201"/>
      <c r="M1883" s="201"/>
      <c r="N1883" s="201"/>
      <c r="O1883" s="201"/>
      <c r="P1883" s="201"/>
      <c r="Q1883" s="201"/>
    </row>
    <row r="1884" spans="1:17" hidden="1" x14ac:dyDescent="0.25">
      <c r="A1884" s="661"/>
      <c r="B1884" s="615"/>
      <c r="C1884" s="660"/>
      <c r="D1884" s="660"/>
      <c r="E1884" s="662"/>
      <c r="G1884" s="201"/>
      <c r="H1884" s="201"/>
      <c r="I1884" s="201"/>
      <c r="J1884" s="201"/>
      <c r="K1884" s="201"/>
      <c r="L1884" s="201"/>
      <c r="M1884" s="201"/>
      <c r="N1884" s="201"/>
      <c r="O1884" s="201"/>
      <c r="P1884" s="201"/>
      <c r="Q1884" s="201"/>
    </row>
    <row r="1885" spans="1:17" hidden="1" x14ac:dyDescent="0.25">
      <c r="A1885" s="661"/>
      <c r="B1885" s="615"/>
      <c r="C1885" s="660"/>
      <c r="D1885" s="660"/>
      <c r="E1885" s="662"/>
      <c r="G1885" s="201"/>
      <c r="H1885" s="201"/>
      <c r="I1885" s="201"/>
      <c r="J1885" s="201"/>
      <c r="K1885" s="201"/>
      <c r="L1885" s="201"/>
      <c r="M1885" s="201"/>
      <c r="N1885" s="201"/>
      <c r="O1885" s="201"/>
      <c r="P1885" s="201"/>
      <c r="Q1885" s="201"/>
    </row>
    <row r="1886" spans="1:17" hidden="1" x14ac:dyDescent="0.25">
      <c r="A1886" s="661"/>
      <c r="B1886" s="615"/>
      <c r="C1886" s="660"/>
      <c r="D1886" s="660"/>
      <c r="E1886" s="662"/>
      <c r="G1886" s="201"/>
      <c r="H1886" s="201"/>
      <c r="I1886" s="201"/>
      <c r="J1886" s="201"/>
      <c r="K1886" s="201"/>
      <c r="L1886" s="201"/>
      <c r="M1886" s="201"/>
      <c r="N1886" s="201"/>
      <c r="O1886" s="201"/>
      <c r="P1886" s="201"/>
      <c r="Q1886" s="201"/>
    </row>
    <row r="1887" spans="1:17" hidden="1" x14ac:dyDescent="0.25">
      <c r="A1887" s="661"/>
      <c r="B1887" s="615"/>
      <c r="C1887" s="660"/>
      <c r="D1887" s="660"/>
      <c r="E1887" s="662"/>
      <c r="G1887" s="201"/>
      <c r="H1887" s="201"/>
      <c r="I1887" s="201"/>
      <c r="J1887" s="201"/>
      <c r="K1887" s="201"/>
      <c r="L1887" s="201"/>
      <c r="M1887" s="201"/>
      <c r="N1887" s="201"/>
      <c r="O1887" s="201"/>
      <c r="P1887" s="201"/>
      <c r="Q1887" s="201"/>
    </row>
    <row r="1888" spans="1:17" hidden="1" x14ac:dyDescent="0.25">
      <c r="A1888" s="661"/>
      <c r="B1888" s="615"/>
      <c r="C1888" s="660"/>
      <c r="D1888" s="660"/>
      <c r="E1888" s="662"/>
      <c r="G1888" s="201"/>
      <c r="H1888" s="201"/>
      <c r="I1888" s="201"/>
      <c r="J1888" s="201"/>
      <c r="K1888" s="201"/>
      <c r="L1888" s="201"/>
      <c r="M1888" s="201"/>
      <c r="N1888" s="201"/>
      <c r="O1888" s="201"/>
      <c r="P1888" s="201"/>
      <c r="Q1888" s="201"/>
    </row>
    <row r="1889" spans="1:17" hidden="1" x14ac:dyDescent="0.25">
      <c r="A1889" s="661"/>
      <c r="B1889" s="615"/>
      <c r="C1889" s="660"/>
      <c r="D1889" s="660"/>
      <c r="E1889" s="662"/>
      <c r="G1889" s="201"/>
      <c r="H1889" s="201"/>
      <c r="I1889" s="201"/>
      <c r="J1889" s="201"/>
      <c r="K1889" s="201"/>
      <c r="L1889" s="201"/>
      <c r="M1889" s="201"/>
      <c r="N1889" s="201"/>
      <c r="O1889" s="201"/>
      <c r="P1889" s="201"/>
      <c r="Q1889" s="201"/>
    </row>
    <row r="1890" spans="1:17" hidden="1" x14ac:dyDescent="0.25">
      <c r="A1890" s="661"/>
      <c r="B1890" s="615"/>
      <c r="C1890" s="660"/>
      <c r="D1890" s="660"/>
      <c r="E1890" s="662"/>
      <c r="G1890" s="201"/>
      <c r="H1890" s="201"/>
      <c r="I1890" s="201"/>
      <c r="J1890" s="201"/>
      <c r="K1890" s="201"/>
      <c r="L1890" s="201"/>
      <c r="M1890" s="201"/>
      <c r="N1890" s="201"/>
      <c r="O1890" s="201"/>
      <c r="P1890" s="201"/>
      <c r="Q1890" s="201"/>
    </row>
    <row r="1891" spans="1:17" hidden="1" x14ac:dyDescent="0.25">
      <c r="A1891" s="661"/>
      <c r="B1891" s="615"/>
      <c r="C1891" s="660"/>
      <c r="D1891" s="660"/>
      <c r="E1891" s="662"/>
      <c r="G1891" s="201"/>
      <c r="H1891" s="201"/>
      <c r="I1891" s="201"/>
      <c r="J1891" s="201"/>
      <c r="K1891" s="201"/>
      <c r="L1891" s="201"/>
      <c r="M1891" s="201"/>
      <c r="N1891" s="201"/>
      <c r="O1891" s="201"/>
      <c r="P1891" s="201"/>
      <c r="Q1891" s="201"/>
    </row>
    <row r="1892" spans="1:17" hidden="1" x14ac:dyDescent="0.25">
      <c r="A1892" s="661"/>
      <c r="B1892" s="615"/>
      <c r="C1892" s="660"/>
      <c r="D1892" s="660"/>
      <c r="E1892" s="662"/>
      <c r="G1892" s="201"/>
      <c r="H1892" s="201"/>
      <c r="I1892" s="201"/>
      <c r="J1892" s="201"/>
      <c r="K1892" s="201"/>
      <c r="L1892" s="201"/>
      <c r="M1892" s="201"/>
      <c r="N1892" s="201"/>
      <c r="O1892" s="201"/>
      <c r="P1892" s="201"/>
      <c r="Q1892" s="201"/>
    </row>
    <row r="1893" spans="1:17" hidden="1" x14ac:dyDescent="0.25">
      <c r="A1893" s="661"/>
      <c r="B1893" s="615"/>
      <c r="C1893" s="660"/>
      <c r="D1893" s="660"/>
      <c r="E1893" s="662"/>
      <c r="G1893" s="201"/>
      <c r="H1893" s="201"/>
      <c r="I1893" s="201"/>
      <c r="J1893" s="201"/>
      <c r="K1893" s="201"/>
      <c r="L1893" s="201"/>
      <c r="M1893" s="201"/>
      <c r="N1893" s="201"/>
      <c r="O1893" s="201"/>
      <c r="P1893" s="201"/>
      <c r="Q1893" s="201"/>
    </row>
    <row r="1894" spans="1:17" hidden="1" x14ac:dyDescent="0.25">
      <c r="A1894" s="661"/>
      <c r="B1894" s="615"/>
      <c r="C1894" s="660"/>
      <c r="D1894" s="660"/>
      <c r="E1894" s="662"/>
      <c r="G1894" s="201"/>
      <c r="H1894" s="201"/>
      <c r="I1894" s="201"/>
      <c r="J1894" s="201"/>
      <c r="K1894" s="201"/>
      <c r="L1894" s="201"/>
      <c r="M1894" s="201"/>
      <c r="N1894" s="201"/>
      <c r="O1894" s="201"/>
      <c r="P1894" s="201"/>
      <c r="Q1894" s="201"/>
    </row>
    <row r="1895" spans="1:17" hidden="1" x14ac:dyDescent="0.25">
      <c r="A1895" s="661"/>
      <c r="B1895" s="615"/>
      <c r="C1895" s="660"/>
      <c r="D1895" s="660"/>
      <c r="E1895" s="662"/>
      <c r="G1895" s="201"/>
      <c r="H1895" s="201"/>
      <c r="I1895" s="201"/>
      <c r="J1895" s="201"/>
      <c r="K1895" s="201"/>
      <c r="L1895" s="201"/>
      <c r="M1895" s="201"/>
      <c r="N1895" s="201"/>
      <c r="O1895" s="201"/>
      <c r="P1895" s="201"/>
      <c r="Q1895" s="201"/>
    </row>
    <row r="1896" spans="1:17" hidden="1" x14ac:dyDescent="0.25">
      <c r="A1896" s="661"/>
      <c r="B1896" s="615"/>
      <c r="C1896" s="660"/>
      <c r="D1896" s="660"/>
      <c r="E1896" s="662"/>
      <c r="G1896" s="201"/>
      <c r="H1896" s="201"/>
      <c r="I1896" s="201"/>
      <c r="J1896" s="201"/>
      <c r="K1896" s="201"/>
      <c r="L1896" s="201"/>
      <c r="M1896" s="201"/>
      <c r="N1896" s="201"/>
      <c r="O1896" s="201"/>
      <c r="P1896" s="201"/>
      <c r="Q1896" s="201"/>
    </row>
    <row r="1897" spans="1:17" hidden="1" x14ac:dyDescent="0.25">
      <c r="A1897" s="661"/>
      <c r="B1897" s="615"/>
      <c r="C1897" s="660"/>
      <c r="D1897" s="660"/>
      <c r="E1897" s="662"/>
      <c r="G1897" s="201"/>
      <c r="H1897" s="201"/>
      <c r="I1897" s="201"/>
      <c r="J1897" s="201"/>
      <c r="K1897" s="201"/>
      <c r="L1897" s="201"/>
      <c r="M1897" s="201"/>
      <c r="N1897" s="201"/>
      <c r="O1897" s="201"/>
      <c r="P1897" s="201"/>
      <c r="Q1897" s="201"/>
    </row>
    <row r="1898" spans="1:17" hidden="1" x14ac:dyDescent="0.25">
      <c r="A1898" s="661"/>
      <c r="B1898" s="615"/>
      <c r="C1898" s="660"/>
      <c r="D1898" s="660"/>
      <c r="E1898" s="662"/>
      <c r="G1898" s="201"/>
      <c r="H1898" s="201"/>
      <c r="I1898" s="201"/>
      <c r="J1898" s="201"/>
      <c r="K1898" s="201"/>
      <c r="L1898" s="201"/>
      <c r="M1898" s="201"/>
      <c r="N1898" s="201"/>
      <c r="O1898" s="201"/>
      <c r="P1898" s="201"/>
      <c r="Q1898" s="201"/>
    </row>
    <row r="1899" spans="1:17" hidden="1" x14ac:dyDescent="0.25">
      <c r="A1899" s="661"/>
      <c r="B1899" s="615"/>
      <c r="C1899" s="660"/>
      <c r="D1899" s="660"/>
      <c r="E1899" s="662"/>
      <c r="G1899" s="201"/>
      <c r="H1899" s="201"/>
      <c r="I1899" s="201"/>
      <c r="J1899" s="201"/>
      <c r="K1899" s="201"/>
      <c r="L1899" s="201"/>
      <c r="M1899" s="201"/>
      <c r="N1899" s="201"/>
      <c r="O1899" s="201"/>
      <c r="P1899" s="201"/>
      <c r="Q1899" s="201"/>
    </row>
    <row r="1900" spans="1:17" hidden="1" x14ac:dyDescent="0.25">
      <c r="A1900" s="661"/>
      <c r="B1900" s="615"/>
      <c r="C1900" s="660"/>
      <c r="D1900" s="660"/>
      <c r="E1900" s="662"/>
      <c r="G1900" s="201"/>
      <c r="H1900" s="201"/>
      <c r="I1900" s="201"/>
      <c r="J1900" s="201"/>
      <c r="K1900" s="201"/>
      <c r="L1900" s="201"/>
      <c r="M1900" s="201"/>
      <c r="N1900" s="201"/>
      <c r="O1900" s="201"/>
      <c r="P1900" s="201"/>
      <c r="Q1900" s="201"/>
    </row>
    <row r="1901" spans="1:17" hidden="1" x14ac:dyDescent="0.25">
      <c r="A1901" s="661"/>
      <c r="B1901" s="615"/>
      <c r="C1901" s="660"/>
      <c r="D1901" s="660"/>
      <c r="E1901" s="662"/>
      <c r="G1901" s="201"/>
      <c r="H1901" s="201"/>
      <c r="I1901" s="201"/>
      <c r="J1901" s="201"/>
      <c r="K1901" s="201"/>
      <c r="L1901" s="201"/>
      <c r="M1901" s="201"/>
      <c r="N1901" s="201"/>
      <c r="O1901" s="201"/>
      <c r="P1901" s="201"/>
      <c r="Q1901" s="201"/>
    </row>
    <row r="1902" spans="1:17" hidden="1" x14ac:dyDescent="0.25">
      <c r="A1902" s="661"/>
      <c r="B1902" s="615"/>
      <c r="C1902" s="660"/>
      <c r="D1902" s="660"/>
      <c r="E1902" s="662"/>
      <c r="G1902" s="201"/>
      <c r="H1902" s="201"/>
      <c r="I1902" s="201"/>
      <c r="J1902" s="201"/>
      <c r="K1902" s="201"/>
      <c r="L1902" s="201"/>
      <c r="M1902" s="201"/>
      <c r="N1902" s="201"/>
      <c r="O1902" s="201"/>
      <c r="P1902" s="201"/>
      <c r="Q1902" s="201"/>
    </row>
    <row r="1903" spans="1:17" hidden="1" x14ac:dyDescent="0.25">
      <c r="A1903" s="661"/>
      <c r="B1903" s="615"/>
      <c r="C1903" s="660"/>
      <c r="D1903" s="660"/>
      <c r="E1903" s="662"/>
      <c r="G1903" s="201"/>
      <c r="H1903" s="201"/>
      <c r="I1903" s="201"/>
      <c r="J1903" s="201"/>
      <c r="K1903" s="201"/>
      <c r="L1903" s="201"/>
      <c r="M1903" s="201"/>
      <c r="N1903" s="201"/>
      <c r="O1903" s="201"/>
      <c r="P1903" s="201"/>
      <c r="Q1903" s="201"/>
    </row>
    <row r="1904" spans="1:17" hidden="1" x14ac:dyDescent="0.25">
      <c r="A1904" s="661"/>
      <c r="B1904" s="615"/>
      <c r="C1904" s="660"/>
      <c r="D1904" s="660"/>
      <c r="E1904" s="662"/>
      <c r="G1904" s="201"/>
      <c r="H1904" s="201"/>
      <c r="I1904" s="201"/>
      <c r="J1904" s="201"/>
      <c r="K1904" s="201"/>
      <c r="L1904" s="201"/>
      <c r="M1904" s="201"/>
      <c r="N1904" s="201"/>
      <c r="O1904" s="201"/>
      <c r="P1904" s="201"/>
      <c r="Q1904" s="201"/>
    </row>
    <row r="1905" spans="1:17" hidden="1" x14ac:dyDescent="0.25">
      <c r="A1905" s="661"/>
      <c r="B1905" s="615"/>
      <c r="C1905" s="660"/>
      <c r="D1905" s="660"/>
      <c r="E1905" s="662"/>
      <c r="G1905" s="201"/>
      <c r="H1905" s="201"/>
      <c r="I1905" s="201"/>
      <c r="J1905" s="201"/>
      <c r="K1905" s="201"/>
      <c r="L1905" s="201"/>
      <c r="M1905" s="201"/>
      <c r="N1905" s="201"/>
      <c r="O1905" s="201"/>
      <c r="P1905" s="201"/>
      <c r="Q1905" s="201"/>
    </row>
    <row r="1906" spans="1:17" hidden="1" x14ac:dyDescent="0.25">
      <c r="A1906" s="661"/>
      <c r="B1906" s="615"/>
      <c r="C1906" s="660"/>
      <c r="D1906" s="660"/>
      <c r="E1906" s="662"/>
      <c r="G1906" s="201"/>
      <c r="H1906" s="201"/>
      <c r="I1906" s="201"/>
      <c r="J1906" s="201"/>
      <c r="K1906" s="201"/>
      <c r="L1906" s="201"/>
      <c r="M1906" s="201"/>
      <c r="N1906" s="201"/>
      <c r="O1906" s="201"/>
      <c r="P1906" s="201"/>
      <c r="Q1906" s="201"/>
    </row>
    <row r="1907" spans="1:17" hidden="1" x14ac:dyDescent="0.25">
      <c r="A1907" s="661"/>
      <c r="B1907" s="615"/>
      <c r="C1907" s="660"/>
      <c r="D1907" s="660"/>
      <c r="E1907" s="662"/>
      <c r="G1907" s="201"/>
      <c r="H1907" s="201"/>
      <c r="I1907" s="201"/>
      <c r="J1907" s="201"/>
      <c r="K1907" s="201"/>
      <c r="L1907" s="201"/>
      <c r="M1907" s="201"/>
      <c r="N1907" s="201"/>
      <c r="O1907" s="201"/>
      <c r="P1907" s="201"/>
      <c r="Q1907" s="201"/>
    </row>
    <row r="1908" spans="1:17" hidden="1" x14ac:dyDescent="0.25">
      <c r="A1908" s="661"/>
      <c r="B1908" s="615"/>
      <c r="C1908" s="660"/>
      <c r="D1908" s="660"/>
      <c r="E1908" s="662"/>
      <c r="G1908" s="201"/>
      <c r="H1908" s="201"/>
      <c r="I1908" s="201"/>
      <c r="J1908" s="201"/>
      <c r="K1908" s="201"/>
      <c r="L1908" s="201"/>
      <c r="M1908" s="201"/>
      <c r="N1908" s="201"/>
      <c r="O1908" s="201"/>
      <c r="P1908" s="201"/>
      <c r="Q1908" s="201"/>
    </row>
    <row r="1909" spans="1:17" hidden="1" x14ac:dyDescent="0.25">
      <c r="A1909" s="661"/>
      <c r="B1909" s="615"/>
      <c r="C1909" s="660"/>
      <c r="D1909" s="660"/>
      <c r="E1909" s="662"/>
      <c r="G1909" s="201"/>
      <c r="H1909" s="201"/>
      <c r="I1909" s="201"/>
      <c r="J1909" s="201"/>
      <c r="K1909" s="201"/>
      <c r="L1909" s="201"/>
      <c r="M1909" s="201"/>
      <c r="N1909" s="201"/>
      <c r="O1909" s="201"/>
      <c r="P1909" s="201"/>
      <c r="Q1909" s="201"/>
    </row>
    <row r="1910" spans="1:17" hidden="1" x14ac:dyDescent="0.25">
      <c r="A1910" s="661"/>
      <c r="B1910" s="615"/>
      <c r="C1910" s="660"/>
      <c r="D1910" s="660"/>
      <c r="E1910" s="662"/>
      <c r="G1910" s="201"/>
      <c r="H1910" s="201"/>
      <c r="I1910" s="201"/>
      <c r="J1910" s="201"/>
      <c r="K1910" s="201"/>
      <c r="L1910" s="201"/>
      <c r="M1910" s="201"/>
      <c r="N1910" s="201"/>
      <c r="O1910" s="201"/>
      <c r="P1910" s="201"/>
      <c r="Q1910" s="201"/>
    </row>
    <row r="1911" spans="1:17" hidden="1" x14ac:dyDescent="0.25">
      <c r="A1911" s="661"/>
      <c r="B1911" s="615"/>
      <c r="C1911" s="660"/>
      <c r="D1911" s="660"/>
      <c r="E1911" s="662"/>
      <c r="G1911" s="201"/>
      <c r="H1911" s="201"/>
      <c r="I1911" s="201"/>
      <c r="J1911" s="201"/>
      <c r="K1911" s="201"/>
      <c r="L1911" s="201"/>
      <c r="M1911" s="201"/>
      <c r="N1911" s="201"/>
      <c r="O1911" s="201"/>
      <c r="P1911" s="201"/>
      <c r="Q1911" s="201"/>
    </row>
    <row r="1912" spans="1:17" hidden="1" x14ac:dyDescent="0.25">
      <c r="A1912" s="661"/>
      <c r="B1912" s="615"/>
      <c r="C1912" s="660"/>
      <c r="D1912" s="660"/>
      <c r="E1912" s="662"/>
      <c r="G1912" s="201"/>
      <c r="H1912" s="201"/>
      <c r="I1912" s="201"/>
      <c r="J1912" s="201"/>
      <c r="K1912" s="201"/>
      <c r="L1912" s="201"/>
      <c r="M1912" s="201"/>
      <c r="N1912" s="201"/>
      <c r="O1912" s="201"/>
      <c r="P1912" s="201"/>
      <c r="Q1912" s="201"/>
    </row>
    <row r="1913" spans="1:17" hidden="1" x14ac:dyDescent="0.25">
      <c r="A1913" s="661"/>
      <c r="B1913" s="615"/>
      <c r="C1913" s="660"/>
      <c r="D1913" s="660"/>
      <c r="E1913" s="662"/>
      <c r="G1913" s="201"/>
      <c r="H1913" s="201"/>
      <c r="I1913" s="201"/>
      <c r="J1913" s="201"/>
      <c r="K1913" s="201"/>
      <c r="L1913" s="201"/>
      <c r="M1913" s="201"/>
      <c r="N1913" s="201"/>
      <c r="O1913" s="201"/>
      <c r="P1913" s="201"/>
      <c r="Q1913" s="201"/>
    </row>
    <row r="1914" spans="1:17" hidden="1" x14ac:dyDescent="0.25">
      <c r="A1914" s="661"/>
      <c r="B1914" s="615"/>
      <c r="C1914" s="660"/>
      <c r="D1914" s="660"/>
      <c r="E1914" s="662"/>
      <c r="G1914" s="201"/>
      <c r="H1914" s="201"/>
      <c r="I1914" s="201"/>
      <c r="J1914" s="201"/>
      <c r="K1914" s="201"/>
      <c r="L1914" s="201"/>
      <c r="M1914" s="201"/>
      <c r="N1914" s="201"/>
      <c r="O1914" s="201"/>
      <c r="P1914" s="201"/>
      <c r="Q1914" s="201"/>
    </row>
    <row r="1915" spans="1:17" hidden="1" x14ac:dyDescent="0.25">
      <c r="A1915" s="661"/>
      <c r="B1915" s="615"/>
      <c r="C1915" s="660"/>
      <c r="D1915" s="660"/>
      <c r="E1915" s="662"/>
      <c r="G1915" s="201"/>
      <c r="H1915" s="201"/>
      <c r="I1915" s="201"/>
      <c r="J1915" s="201"/>
      <c r="K1915" s="201"/>
      <c r="L1915" s="201"/>
      <c r="M1915" s="201"/>
      <c r="N1915" s="201"/>
      <c r="O1915" s="201"/>
      <c r="P1915" s="201"/>
      <c r="Q1915" s="201"/>
    </row>
    <row r="1916" spans="1:17" hidden="1" x14ac:dyDescent="0.25">
      <c r="A1916" s="661"/>
      <c r="B1916" s="615"/>
      <c r="C1916" s="660"/>
      <c r="D1916" s="660"/>
      <c r="E1916" s="662"/>
      <c r="G1916" s="201"/>
      <c r="H1916" s="201"/>
      <c r="I1916" s="201"/>
      <c r="J1916" s="201"/>
      <c r="K1916" s="201"/>
      <c r="L1916" s="201"/>
      <c r="M1916" s="201"/>
      <c r="N1916" s="201"/>
      <c r="O1916" s="201"/>
      <c r="P1916" s="201"/>
      <c r="Q1916" s="201"/>
    </row>
    <row r="1917" spans="1:17" hidden="1" x14ac:dyDescent="0.25">
      <c r="A1917" s="661"/>
      <c r="B1917" s="615"/>
      <c r="C1917" s="660"/>
      <c r="D1917" s="660"/>
      <c r="E1917" s="662"/>
      <c r="G1917" s="201"/>
      <c r="H1917" s="201"/>
      <c r="I1917" s="201"/>
      <c r="J1917" s="201"/>
      <c r="K1917" s="201"/>
      <c r="L1917" s="201"/>
      <c r="M1917" s="201"/>
      <c r="N1917" s="201"/>
      <c r="O1917" s="201"/>
      <c r="P1917" s="201"/>
      <c r="Q1917" s="201"/>
    </row>
    <row r="1918" spans="1:17" hidden="1" x14ac:dyDescent="0.25">
      <c r="A1918" s="661"/>
      <c r="B1918" s="615"/>
      <c r="C1918" s="660"/>
      <c r="D1918" s="660"/>
      <c r="E1918" s="662"/>
      <c r="G1918" s="201"/>
      <c r="H1918" s="201"/>
      <c r="I1918" s="201"/>
      <c r="J1918" s="201"/>
      <c r="K1918" s="201"/>
      <c r="L1918" s="201"/>
      <c r="M1918" s="201"/>
      <c r="N1918" s="201"/>
      <c r="O1918" s="201"/>
      <c r="P1918" s="201"/>
      <c r="Q1918" s="201"/>
    </row>
    <row r="1919" spans="1:17" hidden="1" x14ac:dyDescent="0.25">
      <c r="A1919" s="661"/>
      <c r="B1919" s="615"/>
      <c r="C1919" s="660"/>
      <c r="D1919" s="660"/>
      <c r="E1919" s="662"/>
      <c r="G1919" s="201"/>
      <c r="H1919" s="201"/>
      <c r="I1919" s="201"/>
      <c r="J1919" s="201"/>
      <c r="K1919" s="201"/>
      <c r="L1919" s="201"/>
      <c r="M1919" s="201"/>
      <c r="N1919" s="201"/>
      <c r="O1919" s="201"/>
      <c r="P1919" s="201"/>
      <c r="Q1919" s="201"/>
    </row>
    <row r="1920" spans="1:17" hidden="1" x14ac:dyDescent="0.25">
      <c r="A1920" s="661"/>
      <c r="B1920" s="615"/>
      <c r="C1920" s="660"/>
      <c r="D1920" s="660"/>
      <c r="E1920" s="662"/>
      <c r="G1920" s="201"/>
      <c r="H1920" s="201"/>
      <c r="I1920" s="201"/>
      <c r="J1920" s="201"/>
      <c r="K1920" s="201"/>
      <c r="L1920" s="201"/>
      <c r="M1920" s="201"/>
      <c r="N1920" s="201"/>
      <c r="O1920" s="201"/>
      <c r="P1920" s="201"/>
      <c r="Q1920" s="201"/>
    </row>
    <row r="1921" spans="1:17" hidden="1" x14ac:dyDescent="0.25">
      <c r="A1921" s="661"/>
      <c r="B1921" s="615"/>
      <c r="C1921" s="660"/>
      <c r="D1921" s="660"/>
      <c r="E1921" s="662"/>
      <c r="G1921" s="201"/>
      <c r="H1921" s="201"/>
      <c r="I1921" s="201"/>
      <c r="J1921" s="201"/>
      <c r="K1921" s="201"/>
      <c r="L1921" s="201"/>
      <c r="M1921" s="201"/>
      <c r="N1921" s="201"/>
      <c r="O1921" s="201"/>
      <c r="P1921" s="201"/>
      <c r="Q1921" s="201"/>
    </row>
    <row r="1922" spans="1:17" hidden="1" x14ac:dyDescent="0.25">
      <c r="A1922" s="661"/>
      <c r="B1922" s="615"/>
      <c r="C1922" s="660"/>
      <c r="D1922" s="660"/>
      <c r="E1922" s="662"/>
      <c r="G1922" s="201"/>
      <c r="H1922" s="201"/>
      <c r="I1922" s="201"/>
      <c r="J1922" s="201"/>
      <c r="K1922" s="201"/>
      <c r="L1922" s="201"/>
      <c r="M1922" s="201"/>
      <c r="N1922" s="201"/>
      <c r="O1922" s="201"/>
      <c r="P1922" s="201"/>
      <c r="Q1922" s="201"/>
    </row>
    <row r="1923" spans="1:17" hidden="1" x14ac:dyDescent="0.25">
      <c r="A1923" s="661"/>
      <c r="B1923" s="615"/>
      <c r="C1923" s="660"/>
      <c r="D1923" s="660"/>
      <c r="E1923" s="662"/>
      <c r="G1923" s="201"/>
      <c r="H1923" s="201"/>
      <c r="I1923" s="201"/>
      <c r="J1923" s="201"/>
      <c r="K1923" s="201"/>
      <c r="L1923" s="201"/>
      <c r="M1923" s="201"/>
      <c r="N1923" s="201"/>
      <c r="O1923" s="201"/>
      <c r="P1923" s="201"/>
      <c r="Q1923" s="201"/>
    </row>
    <row r="1924" spans="1:17" hidden="1" x14ac:dyDescent="0.25">
      <c r="A1924" s="661"/>
      <c r="B1924" s="615"/>
      <c r="C1924" s="660"/>
      <c r="D1924" s="660"/>
      <c r="E1924" s="662"/>
      <c r="G1924" s="201"/>
      <c r="H1924" s="201"/>
      <c r="I1924" s="201"/>
      <c r="J1924" s="201"/>
      <c r="K1924" s="201"/>
      <c r="L1924" s="201"/>
      <c r="M1924" s="201"/>
      <c r="N1924" s="201"/>
      <c r="O1924" s="201"/>
      <c r="P1924" s="201"/>
      <c r="Q1924" s="201"/>
    </row>
    <row r="1925" spans="1:17" hidden="1" x14ac:dyDescent="0.25">
      <c r="A1925" s="661"/>
      <c r="B1925" s="615"/>
      <c r="C1925" s="660"/>
      <c r="D1925" s="660"/>
      <c r="E1925" s="662"/>
      <c r="G1925" s="201"/>
      <c r="H1925" s="201"/>
      <c r="I1925" s="201"/>
      <c r="J1925" s="201"/>
      <c r="K1925" s="201"/>
      <c r="L1925" s="201"/>
      <c r="M1925" s="201"/>
      <c r="N1925" s="201"/>
      <c r="O1925" s="201"/>
      <c r="P1925" s="201"/>
      <c r="Q1925" s="201"/>
    </row>
    <row r="1926" spans="1:17" hidden="1" x14ac:dyDescent="0.25">
      <c r="A1926" s="661"/>
      <c r="B1926" s="615"/>
      <c r="C1926" s="660"/>
      <c r="D1926" s="660"/>
      <c r="E1926" s="662"/>
      <c r="G1926" s="201"/>
      <c r="H1926" s="201"/>
      <c r="I1926" s="201"/>
      <c r="J1926" s="201"/>
      <c r="K1926" s="201"/>
      <c r="L1926" s="201"/>
      <c r="M1926" s="201"/>
      <c r="N1926" s="201"/>
      <c r="O1926" s="201"/>
      <c r="P1926" s="201"/>
      <c r="Q1926" s="201"/>
    </row>
    <row r="1927" spans="1:17" hidden="1" x14ac:dyDescent="0.25">
      <c r="A1927" s="661"/>
      <c r="B1927" s="615"/>
      <c r="C1927" s="660"/>
      <c r="D1927" s="660"/>
      <c r="E1927" s="662"/>
      <c r="G1927" s="201"/>
      <c r="H1927" s="201"/>
      <c r="I1927" s="201"/>
      <c r="J1927" s="201"/>
      <c r="K1927" s="201"/>
      <c r="L1927" s="201"/>
      <c r="M1927" s="201"/>
      <c r="N1927" s="201"/>
      <c r="O1927" s="201"/>
      <c r="P1927" s="201"/>
      <c r="Q1927" s="201"/>
    </row>
    <row r="1928" spans="1:17" hidden="1" x14ac:dyDescent="0.25">
      <c r="A1928" s="661"/>
      <c r="B1928" s="615"/>
      <c r="C1928" s="660"/>
      <c r="D1928" s="660"/>
      <c r="E1928" s="662"/>
      <c r="G1928" s="201"/>
      <c r="H1928" s="201"/>
      <c r="I1928" s="201"/>
      <c r="J1928" s="201"/>
      <c r="K1928" s="201"/>
      <c r="L1928" s="201"/>
      <c r="M1928" s="201"/>
      <c r="N1928" s="201"/>
      <c r="O1928" s="201"/>
      <c r="P1928" s="201"/>
      <c r="Q1928" s="201"/>
    </row>
    <row r="1929" spans="1:17" hidden="1" x14ac:dyDescent="0.25">
      <c r="A1929" s="661"/>
      <c r="B1929" s="615"/>
      <c r="C1929" s="660"/>
      <c r="D1929" s="660"/>
      <c r="E1929" s="662"/>
      <c r="G1929" s="201"/>
      <c r="H1929" s="201"/>
      <c r="I1929" s="201"/>
      <c r="J1929" s="201"/>
      <c r="K1929" s="201"/>
      <c r="L1929" s="201"/>
      <c r="M1929" s="201"/>
      <c r="N1929" s="201"/>
      <c r="O1929" s="201"/>
      <c r="P1929" s="201"/>
      <c r="Q1929" s="201"/>
    </row>
    <row r="1930" spans="1:17" hidden="1" x14ac:dyDescent="0.25">
      <c r="A1930" s="661"/>
      <c r="B1930" s="615"/>
      <c r="C1930" s="660"/>
      <c r="D1930" s="660"/>
      <c r="E1930" s="662"/>
      <c r="G1930" s="201"/>
      <c r="H1930" s="201"/>
      <c r="I1930" s="201"/>
      <c r="J1930" s="201"/>
      <c r="K1930" s="201"/>
      <c r="L1930" s="201"/>
      <c r="M1930" s="201"/>
      <c r="N1930" s="201"/>
      <c r="O1930" s="201"/>
      <c r="P1930" s="201"/>
      <c r="Q1930" s="201"/>
    </row>
    <row r="1931" spans="1:17" hidden="1" x14ac:dyDescent="0.25">
      <c r="A1931" s="661"/>
      <c r="B1931" s="615"/>
      <c r="C1931" s="660"/>
      <c r="D1931" s="660"/>
      <c r="E1931" s="662"/>
      <c r="G1931" s="201"/>
      <c r="H1931" s="201"/>
      <c r="I1931" s="201"/>
      <c r="J1931" s="201"/>
      <c r="K1931" s="201"/>
      <c r="L1931" s="201"/>
      <c r="M1931" s="201"/>
      <c r="N1931" s="201"/>
      <c r="O1931" s="201"/>
      <c r="P1931" s="201"/>
      <c r="Q1931" s="201"/>
    </row>
    <row r="1932" spans="1:17" hidden="1" x14ac:dyDescent="0.25">
      <c r="A1932" s="661"/>
      <c r="B1932" s="615"/>
      <c r="C1932" s="660"/>
      <c r="D1932" s="660"/>
      <c r="E1932" s="662"/>
      <c r="G1932" s="201"/>
      <c r="H1932" s="201"/>
      <c r="I1932" s="201"/>
      <c r="J1932" s="201"/>
      <c r="K1932" s="201"/>
      <c r="L1932" s="201"/>
      <c r="M1932" s="201"/>
      <c r="N1932" s="201"/>
      <c r="O1932" s="201"/>
      <c r="P1932" s="201"/>
      <c r="Q1932" s="201"/>
    </row>
    <row r="1933" spans="1:17" hidden="1" x14ac:dyDescent="0.25">
      <c r="A1933" s="661"/>
      <c r="B1933" s="615"/>
      <c r="C1933" s="660"/>
      <c r="D1933" s="660"/>
      <c r="E1933" s="662"/>
      <c r="G1933" s="201"/>
      <c r="H1933" s="201"/>
      <c r="I1933" s="201"/>
      <c r="J1933" s="201"/>
      <c r="K1933" s="201"/>
      <c r="L1933" s="201"/>
      <c r="M1933" s="201"/>
      <c r="N1933" s="201"/>
      <c r="O1933" s="201"/>
      <c r="P1933" s="201"/>
      <c r="Q1933" s="201"/>
    </row>
    <row r="1934" spans="1:17" hidden="1" x14ac:dyDescent="0.25">
      <c r="A1934" s="661"/>
      <c r="B1934" s="615"/>
      <c r="C1934" s="660"/>
      <c r="D1934" s="660"/>
      <c r="E1934" s="662"/>
      <c r="G1934" s="201"/>
      <c r="H1934" s="201"/>
      <c r="I1934" s="201"/>
      <c r="J1934" s="201"/>
      <c r="K1934" s="201"/>
      <c r="L1934" s="201"/>
      <c r="M1934" s="201"/>
      <c r="N1934" s="201"/>
      <c r="O1934" s="201"/>
      <c r="P1934" s="201"/>
      <c r="Q1934" s="201"/>
    </row>
    <row r="1935" spans="1:17" hidden="1" x14ac:dyDescent="0.25">
      <c r="A1935" s="661"/>
      <c r="B1935" s="615"/>
      <c r="C1935" s="660"/>
      <c r="D1935" s="660"/>
      <c r="E1935" s="662"/>
      <c r="G1935" s="201"/>
      <c r="H1935" s="201"/>
      <c r="I1935" s="201"/>
      <c r="J1935" s="201"/>
      <c r="K1935" s="201"/>
      <c r="L1935" s="201"/>
      <c r="M1935" s="201"/>
      <c r="N1935" s="201"/>
      <c r="O1935" s="201"/>
      <c r="P1935" s="201"/>
      <c r="Q1935" s="201"/>
    </row>
    <row r="1936" spans="1:17" hidden="1" x14ac:dyDescent="0.25">
      <c r="A1936" s="661"/>
      <c r="B1936" s="615"/>
      <c r="C1936" s="660"/>
      <c r="D1936" s="660"/>
      <c r="E1936" s="662"/>
      <c r="G1936" s="201"/>
      <c r="H1936" s="201"/>
      <c r="I1936" s="201"/>
      <c r="J1936" s="201"/>
      <c r="K1936" s="201"/>
      <c r="L1936" s="201"/>
      <c r="M1936" s="201"/>
      <c r="N1936" s="201"/>
      <c r="O1936" s="201"/>
      <c r="P1936" s="201"/>
      <c r="Q1936" s="201"/>
    </row>
    <row r="1937" spans="1:17" hidden="1" x14ac:dyDescent="0.25">
      <c r="A1937" s="661"/>
      <c r="B1937" s="615"/>
      <c r="C1937" s="660"/>
      <c r="D1937" s="660"/>
      <c r="E1937" s="662"/>
      <c r="G1937" s="201"/>
      <c r="H1937" s="201"/>
      <c r="I1937" s="201"/>
      <c r="J1937" s="201"/>
      <c r="K1937" s="201"/>
      <c r="L1937" s="201"/>
      <c r="M1937" s="201"/>
      <c r="N1937" s="201"/>
      <c r="O1937" s="201"/>
      <c r="P1937" s="201"/>
      <c r="Q1937" s="201"/>
    </row>
    <row r="1938" spans="1:17" hidden="1" x14ac:dyDescent="0.25">
      <c r="A1938" s="661"/>
      <c r="B1938" s="615"/>
      <c r="C1938" s="660"/>
      <c r="D1938" s="660"/>
      <c r="E1938" s="662"/>
      <c r="G1938" s="201"/>
      <c r="H1938" s="201"/>
      <c r="I1938" s="201"/>
      <c r="J1938" s="201"/>
      <c r="K1938" s="201"/>
      <c r="L1938" s="201"/>
      <c r="M1938" s="201"/>
      <c r="N1938" s="201"/>
      <c r="O1938" s="201"/>
      <c r="P1938" s="201"/>
      <c r="Q1938" s="201"/>
    </row>
    <row r="1939" spans="1:17" hidden="1" x14ac:dyDescent="0.25">
      <c r="A1939" s="661"/>
      <c r="B1939" s="615"/>
      <c r="C1939" s="660"/>
      <c r="D1939" s="660"/>
      <c r="E1939" s="662"/>
      <c r="G1939" s="201"/>
      <c r="H1939" s="201"/>
      <c r="I1939" s="201"/>
      <c r="J1939" s="201"/>
      <c r="K1939" s="201"/>
      <c r="L1939" s="201"/>
      <c r="M1939" s="201"/>
      <c r="N1939" s="201"/>
      <c r="O1939" s="201"/>
      <c r="P1939" s="201"/>
      <c r="Q1939" s="201"/>
    </row>
    <row r="1940" spans="1:17" hidden="1" x14ac:dyDescent="0.25">
      <c r="A1940" s="661"/>
      <c r="B1940" s="615"/>
      <c r="C1940" s="660"/>
      <c r="D1940" s="660"/>
      <c r="E1940" s="662"/>
      <c r="G1940" s="201"/>
      <c r="H1940" s="201"/>
      <c r="I1940" s="201"/>
      <c r="J1940" s="201"/>
      <c r="K1940" s="201"/>
      <c r="L1940" s="201"/>
      <c r="M1940" s="201"/>
      <c r="N1940" s="201"/>
      <c r="O1940" s="201"/>
      <c r="P1940" s="201"/>
      <c r="Q1940" s="201"/>
    </row>
    <row r="1941" spans="1:17" hidden="1" x14ac:dyDescent="0.25">
      <c r="A1941" s="661"/>
      <c r="B1941" s="615"/>
      <c r="C1941" s="660"/>
      <c r="D1941" s="660"/>
      <c r="E1941" s="662"/>
      <c r="G1941" s="201"/>
      <c r="H1941" s="201"/>
      <c r="I1941" s="201"/>
      <c r="J1941" s="201"/>
      <c r="K1941" s="201"/>
      <c r="L1941" s="201"/>
      <c r="M1941" s="201"/>
      <c r="N1941" s="201"/>
      <c r="O1941" s="201"/>
      <c r="P1941" s="201"/>
      <c r="Q1941" s="201"/>
    </row>
    <row r="1942" spans="1:17" hidden="1" x14ac:dyDescent="0.25">
      <c r="A1942" s="661"/>
      <c r="B1942" s="615"/>
      <c r="C1942" s="660"/>
      <c r="D1942" s="660"/>
      <c r="E1942" s="662"/>
      <c r="G1942" s="201"/>
      <c r="H1942" s="201"/>
      <c r="I1942" s="201"/>
      <c r="J1942" s="201"/>
      <c r="K1942" s="201"/>
      <c r="L1942" s="201"/>
      <c r="M1942" s="201"/>
      <c r="N1942" s="201"/>
      <c r="O1942" s="201"/>
      <c r="P1942" s="201"/>
      <c r="Q1942" s="201"/>
    </row>
    <row r="1943" spans="1:17" hidden="1" x14ac:dyDescent="0.25">
      <c r="A1943" s="661"/>
      <c r="B1943" s="615"/>
      <c r="C1943" s="660"/>
      <c r="D1943" s="660"/>
      <c r="E1943" s="662"/>
      <c r="G1943" s="201"/>
      <c r="H1943" s="201"/>
      <c r="I1943" s="201"/>
      <c r="J1943" s="201"/>
      <c r="K1943" s="201"/>
      <c r="L1943" s="201"/>
      <c r="M1943" s="201"/>
      <c r="N1943" s="201"/>
      <c r="O1943" s="201"/>
      <c r="P1943" s="201"/>
      <c r="Q1943" s="201"/>
    </row>
    <row r="1944" spans="1:17" hidden="1" x14ac:dyDescent="0.25">
      <c r="A1944" s="661"/>
      <c r="B1944" s="615"/>
      <c r="C1944" s="660"/>
      <c r="D1944" s="660"/>
      <c r="E1944" s="662"/>
      <c r="G1944" s="201"/>
      <c r="H1944" s="201"/>
      <c r="I1944" s="201"/>
      <c r="J1944" s="201"/>
      <c r="K1944" s="201"/>
      <c r="L1944" s="201"/>
      <c r="M1944" s="201"/>
      <c r="N1944" s="201"/>
      <c r="O1944" s="201"/>
      <c r="P1944" s="201"/>
      <c r="Q1944" s="201"/>
    </row>
    <row r="1945" spans="1:17" hidden="1" x14ac:dyDescent="0.25">
      <c r="A1945" s="661"/>
      <c r="B1945" s="615"/>
      <c r="C1945" s="660"/>
      <c r="D1945" s="660"/>
      <c r="E1945" s="662"/>
      <c r="G1945" s="201"/>
      <c r="H1945" s="201"/>
      <c r="I1945" s="201"/>
      <c r="J1945" s="201"/>
      <c r="K1945" s="201"/>
      <c r="L1945" s="201"/>
      <c r="M1945" s="201"/>
      <c r="N1945" s="201"/>
      <c r="O1945" s="201"/>
      <c r="P1945" s="201"/>
      <c r="Q1945" s="201"/>
    </row>
    <row r="1946" spans="1:17" hidden="1" x14ac:dyDescent="0.25">
      <c r="A1946" s="661"/>
      <c r="B1946" s="615"/>
      <c r="C1946" s="660"/>
      <c r="D1946" s="660"/>
      <c r="E1946" s="662"/>
      <c r="G1946" s="201"/>
      <c r="H1946" s="201"/>
      <c r="I1946" s="201"/>
      <c r="J1946" s="201"/>
      <c r="K1946" s="201"/>
      <c r="L1946" s="201"/>
      <c r="M1946" s="201"/>
      <c r="N1946" s="201"/>
      <c r="O1946" s="201"/>
      <c r="P1946" s="201"/>
      <c r="Q1946" s="201"/>
    </row>
    <row r="1947" spans="1:17" hidden="1" x14ac:dyDescent="0.25">
      <c r="A1947" s="661"/>
      <c r="B1947" s="615"/>
      <c r="C1947" s="660"/>
      <c r="D1947" s="660"/>
      <c r="E1947" s="662"/>
      <c r="G1947" s="201"/>
      <c r="H1947" s="201"/>
      <c r="I1947" s="201"/>
      <c r="J1947" s="201"/>
      <c r="K1947" s="201"/>
      <c r="L1947" s="201"/>
      <c r="M1947" s="201"/>
      <c r="N1947" s="201"/>
      <c r="O1947" s="201"/>
      <c r="P1947" s="201"/>
      <c r="Q1947" s="201"/>
    </row>
    <row r="1948" spans="1:17" hidden="1" x14ac:dyDescent="0.25">
      <c r="A1948" s="661"/>
      <c r="B1948" s="615"/>
      <c r="C1948" s="660"/>
      <c r="D1948" s="660"/>
      <c r="E1948" s="662"/>
      <c r="G1948" s="201"/>
      <c r="H1948" s="201"/>
      <c r="I1948" s="201"/>
      <c r="J1948" s="201"/>
      <c r="K1948" s="201"/>
      <c r="L1948" s="201"/>
      <c r="M1948" s="201"/>
      <c r="N1948" s="201"/>
      <c r="O1948" s="201"/>
      <c r="P1948" s="201"/>
      <c r="Q1948" s="201"/>
    </row>
    <row r="1949" spans="1:17" hidden="1" x14ac:dyDescent="0.25">
      <c r="A1949" s="661"/>
      <c r="B1949" s="615"/>
      <c r="C1949" s="660"/>
      <c r="D1949" s="660"/>
      <c r="E1949" s="662"/>
      <c r="G1949" s="201"/>
      <c r="H1949" s="201"/>
      <c r="I1949" s="201"/>
      <c r="J1949" s="201"/>
      <c r="K1949" s="201"/>
      <c r="L1949" s="201"/>
      <c r="M1949" s="201"/>
      <c r="N1949" s="201"/>
      <c r="O1949" s="201"/>
      <c r="P1949" s="201"/>
      <c r="Q1949" s="201"/>
    </row>
    <row r="1950" spans="1:17" hidden="1" x14ac:dyDescent="0.25">
      <c r="A1950" s="661"/>
      <c r="B1950" s="615"/>
      <c r="C1950" s="660"/>
      <c r="D1950" s="660"/>
      <c r="E1950" s="662"/>
      <c r="G1950" s="201"/>
      <c r="H1950" s="201"/>
      <c r="I1950" s="201"/>
      <c r="J1950" s="201"/>
      <c r="K1950" s="201"/>
      <c r="L1950" s="201"/>
      <c r="M1950" s="201"/>
      <c r="N1950" s="201"/>
      <c r="O1950" s="201"/>
      <c r="P1950" s="201"/>
      <c r="Q1950" s="201"/>
    </row>
    <row r="1951" spans="1:17" hidden="1" x14ac:dyDescent="0.25">
      <c r="A1951" s="661"/>
      <c r="B1951" s="615"/>
      <c r="C1951" s="660"/>
      <c r="D1951" s="660"/>
      <c r="E1951" s="662"/>
      <c r="G1951" s="201"/>
      <c r="H1951" s="201"/>
      <c r="I1951" s="201"/>
      <c r="J1951" s="201"/>
      <c r="K1951" s="201"/>
      <c r="L1951" s="201"/>
      <c r="M1951" s="201"/>
      <c r="N1951" s="201"/>
      <c r="O1951" s="201"/>
      <c r="P1951" s="201"/>
      <c r="Q1951" s="201"/>
    </row>
    <row r="1952" spans="1:17" hidden="1" x14ac:dyDescent="0.25">
      <c r="A1952" s="661"/>
      <c r="B1952" s="615"/>
      <c r="C1952" s="660"/>
      <c r="D1952" s="660"/>
      <c r="E1952" s="662"/>
      <c r="G1952" s="201"/>
      <c r="H1952" s="201"/>
      <c r="I1952" s="201"/>
      <c r="J1952" s="201"/>
      <c r="K1952" s="201"/>
      <c r="L1952" s="201"/>
      <c r="M1952" s="201"/>
      <c r="N1952" s="201"/>
      <c r="O1952" s="201"/>
      <c r="P1952" s="201"/>
      <c r="Q1952" s="201"/>
    </row>
    <row r="1953" spans="1:17" hidden="1" x14ac:dyDescent="0.25">
      <c r="A1953" s="661"/>
      <c r="B1953" s="615"/>
      <c r="C1953" s="660"/>
      <c r="D1953" s="660"/>
      <c r="E1953" s="662"/>
      <c r="G1953" s="201"/>
      <c r="H1953" s="201"/>
      <c r="I1953" s="201"/>
      <c r="J1953" s="201"/>
      <c r="K1953" s="201"/>
      <c r="L1953" s="201"/>
      <c r="M1953" s="201"/>
      <c r="N1953" s="201"/>
      <c r="O1953" s="201"/>
      <c r="P1953" s="201"/>
      <c r="Q1953" s="201"/>
    </row>
    <row r="1954" spans="1:17" hidden="1" x14ac:dyDescent="0.25">
      <c r="A1954" s="661"/>
      <c r="B1954" s="615"/>
      <c r="C1954" s="660"/>
      <c r="D1954" s="660"/>
      <c r="E1954" s="662"/>
      <c r="G1954" s="201"/>
      <c r="H1954" s="201"/>
      <c r="I1954" s="201"/>
      <c r="J1954" s="201"/>
      <c r="K1954" s="201"/>
      <c r="L1954" s="201"/>
      <c r="M1954" s="201"/>
      <c r="N1954" s="201"/>
      <c r="O1954" s="201"/>
      <c r="P1954" s="201"/>
      <c r="Q1954" s="201"/>
    </row>
    <row r="1955" spans="1:17" hidden="1" x14ac:dyDescent="0.25">
      <c r="A1955" s="661"/>
      <c r="B1955" s="615"/>
      <c r="C1955" s="660"/>
      <c r="D1955" s="660"/>
      <c r="E1955" s="662"/>
      <c r="G1955" s="201"/>
      <c r="H1955" s="201"/>
      <c r="I1955" s="201"/>
      <c r="J1955" s="201"/>
      <c r="K1955" s="201"/>
      <c r="L1955" s="201"/>
      <c r="M1955" s="201"/>
      <c r="N1955" s="201"/>
      <c r="O1955" s="201"/>
      <c r="P1955" s="201"/>
      <c r="Q1955" s="201"/>
    </row>
    <row r="1956" spans="1:17" hidden="1" x14ac:dyDescent="0.25">
      <c r="A1956" s="661"/>
      <c r="B1956" s="615"/>
      <c r="C1956" s="660"/>
      <c r="D1956" s="660"/>
      <c r="E1956" s="662"/>
      <c r="G1956" s="201"/>
      <c r="H1956" s="201"/>
      <c r="I1956" s="201"/>
      <c r="J1956" s="201"/>
      <c r="K1956" s="201"/>
      <c r="L1956" s="201"/>
      <c r="M1956" s="201"/>
      <c r="N1956" s="201"/>
      <c r="O1956" s="201"/>
      <c r="P1956" s="201"/>
      <c r="Q1956" s="201"/>
    </row>
    <row r="1957" spans="1:17" hidden="1" x14ac:dyDescent="0.25">
      <c r="A1957" s="661"/>
      <c r="B1957" s="615"/>
      <c r="C1957" s="660"/>
      <c r="D1957" s="660"/>
      <c r="E1957" s="662"/>
      <c r="G1957" s="201"/>
      <c r="H1957" s="201"/>
      <c r="I1957" s="201"/>
      <c r="J1957" s="201"/>
      <c r="K1957" s="201"/>
      <c r="L1957" s="201"/>
      <c r="M1957" s="201"/>
      <c r="N1957" s="201"/>
      <c r="O1957" s="201"/>
      <c r="P1957" s="201"/>
      <c r="Q1957" s="201"/>
    </row>
    <row r="1958" spans="1:17" hidden="1" x14ac:dyDescent="0.25">
      <c r="A1958" s="661"/>
      <c r="B1958" s="615"/>
      <c r="C1958" s="660"/>
      <c r="D1958" s="660"/>
      <c r="E1958" s="662"/>
      <c r="G1958" s="201"/>
      <c r="H1958" s="201"/>
      <c r="I1958" s="201"/>
      <c r="J1958" s="201"/>
      <c r="K1958" s="201"/>
      <c r="L1958" s="201"/>
      <c r="M1958" s="201"/>
      <c r="N1958" s="201"/>
      <c r="O1958" s="201"/>
      <c r="P1958" s="201"/>
      <c r="Q1958" s="201"/>
    </row>
    <row r="1959" spans="1:17" hidden="1" x14ac:dyDescent="0.25">
      <c r="A1959" s="661"/>
      <c r="B1959" s="615"/>
      <c r="C1959" s="660"/>
      <c r="D1959" s="660"/>
      <c r="E1959" s="662"/>
      <c r="G1959" s="201"/>
      <c r="H1959" s="201"/>
      <c r="I1959" s="201"/>
      <c r="J1959" s="201"/>
      <c r="K1959" s="201"/>
      <c r="L1959" s="201"/>
      <c r="M1959" s="201"/>
      <c r="N1959" s="201"/>
      <c r="O1959" s="201"/>
      <c r="P1959" s="201"/>
      <c r="Q1959" s="201"/>
    </row>
    <row r="1960" spans="1:17" hidden="1" x14ac:dyDescent="0.25">
      <c r="A1960" s="661"/>
      <c r="B1960" s="615"/>
      <c r="C1960" s="660"/>
      <c r="D1960" s="660"/>
      <c r="E1960" s="662"/>
      <c r="G1960" s="201"/>
      <c r="H1960" s="201"/>
      <c r="I1960" s="201"/>
      <c r="J1960" s="201"/>
      <c r="K1960" s="201"/>
      <c r="L1960" s="201"/>
      <c r="M1960" s="201"/>
      <c r="N1960" s="201"/>
      <c r="O1960" s="201"/>
      <c r="P1960" s="201"/>
      <c r="Q1960" s="201"/>
    </row>
    <row r="1961" spans="1:17" hidden="1" x14ac:dyDescent="0.25">
      <c r="A1961" s="661"/>
      <c r="B1961" s="615"/>
      <c r="C1961" s="660"/>
      <c r="D1961" s="660"/>
      <c r="E1961" s="662"/>
      <c r="G1961" s="201"/>
      <c r="H1961" s="201"/>
      <c r="I1961" s="201"/>
      <c r="J1961" s="201"/>
      <c r="K1961" s="201"/>
      <c r="L1961" s="201"/>
      <c r="M1961" s="201"/>
      <c r="N1961" s="201"/>
      <c r="O1961" s="201"/>
      <c r="P1961" s="201"/>
      <c r="Q1961" s="201"/>
    </row>
    <row r="1962" spans="1:17" hidden="1" x14ac:dyDescent="0.25">
      <c r="A1962" s="661"/>
      <c r="B1962" s="615"/>
      <c r="C1962" s="660"/>
      <c r="D1962" s="660"/>
      <c r="E1962" s="662"/>
      <c r="G1962" s="201"/>
      <c r="H1962" s="201"/>
      <c r="I1962" s="201"/>
      <c r="J1962" s="201"/>
      <c r="K1962" s="201"/>
      <c r="L1962" s="201"/>
      <c r="M1962" s="201"/>
      <c r="N1962" s="201"/>
      <c r="O1962" s="201"/>
      <c r="P1962" s="201"/>
      <c r="Q1962" s="201"/>
    </row>
    <row r="1963" spans="1:17" hidden="1" x14ac:dyDescent="0.25">
      <c r="A1963" s="661"/>
      <c r="B1963" s="615"/>
      <c r="C1963" s="660"/>
      <c r="D1963" s="660"/>
      <c r="E1963" s="662"/>
      <c r="G1963" s="201"/>
      <c r="H1963" s="201"/>
      <c r="I1963" s="201"/>
      <c r="J1963" s="201"/>
      <c r="K1963" s="201"/>
      <c r="L1963" s="201"/>
      <c r="M1963" s="201"/>
      <c r="N1963" s="201"/>
      <c r="O1963" s="201"/>
      <c r="P1963" s="201"/>
      <c r="Q1963" s="201"/>
    </row>
    <row r="1964" spans="1:17" hidden="1" x14ac:dyDescent="0.25">
      <c r="A1964" s="661"/>
      <c r="B1964" s="615"/>
      <c r="C1964" s="660"/>
      <c r="D1964" s="660"/>
      <c r="E1964" s="662"/>
      <c r="G1964" s="201"/>
      <c r="H1964" s="201"/>
      <c r="I1964" s="201"/>
      <c r="J1964" s="201"/>
      <c r="K1964" s="201"/>
      <c r="L1964" s="201"/>
      <c r="M1964" s="201"/>
      <c r="N1964" s="201"/>
      <c r="O1964" s="201"/>
      <c r="P1964" s="201"/>
      <c r="Q1964" s="201"/>
    </row>
    <row r="1965" spans="1:17" hidden="1" x14ac:dyDescent="0.25">
      <c r="A1965" s="661"/>
      <c r="B1965" s="615"/>
      <c r="C1965" s="660"/>
      <c r="D1965" s="660"/>
      <c r="E1965" s="662"/>
      <c r="G1965" s="201"/>
      <c r="H1965" s="201"/>
      <c r="I1965" s="201"/>
      <c r="J1965" s="201"/>
      <c r="K1965" s="201"/>
      <c r="L1965" s="201"/>
      <c r="M1965" s="201"/>
      <c r="N1965" s="201"/>
      <c r="O1965" s="201"/>
      <c r="P1965" s="201"/>
      <c r="Q1965" s="201"/>
    </row>
    <row r="1966" spans="1:17" hidden="1" x14ac:dyDescent="0.25">
      <c r="A1966" s="661"/>
      <c r="B1966" s="615"/>
      <c r="C1966" s="660"/>
      <c r="D1966" s="660"/>
      <c r="E1966" s="662"/>
      <c r="G1966" s="201"/>
      <c r="H1966" s="201"/>
      <c r="I1966" s="201"/>
      <c r="J1966" s="201"/>
      <c r="K1966" s="201"/>
      <c r="L1966" s="201"/>
      <c r="M1966" s="201"/>
      <c r="N1966" s="201"/>
      <c r="O1966" s="201"/>
      <c r="P1966" s="201"/>
      <c r="Q1966" s="201"/>
    </row>
    <row r="1967" spans="1:17" hidden="1" x14ac:dyDescent="0.25">
      <c r="A1967" s="661"/>
      <c r="B1967" s="615"/>
      <c r="C1967" s="660"/>
      <c r="D1967" s="660"/>
      <c r="E1967" s="662"/>
      <c r="G1967" s="201"/>
      <c r="H1967" s="201"/>
      <c r="I1967" s="201"/>
      <c r="J1967" s="201"/>
      <c r="K1967" s="201"/>
      <c r="L1967" s="201"/>
      <c r="M1967" s="201"/>
      <c r="N1967" s="201"/>
      <c r="O1967" s="201"/>
      <c r="P1967" s="201"/>
      <c r="Q1967" s="201"/>
    </row>
    <row r="1968" spans="1:17" hidden="1" x14ac:dyDescent="0.25">
      <c r="A1968" s="661"/>
      <c r="B1968" s="615"/>
      <c r="C1968" s="660"/>
      <c r="D1968" s="660"/>
      <c r="E1968" s="662"/>
      <c r="G1968" s="201"/>
      <c r="H1968" s="201"/>
      <c r="I1968" s="201"/>
      <c r="J1968" s="201"/>
      <c r="K1968" s="201"/>
      <c r="L1968" s="201"/>
      <c r="M1968" s="201"/>
      <c r="N1968" s="201"/>
      <c r="O1968" s="201"/>
      <c r="P1968" s="201"/>
      <c r="Q1968" s="201"/>
    </row>
    <row r="1969" spans="1:17" hidden="1" x14ac:dyDescent="0.25">
      <c r="A1969" s="661"/>
      <c r="B1969" s="615"/>
      <c r="C1969" s="660"/>
      <c r="D1969" s="660"/>
      <c r="E1969" s="662"/>
      <c r="G1969" s="201"/>
      <c r="H1969" s="201"/>
      <c r="I1969" s="201"/>
      <c r="J1969" s="201"/>
      <c r="K1969" s="201"/>
      <c r="L1969" s="201"/>
      <c r="M1969" s="201"/>
      <c r="N1969" s="201"/>
      <c r="O1969" s="201"/>
      <c r="P1969" s="201"/>
      <c r="Q1969" s="201"/>
    </row>
    <row r="1970" spans="1:17" hidden="1" x14ac:dyDescent="0.25">
      <c r="A1970" s="661"/>
      <c r="B1970" s="615"/>
      <c r="C1970" s="660"/>
      <c r="D1970" s="660"/>
      <c r="E1970" s="662"/>
      <c r="G1970" s="201"/>
      <c r="H1970" s="201"/>
      <c r="I1970" s="201"/>
      <c r="J1970" s="201"/>
      <c r="K1970" s="201"/>
      <c r="L1970" s="201"/>
      <c r="M1970" s="201"/>
      <c r="N1970" s="201"/>
      <c r="O1970" s="201"/>
      <c r="P1970" s="201"/>
      <c r="Q1970" s="201"/>
    </row>
    <row r="1971" spans="1:17" hidden="1" x14ac:dyDescent="0.25">
      <c r="A1971" s="661"/>
      <c r="B1971" s="615"/>
      <c r="C1971" s="660"/>
      <c r="D1971" s="660"/>
      <c r="E1971" s="662"/>
      <c r="G1971" s="201"/>
      <c r="H1971" s="201"/>
      <c r="I1971" s="201"/>
      <c r="J1971" s="201"/>
      <c r="K1971" s="201"/>
      <c r="L1971" s="201"/>
      <c r="M1971" s="201"/>
      <c r="N1971" s="201"/>
      <c r="O1971" s="201"/>
      <c r="P1971" s="201"/>
      <c r="Q1971" s="201"/>
    </row>
    <row r="1972" spans="1:17" hidden="1" x14ac:dyDescent="0.25">
      <c r="A1972" s="661"/>
      <c r="B1972" s="615"/>
      <c r="C1972" s="660"/>
      <c r="D1972" s="660"/>
      <c r="E1972" s="662"/>
      <c r="G1972" s="201"/>
      <c r="H1972" s="201"/>
      <c r="I1972" s="201"/>
      <c r="J1972" s="201"/>
      <c r="K1972" s="201"/>
      <c r="L1972" s="201"/>
      <c r="M1972" s="201"/>
      <c r="N1972" s="201"/>
      <c r="O1972" s="201"/>
      <c r="P1972" s="201"/>
      <c r="Q1972" s="201"/>
    </row>
    <row r="1973" spans="1:17" hidden="1" x14ac:dyDescent="0.25">
      <c r="A1973" s="661"/>
      <c r="B1973" s="615"/>
      <c r="C1973" s="660"/>
      <c r="D1973" s="660"/>
      <c r="E1973" s="662"/>
      <c r="G1973" s="201"/>
      <c r="H1973" s="201"/>
      <c r="I1973" s="201"/>
      <c r="J1973" s="201"/>
      <c r="K1973" s="201"/>
      <c r="L1973" s="201"/>
      <c r="M1973" s="201"/>
      <c r="N1973" s="201"/>
      <c r="O1973" s="201"/>
      <c r="P1973" s="201"/>
      <c r="Q1973" s="201"/>
    </row>
    <row r="1974" spans="1:17" hidden="1" x14ac:dyDescent="0.25">
      <c r="A1974" s="661"/>
      <c r="B1974" s="615"/>
      <c r="C1974" s="660"/>
      <c r="D1974" s="660"/>
      <c r="E1974" s="662"/>
      <c r="G1974" s="201"/>
      <c r="H1974" s="201"/>
      <c r="I1974" s="201"/>
      <c r="J1974" s="201"/>
      <c r="K1974" s="201"/>
      <c r="L1974" s="201"/>
      <c r="M1974" s="201"/>
      <c r="N1974" s="201"/>
      <c r="O1974" s="201"/>
      <c r="P1974" s="201"/>
      <c r="Q1974" s="201"/>
    </row>
    <row r="1975" spans="1:17" hidden="1" x14ac:dyDescent="0.25">
      <c r="A1975" s="661"/>
      <c r="B1975" s="615"/>
      <c r="C1975" s="660"/>
      <c r="D1975" s="660"/>
      <c r="E1975" s="662"/>
      <c r="G1975" s="201"/>
      <c r="H1975" s="201"/>
      <c r="I1975" s="201"/>
      <c r="J1975" s="201"/>
      <c r="K1975" s="201"/>
      <c r="L1975" s="201"/>
      <c r="M1975" s="201"/>
      <c r="N1975" s="201"/>
      <c r="O1975" s="201"/>
      <c r="P1975" s="201"/>
      <c r="Q1975" s="201"/>
    </row>
    <row r="1976" spans="1:17" hidden="1" x14ac:dyDescent="0.25">
      <c r="A1976" s="661"/>
      <c r="B1976" s="615"/>
      <c r="C1976" s="660"/>
      <c r="D1976" s="660"/>
      <c r="E1976" s="662"/>
      <c r="G1976" s="201"/>
      <c r="H1976" s="201"/>
      <c r="I1976" s="201"/>
      <c r="J1976" s="201"/>
      <c r="K1976" s="201"/>
      <c r="L1976" s="201"/>
      <c r="M1976" s="201"/>
      <c r="N1976" s="201"/>
      <c r="O1976" s="201"/>
      <c r="P1976" s="201"/>
      <c r="Q1976" s="201"/>
    </row>
    <row r="1977" spans="1:17" hidden="1" x14ac:dyDescent="0.25">
      <c r="A1977" s="661"/>
      <c r="B1977" s="615"/>
      <c r="C1977" s="660"/>
      <c r="D1977" s="660"/>
      <c r="E1977" s="662"/>
      <c r="G1977" s="201"/>
      <c r="H1977" s="201"/>
      <c r="I1977" s="201"/>
      <c r="J1977" s="201"/>
      <c r="K1977" s="201"/>
      <c r="L1977" s="201"/>
      <c r="M1977" s="201"/>
      <c r="N1977" s="201"/>
      <c r="O1977" s="201"/>
      <c r="P1977" s="201"/>
      <c r="Q1977" s="201"/>
    </row>
    <row r="1978" spans="1:17" hidden="1" x14ac:dyDescent="0.25">
      <c r="A1978" s="661"/>
      <c r="B1978" s="615"/>
      <c r="C1978" s="660"/>
      <c r="D1978" s="660"/>
      <c r="E1978" s="662"/>
      <c r="G1978" s="201"/>
      <c r="H1978" s="201"/>
      <c r="I1978" s="201"/>
      <c r="J1978" s="201"/>
      <c r="K1978" s="201"/>
      <c r="L1978" s="201"/>
      <c r="M1978" s="201"/>
      <c r="N1978" s="201"/>
      <c r="O1978" s="201"/>
      <c r="P1978" s="201"/>
      <c r="Q1978" s="201"/>
    </row>
    <row r="1979" spans="1:17" hidden="1" x14ac:dyDescent="0.25">
      <c r="A1979" s="661"/>
      <c r="B1979" s="615"/>
      <c r="C1979" s="660"/>
      <c r="D1979" s="660"/>
      <c r="E1979" s="662"/>
      <c r="G1979" s="201"/>
      <c r="H1979" s="201"/>
      <c r="I1979" s="201"/>
      <c r="J1979" s="201"/>
      <c r="K1979" s="201"/>
      <c r="L1979" s="201"/>
      <c r="M1979" s="201"/>
      <c r="N1979" s="201"/>
      <c r="O1979" s="201"/>
      <c r="P1979" s="201"/>
      <c r="Q1979" s="201"/>
    </row>
    <row r="1980" spans="1:17" hidden="1" x14ac:dyDescent="0.25">
      <c r="A1980" s="661"/>
      <c r="B1980" s="615"/>
      <c r="C1980" s="660"/>
      <c r="D1980" s="660"/>
      <c r="E1980" s="662"/>
      <c r="G1980" s="201"/>
      <c r="H1980" s="201"/>
      <c r="I1980" s="201"/>
      <c r="J1980" s="201"/>
      <c r="K1980" s="201"/>
      <c r="L1980" s="201"/>
      <c r="M1980" s="201"/>
      <c r="N1980" s="201"/>
      <c r="O1980" s="201"/>
      <c r="P1980" s="201"/>
      <c r="Q1980" s="201"/>
    </row>
    <row r="1981" spans="1:17" hidden="1" x14ac:dyDescent="0.25">
      <c r="A1981" s="661"/>
      <c r="B1981" s="615"/>
      <c r="C1981" s="660"/>
      <c r="D1981" s="660"/>
      <c r="E1981" s="662"/>
      <c r="G1981" s="201"/>
      <c r="H1981" s="201"/>
      <c r="I1981" s="201"/>
      <c r="J1981" s="201"/>
      <c r="K1981" s="201"/>
      <c r="L1981" s="201"/>
      <c r="M1981" s="201"/>
      <c r="N1981" s="201"/>
      <c r="O1981" s="201"/>
      <c r="P1981" s="201"/>
      <c r="Q1981" s="201"/>
    </row>
    <row r="1982" spans="1:17" hidden="1" x14ac:dyDescent="0.25">
      <c r="A1982" s="661"/>
      <c r="B1982" s="615"/>
      <c r="C1982" s="660"/>
      <c r="D1982" s="660"/>
      <c r="E1982" s="662"/>
      <c r="G1982" s="201"/>
      <c r="H1982" s="201"/>
      <c r="I1982" s="201"/>
      <c r="J1982" s="201"/>
      <c r="K1982" s="201"/>
      <c r="L1982" s="201"/>
      <c r="M1982" s="201"/>
      <c r="N1982" s="201"/>
      <c r="O1982" s="201"/>
      <c r="P1982" s="201"/>
      <c r="Q1982" s="201"/>
    </row>
    <row r="1983" spans="1:17" hidden="1" x14ac:dyDescent="0.25">
      <c r="A1983" s="661"/>
      <c r="B1983" s="615"/>
      <c r="C1983" s="660"/>
      <c r="D1983" s="660"/>
      <c r="E1983" s="662"/>
      <c r="G1983" s="201"/>
      <c r="H1983" s="201"/>
      <c r="I1983" s="201"/>
      <c r="J1983" s="201"/>
      <c r="K1983" s="201"/>
      <c r="L1983" s="201"/>
      <c r="M1983" s="201"/>
      <c r="N1983" s="201"/>
      <c r="O1983" s="201"/>
      <c r="P1983" s="201"/>
      <c r="Q1983" s="201"/>
    </row>
    <row r="1984" spans="1:17" hidden="1" x14ac:dyDescent="0.25">
      <c r="A1984" s="661"/>
      <c r="B1984" s="615"/>
      <c r="C1984" s="660"/>
      <c r="D1984" s="660"/>
      <c r="E1984" s="662"/>
      <c r="G1984" s="201"/>
      <c r="H1984" s="201"/>
      <c r="I1984" s="201"/>
      <c r="J1984" s="201"/>
      <c r="K1984" s="201"/>
      <c r="L1984" s="201"/>
      <c r="M1984" s="201"/>
      <c r="N1984" s="201"/>
      <c r="O1984" s="201"/>
      <c r="P1984" s="201"/>
      <c r="Q1984" s="201"/>
    </row>
    <row r="1985" spans="1:17" hidden="1" x14ac:dyDescent="0.25">
      <c r="A1985" s="661"/>
      <c r="B1985" s="615"/>
      <c r="C1985" s="660"/>
      <c r="D1985" s="660"/>
      <c r="E1985" s="662"/>
      <c r="G1985" s="201"/>
      <c r="H1985" s="201"/>
      <c r="I1985" s="201"/>
      <c r="J1985" s="201"/>
      <c r="K1985" s="201"/>
      <c r="L1985" s="201"/>
      <c r="M1985" s="201"/>
      <c r="N1985" s="201"/>
      <c r="O1985" s="201"/>
      <c r="P1985" s="201"/>
      <c r="Q1985" s="201"/>
    </row>
    <row r="1986" spans="1:17" hidden="1" x14ac:dyDescent="0.25">
      <c r="A1986" s="661"/>
      <c r="B1986" s="615"/>
      <c r="C1986" s="660"/>
      <c r="D1986" s="660"/>
      <c r="E1986" s="662"/>
      <c r="G1986" s="201"/>
      <c r="H1986" s="201"/>
      <c r="I1986" s="201"/>
      <c r="J1986" s="201"/>
      <c r="K1986" s="201"/>
      <c r="L1986" s="201"/>
      <c r="M1986" s="201"/>
      <c r="N1986" s="201"/>
      <c r="O1986" s="201"/>
      <c r="P1986" s="201"/>
      <c r="Q1986" s="201"/>
    </row>
    <row r="1987" spans="1:17" hidden="1" x14ac:dyDescent="0.25">
      <c r="A1987" s="661"/>
      <c r="B1987" s="615"/>
      <c r="C1987" s="660"/>
      <c r="D1987" s="660"/>
      <c r="E1987" s="662"/>
      <c r="G1987" s="201"/>
      <c r="H1987" s="201"/>
      <c r="I1987" s="201"/>
      <c r="J1987" s="201"/>
      <c r="K1987" s="201"/>
      <c r="L1987" s="201"/>
      <c r="M1987" s="201"/>
      <c r="N1987" s="201"/>
      <c r="O1987" s="201"/>
      <c r="P1987" s="201"/>
      <c r="Q1987" s="201"/>
    </row>
    <row r="1988" spans="1:17" hidden="1" x14ac:dyDescent="0.25">
      <c r="A1988" s="661"/>
      <c r="B1988" s="615"/>
      <c r="C1988" s="660"/>
      <c r="D1988" s="660"/>
      <c r="E1988" s="662"/>
      <c r="G1988" s="201"/>
      <c r="H1988" s="201"/>
      <c r="I1988" s="201"/>
      <c r="J1988" s="201"/>
      <c r="K1988" s="201"/>
      <c r="L1988" s="201"/>
      <c r="M1988" s="201"/>
      <c r="N1988" s="201"/>
      <c r="O1988" s="201"/>
      <c r="P1988" s="201"/>
      <c r="Q1988" s="201"/>
    </row>
    <row r="1989" spans="1:17" hidden="1" x14ac:dyDescent="0.25">
      <c r="A1989" s="661"/>
      <c r="B1989" s="615"/>
      <c r="C1989" s="660"/>
      <c r="D1989" s="660"/>
      <c r="E1989" s="662"/>
      <c r="G1989" s="201"/>
      <c r="H1989" s="201"/>
      <c r="I1989" s="201"/>
      <c r="J1989" s="201"/>
      <c r="K1989" s="201"/>
      <c r="L1989" s="201"/>
      <c r="M1989" s="201"/>
      <c r="N1989" s="201"/>
      <c r="O1989" s="201"/>
      <c r="P1989" s="201"/>
      <c r="Q1989" s="201"/>
    </row>
    <row r="1990" spans="1:17" hidden="1" x14ac:dyDescent="0.25">
      <c r="A1990" s="661"/>
      <c r="B1990" s="615"/>
      <c r="C1990" s="660"/>
      <c r="D1990" s="660"/>
      <c r="E1990" s="662"/>
      <c r="G1990" s="201"/>
      <c r="H1990" s="201"/>
      <c r="I1990" s="201"/>
      <c r="J1990" s="201"/>
      <c r="K1990" s="201"/>
      <c r="L1990" s="201"/>
      <c r="M1990" s="201"/>
      <c r="N1990" s="201"/>
      <c r="O1990" s="201"/>
      <c r="P1990" s="201"/>
      <c r="Q1990" s="201"/>
    </row>
    <row r="1991" spans="1:17" hidden="1" x14ac:dyDescent="0.25">
      <c r="A1991" s="661"/>
      <c r="B1991" s="615"/>
      <c r="C1991" s="660"/>
      <c r="D1991" s="660"/>
      <c r="E1991" s="662"/>
      <c r="G1991" s="201"/>
      <c r="H1991" s="201"/>
      <c r="I1991" s="201"/>
      <c r="J1991" s="201"/>
      <c r="K1991" s="201"/>
      <c r="L1991" s="201"/>
      <c r="M1991" s="201"/>
      <c r="N1991" s="201"/>
      <c r="O1991" s="201"/>
      <c r="P1991" s="201"/>
      <c r="Q1991" s="201"/>
    </row>
    <row r="1992" spans="1:17" hidden="1" x14ac:dyDescent="0.25">
      <c r="A1992" s="661"/>
      <c r="B1992" s="615"/>
      <c r="C1992" s="660"/>
      <c r="D1992" s="660"/>
      <c r="E1992" s="662"/>
      <c r="G1992" s="201"/>
      <c r="H1992" s="201"/>
      <c r="I1992" s="201"/>
      <c r="J1992" s="201"/>
      <c r="K1992" s="201"/>
      <c r="L1992" s="201"/>
      <c r="M1992" s="201"/>
      <c r="N1992" s="201"/>
      <c r="O1992" s="201"/>
      <c r="P1992" s="201"/>
      <c r="Q1992" s="201"/>
    </row>
    <row r="1993" spans="1:17" hidden="1" x14ac:dyDescent="0.25">
      <c r="A1993" s="661"/>
      <c r="B1993" s="615"/>
      <c r="C1993" s="660"/>
      <c r="D1993" s="660"/>
      <c r="E1993" s="662"/>
      <c r="G1993" s="201"/>
      <c r="H1993" s="201"/>
      <c r="I1993" s="201"/>
      <c r="J1993" s="201"/>
      <c r="K1993" s="201"/>
      <c r="L1993" s="201"/>
      <c r="M1993" s="201"/>
      <c r="N1993" s="201"/>
      <c r="O1993" s="201"/>
      <c r="P1993" s="201"/>
      <c r="Q1993" s="201"/>
    </row>
    <row r="1994" spans="1:17" hidden="1" x14ac:dyDescent="0.25">
      <c r="A1994" s="661"/>
      <c r="B1994" s="615"/>
      <c r="C1994" s="660"/>
      <c r="D1994" s="660"/>
      <c r="E1994" s="662"/>
      <c r="G1994" s="201"/>
      <c r="H1994" s="201"/>
      <c r="I1994" s="201"/>
      <c r="J1994" s="201"/>
      <c r="K1994" s="201"/>
      <c r="L1994" s="201"/>
      <c r="M1994" s="201"/>
      <c r="N1994" s="201"/>
      <c r="O1994" s="201"/>
      <c r="P1994" s="201"/>
      <c r="Q1994" s="201"/>
    </row>
    <row r="1995" spans="1:17" hidden="1" x14ac:dyDescent="0.25">
      <c r="A1995" s="661"/>
      <c r="B1995" s="615"/>
      <c r="C1995" s="660"/>
      <c r="D1995" s="660"/>
      <c r="E1995" s="662"/>
      <c r="G1995" s="201"/>
      <c r="H1995" s="201"/>
      <c r="I1995" s="201"/>
      <c r="J1995" s="201"/>
      <c r="K1995" s="201"/>
      <c r="L1995" s="201"/>
      <c r="M1995" s="201"/>
      <c r="N1995" s="201"/>
      <c r="O1995" s="201"/>
      <c r="P1995" s="201"/>
      <c r="Q1995" s="201"/>
    </row>
    <row r="1996" spans="1:17" hidden="1" x14ac:dyDescent="0.25">
      <c r="A1996" s="661"/>
      <c r="B1996" s="615"/>
      <c r="C1996" s="660"/>
      <c r="D1996" s="660"/>
      <c r="E1996" s="662"/>
      <c r="G1996" s="201"/>
      <c r="H1996" s="201"/>
      <c r="I1996" s="201"/>
      <c r="J1996" s="201"/>
      <c r="K1996" s="201"/>
      <c r="L1996" s="201"/>
      <c r="M1996" s="201"/>
      <c r="N1996" s="201"/>
      <c r="O1996" s="201"/>
      <c r="P1996" s="201"/>
      <c r="Q1996" s="201"/>
    </row>
    <row r="1997" spans="1:17" hidden="1" x14ac:dyDescent="0.25">
      <c r="A1997" s="661"/>
      <c r="B1997" s="615"/>
      <c r="C1997" s="660"/>
      <c r="D1997" s="660"/>
      <c r="E1997" s="662"/>
      <c r="G1997" s="201"/>
      <c r="H1997" s="201"/>
      <c r="I1997" s="201"/>
      <c r="J1997" s="201"/>
      <c r="K1997" s="201"/>
      <c r="L1997" s="201"/>
      <c r="M1997" s="201"/>
      <c r="N1997" s="201"/>
      <c r="O1997" s="201"/>
      <c r="P1997" s="201"/>
      <c r="Q1997" s="201"/>
    </row>
    <row r="1998" spans="1:17" hidden="1" x14ac:dyDescent="0.25">
      <c r="A1998" s="661"/>
      <c r="B1998" s="615"/>
      <c r="C1998" s="660"/>
      <c r="D1998" s="660"/>
      <c r="E1998" s="662"/>
      <c r="G1998" s="201"/>
      <c r="H1998" s="201"/>
      <c r="I1998" s="201"/>
      <c r="J1998" s="201"/>
      <c r="K1998" s="201"/>
      <c r="L1998" s="201"/>
      <c r="M1998" s="201"/>
      <c r="N1998" s="201"/>
      <c r="O1998" s="201"/>
      <c r="P1998" s="201"/>
      <c r="Q1998" s="201"/>
    </row>
    <row r="1999" spans="1:17" hidden="1" x14ac:dyDescent="0.25">
      <c r="A1999" s="661"/>
      <c r="B1999" s="615"/>
      <c r="C1999" s="660"/>
      <c r="D1999" s="660"/>
      <c r="E1999" s="662"/>
      <c r="G1999" s="201"/>
      <c r="H1999" s="201"/>
      <c r="I1999" s="201"/>
      <c r="J1999" s="201"/>
      <c r="K1999" s="201"/>
      <c r="L1999" s="201"/>
      <c r="M1999" s="201"/>
      <c r="N1999" s="201"/>
      <c r="O1999" s="201"/>
      <c r="P1999" s="201"/>
      <c r="Q1999" s="201"/>
    </row>
    <row r="2000" spans="1:17" hidden="1" x14ac:dyDescent="0.25">
      <c r="A2000" s="661"/>
      <c r="B2000" s="615"/>
      <c r="C2000" s="660"/>
      <c r="D2000" s="660"/>
      <c r="E2000" s="662"/>
      <c r="G2000" s="201"/>
      <c r="H2000" s="201"/>
      <c r="I2000" s="201"/>
      <c r="J2000" s="201"/>
      <c r="K2000" s="201"/>
      <c r="L2000" s="201"/>
      <c r="M2000" s="201"/>
      <c r="N2000" s="201"/>
      <c r="O2000" s="201"/>
      <c r="P2000" s="201"/>
      <c r="Q2000" s="201"/>
    </row>
    <row r="2001" spans="1:17" hidden="1" x14ac:dyDescent="0.25">
      <c r="A2001" s="661"/>
      <c r="B2001" s="615"/>
      <c r="C2001" s="660"/>
      <c r="D2001" s="660"/>
      <c r="E2001" s="662"/>
      <c r="G2001" s="201"/>
      <c r="H2001" s="201"/>
      <c r="I2001" s="201"/>
      <c r="J2001" s="201"/>
      <c r="K2001" s="201"/>
      <c r="L2001" s="201"/>
      <c r="M2001" s="201"/>
      <c r="N2001" s="201"/>
      <c r="O2001" s="201"/>
      <c r="P2001" s="201"/>
      <c r="Q2001" s="201"/>
    </row>
    <row r="2002" spans="1:17" hidden="1" x14ac:dyDescent="0.25">
      <c r="A2002" s="661"/>
      <c r="B2002" s="615"/>
      <c r="C2002" s="660"/>
      <c r="D2002" s="660"/>
      <c r="E2002" s="662"/>
      <c r="G2002" s="201"/>
      <c r="H2002" s="201"/>
      <c r="I2002" s="201"/>
      <c r="J2002" s="201"/>
      <c r="K2002" s="201"/>
      <c r="L2002" s="201"/>
      <c r="M2002" s="201"/>
      <c r="N2002" s="201"/>
      <c r="O2002" s="201"/>
      <c r="P2002" s="201"/>
      <c r="Q2002" s="201"/>
    </row>
    <row r="2003" spans="1:17" hidden="1" x14ac:dyDescent="0.25">
      <c r="A2003" s="661"/>
      <c r="B2003" s="615"/>
      <c r="C2003" s="660"/>
      <c r="D2003" s="660"/>
      <c r="E2003" s="662"/>
      <c r="G2003" s="201"/>
      <c r="H2003" s="201"/>
      <c r="I2003" s="201"/>
      <c r="J2003" s="201"/>
      <c r="K2003" s="201"/>
      <c r="L2003" s="201"/>
      <c r="M2003" s="201"/>
      <c r="N2003" s="201"/>
      <c r="O2003" s="201"/>
      <c r="P2003" s="201"/>
      <c r="Q2003" s="201"/>
    </row>
    <row r="2004" spans="1:17" hidden="1" x14ac:dyDescent="0.25">
      <c r="A2004" s="661"/>
      <c r="B2004" s="615"/>
      <c r="C2004" s="660"/>
      <c r="D2004" s="660"/>
      <c r="E2004" s="662"/>
      <c r="G2004" s="201"/>
      <c r="H2004" s="201"/>
      <c r="I2004" s="201"/>
      <c r="J2004" s="201"/>
      <c r="K2004" s="201"/>
      <c r="L2004" s="201"/>
      <c r="M2004" s="201"/>
      <c r="N2004" s="201"/>
      <c r="O2004" s="201"/>
      <c r="P2004" s="201"/>
      <c r="Q2004" s="201"/>
    </row>
    <row r="2005" spans="1:17" hidden="1" x14ac:dyDescent="0.25">
      <c r="A2005" s="661"/>
      <c r="B2005" s="615"/>
      <c r="C2005" s="660"/>
      <c r="D2005" s="660"/>
      <c r="E2005" s="662"/>
      <c r="G2005" s="201"/>
      <c r="H2005" s="201"/>
      <c r="I2005" s="201"/>
      <c r="J2005" s="201"/>
      <c r="K2005" s="201"/>
      <c r="L2005" s="201"/>
      <c r="M2005" s="201"/>
      <c r="N2005" s="201"/>
      <c r="O2005" s="201"/>
      <c r="P2005" s="201"/>
      <c r="Q2005" s="201"/>
    </row>
    <row r="2006" spans="1:17" hidden="1" x14ac:dyDescent="0.25">
      <c r="A2006" s="661"/>
      <c r="B2006" s="615"/>
      <c r="C2006" s="660"/>
      <c r="D2006" s="660"/>
      <c r="E2006" s="662"/>
      <c r="G2006" s="201"/>
      <c r="H2006" s="201"/>
      <c r="I2006" s="201"/>
      <c r="J2006" s="201"/>
      <c r="K2006" s="201"/>
      <c r="L2006" s="201"/>
      <c r="M2006" s="201"/>
      <c r="N2006" s="201"/>
      <c r="O2006" s="201"/>
      <c r="P2006" s="201"/>
      <c r="Q2006" s="201"/>
    </row>
    <row r="2007" spans="1:17" hidden="1" x14ac:dyDescent="0.25">
      <c r="A2007" s="661"/>
      <c r="B2007" s="615"/>
      <c r="C2007" s="660"/>
      <c r="D2007" s="660"/>
      <c r="E2007" s="662"/>
      <c r="G2007" s="201"/>
      <c r="H2007" s="201"/>
      <c r="I2007" s="201"/>
      <c r="J2007" s="201"/>
      <c r="K2007" s="201"/>
      <c r="L2007" s="201"/>
      <c r="M2007" s="201"/>
      <c r="N2007" s="201"/>
      <c r="O2007" s="201"/>
      <c r="P2007" s="201"/>
      <c r="Q2007" s="201"/>
    </row>
    <row r="2008" spans="1:17" hidden="1" x14ac:dyDescent="0.25">
      <c r="A2008" s="661"/>
      <c r="B2008" s="615"/>
      <c r="C2008" s="660"/>
      <c r="D2008" s="660"/>
      <c r="E2008" s="659"/>
      <c r="G2008" s="201"/>
      <c r="H2008" s="201"/>
      <c r="I2008" s="201"/>
      <c r="J2008" s="201"/>
      <c r="K2008" s="201"/>
      <c r="L2008" s="201"/>
      <c r="M2008" s="201"/>
      <c r="N2008" s="201"/>
      <c r="O2008" s="201"/>
      <c r="P2008" s="201"/>
      <c r="Q2008" s="201"/>
    </row>
    <row r="2009" spans="1:17" x14ac:dyDescent="0.25">
      <c r="A2009" s="661"/>
      <c r="B2009" s="615"/>
      <c r="C2009" s="660"/>
      <c r="D2009" s="660"/>
      <c r="E2009" s="659"/>
      <c r="G2009" s="201"/>
      <c r="H2009" s="201"/>
      <c r="I2009" s="201"/>
      <c r="J2009" s="201"/>
      <c r="K2009" s="201"/>
      <c r="L2009" s="201"/>
      <c r="M2009" s="201"/>
      <c r="N2009" s="201"/>
      <c r="O2009" s="201"/>
      <c r="P2009" s="201"/>
      <c r="Q2009" s="201"/>
    </row>
    <row r="2010" spans="1:17" x14ac:dyDescent="0.25">
      <c r="A2010" s="658"/>
      <c r="G2010" s="201"/>
      <c r="H2010" s="201"/>
      <c r="I2010" s="201"/>
      <c r="J2010" s="201"/>
      <c r="K2010" s="201"/>
      <c r="L2010" s="201"/>
      <c r="M2010" s="201"/>
      <c r="N2010" s="201"/>
      <c r="O2010" s="201"/>
      <c r="P2010" s="201"/>
      <c r="Q2010" s="201"/>
    </row>
    <row r="2012" spans="1:17" x14ac:dyDescent="0.25">
      <c r="A2012" s="590"/>
    </row>
    <row r="2013" spans="1:17" ht="15" customHeight="1" x14ac:dyDescent="0.25">
      <c r="A2013" s="208"/>
      <c r="B2013" s="657"/>
      <c r="C2013" s="657"/>
      <c r="D2013" s="657"/>
    </row>
  </sheetData>
  <sheetProtection formatRows="0"/>
  <mergeCells count="3">
    <mergeCell ref="A7:E7"/>
    <mergeCell ref="A2:C2"/>
    <mergeCell ref="A5:E6"/>
  </mergeCells>
  <pageMargins left="0.78740157480314965" right="0.78740157480314965" top="0.98425196850393704" bottom="0.98425196850393704" header="0.51181102362204722" footer="0.51181102362204722"/>
  <pageSetup paperSize="9" scale="6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10"/>
  <sheetViews>
    <sheetView showGridLines="0" view="pageBreakPreview" zoomScale="70" zoomScaleNormal="100" zoomScaleSheetLayoutView="70" workbookViewId="0">
      <selection activeCell="E1" sqref="E1"/>
    </sheetView>
  </sheetViews>
  <sheetFormatPr defaultRowHeight="15.75" x14ac:dyDescent="0.25"/>
  <cols>
    <col min="1" max="1" width="6.85546875" style="196" customWidth="1"/>
    <col min="2" max="2" width="45.28515625" style="196" customWidth="1"/>
    <col min="3" max="3" width="33.140625" style="196" customWidth="1"/>
    <col min="4" max="4" width="37.85546875" style="196" customWidth="1"/>
    <col min="5" max="5" width="36.7109375" style="196" customWidth="1"/>
    <col min="6" max="256" width="9.140625" style="196"/>
    <col min="257" max="257" width="6.85546875" style="196" customWidth="1"/>
    <col min="258" max="258" width="45.28515625" style="196" customWidth="1"/>
    <col min="259" max="259" width="33.140625" style="196" customWidth="1"/>
    <col min="260" max="260" width="37.85546875" style="196" customWidth="1"/>
    <col min="261" max="261" width="36.7109375" style="196" customWidth="1"/>
    <col min="262" max="512" width="9.140625" style="196"/>
    <col min="513" max="513" width="6.85546875" style="196" customWidth="1"/>
    <col min="514" max="514" width="45.28515625" style="196" customWidth="1"/>
    <col min="515" max="515" width="33.140625" style="196" customWidth="1"/>
    <col min="516" max="516" width="37.85546875" style="196" customWidth="1"/>
    <col min="517" max="517" width="36.7109375" style="196" customWidth="1"/>
    <col min="518" max="768" width="9.140625" style="196"/>
    <col min="769" max="769" width="6.85546875" style="196" customWidth="1"/>
    <col min="770" max="770" width="45.28515625" style="196" customWidth="1"/>
    <col min="771" max="771" width="33.140625" style="196" customWidth="1"/>
    <col min="772" max="772" width="37.85546875" style="196" customWidth="1"/>
    <col min="773" max="773" width="36.7109375" style="196" customWidth="1"/>
    <col min="774" max="1024" width="9.140625" style="196"/>
    <col min="1025" max="1025" width="6.85546875" style="196" customWidth="1"/>
    <col min="1026" max="1026" width="45.28515625" style="196" customWidth="1"/>
    <col min="1027" max="1027" width="33.140625" style="196" customWidth="1"/>
    <col min="1028" max="1028" width="37.85546875" style="196" customWidth="1"/>
    <col min="1029" max="1029" width="36.7109375" style="196" customWidth="1"/>
    <col min="1030" max="1280" width="9.140625" style="196"/>
    <col min="1281" max="1281" width="6.85546875" style="196" customWidth="1"/>
    <col min="1282" max="1282" width="45.28515625" style="196" customWidth="1"/>
    <col min="1283" max="1283" width="33.140625" style="196" customWidth="1"/>
    <col min="1284" max="1284" width="37.85546875" style="196" customWidth="1"/>
    <col min="1285" max="1285" width="36.7109375" style="196" customWidth="1"/>
    <col min="1286" max="1536" width="9.140625" style="196"/>
    <col min="1537" max="1537" width="6.85546875" style="196" customWidth="1"/>
    <col min="1538" max="1538" width="45.28515625" style="196" customWidth="1"/>
    <col min="1539" max="1539" width="33.140625" style="196" customWidth="1"/>
    <col min="1540" max="1540" width="37.85546875" style="196" customWidth="1"/>
    <col min="1541" max="1541" width="36.7109375" style="196" customWidth="1"/>
    <col min="1542" max="1792" width="9.140625" style="196"/>
    <col min="1793" max="1793" width="6.85546875" style="196" customWidth="1"/>
    <col min="1794" max="1794" width="45.28515625" style="196" customWidth="1"/>
    <col min="1795" max="1795" width="33.140625" style="196" customWidth="1"/>
    <col min="1796" max="1796" width="37.85546875" style="196" customWidth="1"/>
    <col min="1797" max="1797" width="36.7109375" style="196" customWidth="1"/>
    <col min="1798" max="2048" width="9.140625" style="196"/>
    <col min="2049" max="2049" width="6.85546875" style="196" customWidth="1"/>
    <col min="2050" max="2050" width="45.28515625" style="196" customWidth="1"/>
    <col min="2051" max="2051" width="33.140625" style="196" customWidth="1"/>
    <col min="2052" max="2052" width="37.85546875" style="196" customWidth="1"/>
    <col min="2053" max="2053" width="36.7109375" style="196" customWidth="1"/>
    <col min="2054" max="2304" width="9.140625" style="196"/>
    <col min="2305" max="2305" width="6.85546875" style="196" customWidth="1"/>
    <col min="2306" max="2306" width="45.28515625" style="196" customWidth="1"/>
    <col min="2307" max="2307" width="33.140625" style="196" customWidth="1"/>
    <col min="2308" max="2308" width="37.85546875" style="196" customWidth="1"/>
    <col min="2309" max="2309" width="36.7109375" style="196" customWidth="1"/>
    <col min="2310" max="2560" width="9.140625" style="196"/>
    <col min="2561" max="2561" width="6.85546875" style="196" customWidth="1"/>
    <col min="2562" max="2562" width="45.28515625" style="196" customWidth="1"/>
    <col min="2563" max="2563" width="33.140625" style="196" customWidth="1"/>
    <col min="2564" max="2564" width="37.85546875" style="196" customWidth="1"/>
    <col min="2565" max="2565" width="36.7109375" style="196" customWidth="1"/>
    <col min="2566" max="2816" width="9.140625" style="196"/>
    <col min="2817" max="2817" width="6.85546875" style="196" customWidth="1"/>
    <col min="2818" max="2818" width="45.28515625" style="196" customWidth="1"/>
    <col min="2819" max="2819" width="33.140625" style="196" customWidth="1"/>
    <col min="2820" max="2820" width="37.85546875" style="196" customWidth="1"/>
    <col min="2821" max="2821" width="36.7109375" style="196" customWidth="1"/>
    <col min="2822" max="3072" width="9.140625" style="196"/>
    <col min="3073" max="3073" width="6.85546875" style="196" customWidth="1"/>
    <col min="3074" max="3074" width="45.28515625" style="196" customWidth="1"/>
    <col min="3075" max="3075" width="33.140625" style="196" customWidth="1"/>
    <col min="3076" max="3076" width="37.85546875" style="196" customWidth="1"/>
    <col min="3077" max="3077" width="36.7109375" style="196" customWidth="1"/>
    <col min="3078" max="3328" width="9.140625" style="196"/>
    <col min="3329" max="3329" width="6.85546875" style="196" customWidth="1"/>
    <col min="3330" max="3330" width="45.28515625" style="196" customWidth="1"/>
    <col min="3331" max="3331" width="33.140625" style="196" customWidth="1"/>
    <col min="3332" max="3332" width="37.85546875" style="196" customWidth="1"/>
    <col min="3333" max="3333" width="36.7109375" style="196" customWidth="1"/>
    <col min="3334" max="3584" width="9.140625" style="196"/>
    <col min="3585" max="3585" width="6.85546875" style="196" customWidth="1"/>
    <col min="3586" max="3586" width="45.28515625" style="196" customWidth="1"/>
    <col min="3587" max="3587" width="33.140625" style="196" customWidth="1"/>
    <col min="3588" max="3588" width="37.85546875" style="196" customWidth="1"/>
    <col min="3589" max="3589" width="36.7109375" style="196" customWidth="1"/>
    <col min="3590" max="3840" width="9.140625" style="196"/>
    <col min="3841" max="3841" width="6.85546875" style="196" customWidth="1"/>
    <col min="3842" max="3842" width="45.28515625" style="196" customWidth="1"/>
    <col min="3843" max="3843" width="33.140625" style="196" customWidth="1"/>
    <col min="3844" max="3844" width="37.85546875" style="196" customWidth="1"/>
    <col min="3845" max="3845" width="36.7109375" style="196" customWidth="1"/>
    <col min="3846" max="4096" width="9.140625" style="196"/>
    <col min="4097" max="4097" width="6.85546875" style="196" customWidth="1"/>
    <col min="4098" max="4098" width="45.28515625" style="196" customWidth="1"/>
    <col min="4099" max="4099" width="33.140625" style="196" customWidth="1"/>
    <col min="4100" max="4100" width="37.85546875" style="196" customWidth="1"/>
    <col min="4101" max="4101" width="36.7109375" style="196" customWidth="1"/>
    <col min="4102" max="4352" width="9.140625" style="196"/>
    <col min="4353" max="4353" width="6.85546875" style="196" customWidth="1"/>
    <col min="4354" max="4354" width="45.28515625" style="196" customWidth="1"/>
    <col min="4355" max="4355" width="33.140625" style="196" customWidth="1"/>
    <col min="4356" max="4356" width="37.85546875" style="196" customWidth="1"/>
    <col min="4357" max="4357" width="36.7109375" style="196" customWidth="1"/>
    <col min="4358" max="4608" width="9.140625" style="196"/>
    <col min="4609" max="4609" width="6.85546875" style="196" customWidth="1"/>
    <col min="4610" max="4610" width="45.28515625" style="196" customWidth="1"/>
    <col min="4611" max="4611" width="33.140625" style="196" customWidth="1"/>
    <col min="4612" max="4612" width="37.85546875" style="196" customWidth="1"/>
    <col min="4613" max="4613" width="36.7109375" style="196" customWidth="1"/>
    <col min="4614" max="4864" width="9.140625" style="196"/>
    <col min="4865" max="4865" width="6.85546875" style="196" customWidth="1"/>
    <col min="4866" max="4866" width="45.28515625" style="196" customWidth="1"/>
    <col min="4867" max="4867" width="33.140625" style="196" customWidth="1"/>
    <col min="4868" max="4868" width="37.85546875" style="196" customWidth="1"/>
    <col min="4869" max="4869" width="36.7109375" style="196" customWidth="1"/>
    <col min="4870" max="5120" width="9.140625" style="196"/>
    <col min="5121" max="5121" width="6.85546875" style="196" customWidth="1"/>
    <col min="5122" max="5122" width="45.28515625" style="196" customWidth="1"/>
    <col min="5123" max="5123" width="33.140625" style="196" customWidth="1"/>
    <col min="5124" max="5124" width="37.85546875" style="196" customWidth="1"/>
    <col min="5125" max="5125" width="36.7109375" style="196" customWidth="1"/>
    <col min="5126" max="5376" width="9.140625" style="196"/>
    <col min="5377" max="5377" width="6.85546875" style="196" customWidth="1"/>
    <col min="5378" max="5378" width="45.28515625" style="196" customWidth="1"/>
    <col min="5379" max="5379" width="33.140625" style="196" customWidth="1"/>
    <col min="5380" max="5380" width="37.85546875" style="196" customWidth="1"/>
    <col min="5381" max="5381" width="36.7109375" style="196" customWidth="1"/>
    <col min="5382" max="5632" width="9.140625" style="196"/>
    <col min="5633" max="5633" width="6.85546875" style="196" customWidth="1"/>
    <col min="5634" max="5634" width="45.28515625" style="196" customWidth="1"/>
    <col min="5635" max="5635" width="33.140625" style="196" customWidth="1"/>
    <col min="5636" max="5636" width="37.85546875" style="196" customWidth="1"/>
    <col min="5637" max="5637" width="36.7109375" style="196" customWidth="1"/>
    <col min="5638" max="5888" width="9.140625" style="196"/>
    <col min="5889" max="5889" width="6.85546875" style="196" customWidth="1"/>
    <col min="5890" max="5890" width="45.28515625" style="196" customWidth="1"/>
    <col min="5891" max="5891" width="33.140625" style="196" customWidth="1"/>
    <col min="5892" max="5892" width="37.85546875" style="196" customWidth="1"/>
    <col min="5893" max="5893" width="36.7109375" style="196" customWidth="1"/>
    <col min="5894" max="6144" width="9.140625" style="196"/>
    <col min="6145" max="6145" width="6.85546875" style="196" customWidth="1"/>
    <col min="6146" max="6146" width="45.28515625" style="196" customWidth="1"/>
    <col min="6147" max="6147" width="33.140625" style="196" customWidth="1"/>
    <col min="6148" max="6148" width="37.85546875" style="196" customWidth="1"/>
    <col min="6149" max="6149" width="36.7109375" style="196" customWidth="1"/>
    <col min="6150" max="6400" width="9.140625" style="196"/>
    <col min="6401" max="6401" width="6.85546875" style="196" customWidth="1"/>
    <col min="6402" max="6402" width="45.28515625" style="196" customWidth="1"/>
    <col min="6403" max="6403" width="33.140625" style="196" customWidth="1"/>
    <col min="6404" max="6404" width="37.85546875" style="196" customWidth="1"/>
    <col min="6405" max="6405" width="36.7109375" style="196" customWidth="1"/>
    <col min="6406" max="6656" width="9.140625" style="196"/>
    <col min="6657" max="6657" width="6.85546875" style="196" customWidth="1"/>
    <col min="6658" max="6658" width="45.28515625" style="196" customWidth="1"/>
    <col min="6659" max="6659" width="33.140625" style="196" customWidth="1"/>
    <col min="6660" max="6660" width="37.85546875" style="196" customWidth="1"/>
    <col min="6661" max="6661" width="36.7109375" style="196" customWidth="1"/>
    <col min="6662" max="6912" width="9.140625" style="196"/>
    <col min="6913" max="6913" width="6.85546875" style="196" customWidth="1"/>
    <col min="6914" max="6914" width="45.28515625" style="196" customWidth="1"/>
    <col min="6915" max="6915" width="33.140625" style="196" customWidth="1"/>
    <col min="6916" max="6916" width="37.85546875" style="196" customWidth="1"/>
    <col min="6917" max="6917" width="36.7109375" style="196" customWidth="1"/>
    <col min="6918" max="7168" width="9.140625" style="196"/>
    <col min="7169" max="7169" width="6.85546875" style="196" customWidth="1"/>
    <col min="7170" max="7170" width="45.28515625" style="196" customWidth="1"/>
    <col min="7171" max="7171" width="33.140625" style="196" customWidth="1"/>
    <col min="7172" max="7172" width="37.85546875" style="196" customWidth="1"/>
    <col min="7173" max="7173" width="36.7109375" style="196" customWidth="1"/>
    <col min="7174" max="7424" width="9.140625" style="196"/>
    <col min="7425" max="7425" width="6.85546875" style="196" customWidth="1"/>
    <col min="7426" max="7426" width="45.28515625" style="196" customWidth="1"/>
    <col min="7427" max="7427" width="33.140625" style="196" customWidth="1"/>
    <col min="7428" max="7428" width="37.85546875" style="196" customWidth="1"/>
    <col min="7429" max="7429" width="36.7109375" style="196" customWidth="1"/>
    <col min="7430" max="7680" width="9.140625" style="196"/>
    <col min="7681" max="7681" width="6.85546875" style="196" customWidth="1"/>
    <col min="7682" max="7682" width="45.28515625" style="196" customWidth="1"/>
    <col min="7683" max="7683" width="33.140625" style="196" customWidth="1"/>
    <col min="7684" max="7684" width="37.85546875" style="196" customWidth="1"/>
    <col min="7685" max="7685" width="36.7109375" style="196" customWidth="1"/>
    <col min="7686" max="7936" width="9.140625" style="196"/>
    <col min="7937" max="7937" width="6.85546875" style="196" customWidth="1"/>
    <col min="7938" max="7938" width="45.28515625" style="196" customWidth="1"/>
    <col min="7939" max="7939" width="33.140625" style="196" customWidth="1"/>
    <col min="7940" max="7940" width="37.85546875" style="196" customWidth="1"/>
    <col min="7941" max="7941" width="36.7109375" style="196" customWidth="1"/>
    <col min="7942" max="8192" width="9.140625" style="196"/>
    <col min="8193" max="8193" width="6.85546875" style="196" customWidth="1"/>
    <col min="8194" max="8194" width="45.28515625" style="196" customWidth="1"/>
    <col min="8195" max="8195" width="33.140625" style="196" customWidth="1"/>
    <col min="8196" max="8196" width="37.85546875" style="196" customWidth="1"/>
    <col min="8197" max="8197" width="36.7109375" style="196" customWidth="1"/>
    <col min="8198" max="8448" width="9.140625" style="196"/>
    <col min="8449" max="8449" width="6.85546875" style="196" customWidth="1"/>
    <col min="8450" max="8450" width="45.28515625" style="196" customWidth="1"/>
    <col min="8451" max="8451" width="33.140625" style="196" customWidth="1"/>
    <col min="8452" max="8452" width="37.85546875" style="196" customWidth="1"/>
    <col min="8453" max="8453" width="36.7109375" style="196" customWidth="1"/>
    <col min="8454" max="8704" width="9.140625" style="196"/>
    <col min="8705" max="8705" width="6.85546875" style="196" customWidth="1"/>
    <col min="8706" max="8706" width="45.28515625" style="196" customWidth="1"/>
    <col min="8707" max="8707" width="33.140625" style="196" customWidth="1"/>
    <col min="8708" max="8708" width="37.85546875" style="196" customWidth="1"/>
    <col min="8709" max="8709" width="36.7109375" style="196" customWidth="1"/>
    <col min="8710" max="8960" width="9.140625" style="196"/>
    <col min="8961" max="8961" width="6.85546875" style="196" customWidth="1"/>
    <col min="8962" max="8962" width="45.28515625" style="196" customWidth="1"/>
    <col min="8963" max="8963" width="33.140625" style="196" customWidth="1"/>
    <col min="8964" max="8964" width="37.85546875" style="196" customWidth="1"/>
    <col min="8965" max="8965" width="36.7109375" style="196" customWidth="1"/>
    <col min="8966" max="9216" width="9.140625" style="196"/>
    <col min="9217" max="9217" width="6.85546875" style="196" customWidth="1"/>
    <col min="9218" max="9218" width="45.28515625" style="196" customWidth="1"/>
    <col min="9219" max="9219" width="33.140625" style="196" customWidth="1"/>
    <col min="9220" max="9220" width="37.85546875" style="196" customWidth="1"/>
    <col min="9221" max="9221" width="36.7109375" style="196" customWidth="1"/>
    <col min="9222" max="9472" width="9.140625" style="196"/>
    <col min="9473" max="9473" width="6.85546875" style="196" customWidth="1"/>
    <col min="9474" max="9474" width="45.28515625" style="196" customWidth="1"/>
    <col min="9475" max="9475" width="33.140625" style="196" customWidth="1"/>
    <col min="9476" max="9476" width="37.85546875" style="196" customWidth="1"/>
    <col min="9477" max="9477" width="36.7109375" style="196" customWidth="1"/>
    <col min="9478" max="9728" width="9.140625" style="196"/>
    <col min="9729" max="9729" width="6.85546875" style="196" customWidth="1"/>
    <col min="9730" max="9730" width="45.28515625" style="196" customWidth="1"/>
    <col min="9731" max="9731" width="33.140625" style="196" customWidth="1"/>
    <col min="9732" max="9732" width="37.85546875" style="196" customWidth="1"/>
    <col min="9733" max="9733" width="36.7109375" style="196" customWidth="1"/>
    <col min="9734" max="9984" width="9.140625" style="196"/>
    <col min="9985" max="9985" width="6.85546875" style="196" customWidth="1"/>
    <col min="9986" max="9986" width="45.28515625" style="196" customWidth="1"/>
    <col min="9987" max="9987" width="33.140625" style="196" customWidth="1"/>
    <col min="9988" max="9988" width="37.85546875" style="196" customWidth="1"/>
    <col min="9989" max="9989" width="36.7109375" style="196" customWidth="1"/>
    <col min="9990" max="10240" width="9.140625" style="196"/>
    <col min="10241" max="10241" width="6.85546875" style="196" customWidth="1"/>
    <col min="10242" max="10242" width="45.28515625" style="196" customWidth="1"/>
    <col min="10243" max="10243" width="33.140625" style="196" customWidth="1"/>
    <col min="10244" max="10244" width="37.85546875" style="196" customWidth="1"/>
    <col min="10245" max="10245" width="36.7109375" style="196" customWidth="1"/>
    <col min="10246" max="10496" width="9.140625" style="196"/>
    <col min="10497" max="10497" width="6.85546875" style="196" customWidth="1"/>
    <col min="10498" max="10498" width="45.28515625" style="196" customWidth="1"/>
    <col min="10499" max="10499" width="33.140625" style="196" customWidth="1"/>
    <col min="10500" max="10500" width="37.85546875" style="196" customWidth="1"/>
    <col min="10501" max="10501" width="36.7109375" style="196" customWidth="1"/>
    <col min="10502" max="10752" width="9.140625" style="196"/>
    <col min="10753" max="10753" width="6.85546875" style="196" customWidth="1"/>
    <col min="10754" max="10754" width="45.28515625" style="196" customWidth="1"/>
    <col min="10755" max="10755" width="33.140625" style="196" customWidth="1"/>
    <col min="10756" max="10756" width="37.85546875" style="196" customWidth="1"/>
    <col min="10757" max="10757" width="36.7109375" style="196" customWidth="1"/>
    <col min="10758" max="11008" width="9.140625" style="196"/>
    <col min="11009" max="11009" width="6.85546875" style="196" customWidth="1"/>
    <col min="11010" max="11010" width="45.28515625" style="196" customWidth="1"/>
    <col min="11011" max="11011" width="33.140625" style="196" customWidth="1"/>
    <col min="11012" max="11012" width="37.85546875" style="196" customWidth="1"/>
    <col min="11013" max="11013" width="36.7109375" style="196" customWidth="1"/>
    <col min="11014" max="11264" width="9.140625" style="196"/>
    <col min="11265" max="11265" width="6.85546875" style="196" customWidth="1"/>
    <col min="11266" max="11266" width="45.28515625" style="196" customWidth="1"/>
    <col min="11267" max="11267" width="33.140625" style="196" customWidth="1"/>
    <col min="11268" max="11268" width="37.85546875" style="196" customWidth="1"/>
    <col min="11269" max="11269" width="36.7109375" style="196" customWidth="1"/>
    <col min="11270" max="11520" width="9.140625" style="196"/>
    <col min="11521" max="11521" width="6.85546875" style="196" customWidth="1"/>
    <col min="11522" max="11522" width="45.28515625" style="196" customWidth="1"/>
    <col min="11523" max="11523" width="33.140625" style="196" customWidth="1"/>
    <col min="11524" max="11524" width="37.85546875" style="196" customWidth="1"/>
    <col min="11525" max="11525" width="36.7109375" style="196" customWidth="1"/>
    <col min="11526" max="11776" width="9.140625" style="196"/>
    <col min="11777" max="11777" width="6.85546875" style="196" customWidth="1"/>
    <col min="11778" max="11778" width="45.28515625" style="196" customWidth="1"/>
    <col min="11779" max="11779" width="33.140625" style="196" customWidth="1"/>
    <col min="11780" max="11780" width="37.85546875" style="196" customWidth="1"/>
    <col min="11781" max="11781" width="36.7109375" style="196" customWidth="1"/>
    <col min="11782" max="12032" width="9.140625" style="196"/>
    <col min="12033" max="12033" width="6.85546875" style="196" customWidth="1"/>
    <col min="12034" max="12034" width="45.28515625" style="196" customWidth="1"/>
    <col min="12035" max="12035" width="33.140625" style="196" customWidth="1"/>
    <col min="12036" max="12036" width="37.85546875" style="196" customWidth="1"/>
    <col min="12037" max="12037" width="36.7109375" style="196" customWidth="1"/>
    <col min="12038" max="12288" width="9.140625" style="196"/>
    <col min="12289" max="12289" width="6.85546875" style="196" customWidth="1"/>
    <col min="12290" max="12290" width="45.28515625" style="196" customWidth="1"/>
    <col min="12291" max="12291" width="33.140625" style="196" customWidth="1"/>
    <col min="12292" max="12292" width="37.85546875" style="196" customWidth="1"/>
    <col min="12293" max="12293" width="36.7109375" style="196" customWidth="1"/>
    <col min="12294" max="12544" width="9.140625" style="196"/>
    <col min="12545" max="12545" width="6.85546875" style="196" customWidth="1"/>
    <col min="12546" max="12546" width="45.28515625" style="196" customWidth="1"/>
    <col min="12547" max="12547" width="33.140625" style="196" customWidth="1"/>
    <col min="12548" max="12548" width="37.85546875" style="196" customWidth="1"/>
    <col min="12549" max="12549" width="36.7109375" style="196" customWidth="1"/>
    <col min="12550" max="12800" width="9.140625" style="196"/>
    <col min="12801" max="12801" width="6.85546875" style="196" customWidth="1"/>
    <col min="12802" max="12802" width="45.28515625" style="196" customWidth="1"/>
    <col min="12803" max="12803" width="33.140625" style="196" customWidth="1"/>
    <col min="12804" max="12804" width="37.85546875" style="196" customWidth="1"/>
    <col min="12805" max="12805" width="36.7109375" style="196" customWidth="1"/>
    <col min="12806" max="13056" width="9.140625" style="196"/>
    <col min="13057" max="13057" width="6.85546875" style="196" customWidth="1"/>
    <col min="13058" max="13058" width="45.28515625" style="196" customWidth="1"/>
    <col min="13059" max="13059" width="33.140625" style="196" customWidth="1"/>
    <col min="13060" max="13060" width="37.85546875" style="196" customWidth="1"/>
    <col min="13061" max="13061" width="36.7109375" style="196" customWidth="1"/>
    <col min="13062" max="13312" width="9.140625" style="196"/>
    <col min="13313" max="13313" width="6.85546875" style="196" customWidth="1"/>
    <col min="13314" max="13314" width="45.28515625" style="196" customWidth="1"/>
    <col min="13315" max="13315" width="33.140625" style="196" customWidth="1"/>
    <col min="13316" max="13316" width="37.85546875" style="196" customWidth="1"/>
    <col min="13317" max="13317" width="36.7109375" style="196" customWidth="1"/>
    <col min="13318" max="13568" width="9.140625" style="196"/>
    <col min="13569" max="13569" width="6.85546875" style="196" customWidth="1"/>
    <col min="13570" max="13570" width="45.28515625" style="196" customWidth="1"/>
    <col min="13571" max="13571" width="33.140625" style="196" customWidth="1"/>
    <col min="13572" max="13572" width="37.85546875" style="196" customWidth="1"/>
    <col min="13573" max="13573" width="36.7109375" style="196" customWidth="1"/>
    <col min="13574" max="13824" width="9.140625" style="196"/>
    <col min="13825" max="13825" width="6.85546875" style="196" customWidth="1"/>
    <col min="13826" max="13826" width="45.28515625" style="196" customWidth="1"/>
    <col min="13827" max="13827" width="33.140625" style="196" customWidth="1"/>
    <col min="13828" max="13828" width="37.85546875" style="196" customWidth="1"/>
    <col min="13829" max="13829" width="36.7109375" style="196" customWidth="1"/>
    <col min="13830" max="14080" width="9.140625" style="196"/>
    <col min="14081" max="14081" width="6.85546875" style="196" customWidth="1"/>
    <col min="14082" max="14082" width="45.28515625" style="196" customWidth="1"/>
    <col min="14083" max="14083" width="33.140625" style="196" customWidth="1"/>
    <col min="14084" max="14084" width="37.85546875" style="196" customWidth="1"/>
    <col min="14085" max="14085" width="36.7109375" style="196" customWidth="1"/>
    <col min="14086" max="14336" width="9.140625" style="196"/>
    <col min="14337" max="14337" width="6.85546875" style="196" customWidth="1"/>
    <col min="14338" max="14338" width="45.28515625" style="196" customWidth="1"/>
    <col min="14339" max="14339" width="33.140625" style="196" customWidth="1"/>
    <col min="14340" max="14340" width="37.85546875" style="196" customWidth="1"/>
    <col min="14341" max="14341" width="36.7109375" style="196" customWidth="1"/>
    <col min="14342" max="14592" width="9.140625" style="196"/>
    <col min="14593" max="14593" width="6.85546875" style="196" customWidth="1"/>
    <col min="14594" max="14594" width="45.28515625" style="196" customWidth="1"/>
    <col min="14595" max="14595" width="33.140625" style="196" customWidth="1"/>
    <col min="14596" max="14596" width="37.85546875" style="196" customWidth="1"/>
    <col min="14597" max="14597" width="36.7109375" style="196" customWidth="1"/>
    <col min="14598" max="14848" width="9.140625" style="196"/>
    <col min="14849" max="14849" width="6.85546875" style="196" customWidth="1"/>
    <col min="14850" max="14850" width="45.28515625" style="196" customWidth="1"/>
    <col min="14851" max="14851" width="33.140625" style="196" customWidth="1"/>
    <col min="14852" max="14852" width="37.85546875" style="196" customWidth="1"/>
    <col min="14853" max="14853" width="36.7109375" style="196" customWidth="1"/>
    <col min="14854" max="15104" width="9.140625" style="196"/>
    <col min="15105" max="15105" width="6.85546875" style="196" customWidth="1"/>
    <col min="15106" max="15106" width="45.28515625" style="196" customWidth="1"/>
    <col min="15107" max="15107" width="33.140625" style="196" customWidth="1"/>
    <col min="15108" max="15108" width="37.85546875" style="196" customWidth="1"/>
    <col min="15109" max="15109" width="36.7109375" style="196" customWidth="1"/>
    <col min="15110" max="15360" width="9.140625" style="196"/>
    <col min="15361" max="15361" width="6.85546875" style="196" customWidth="1"/>
    <col min="15362" max="15362" width="45.28515625" style="196" customWidth="1"/>
    <col min="15363" max="15363" width="33.140625" style="196" customWidth="1"/>
    <col min="15364" max="15364" width="37.85546875" style="196" customWidth="1"/>
    <col min="15365" max="15365" width="36.7109375" style="196" customWidth="1"/>
    <col min="15366" max="15616" width="9.140625" style="196"/>
    <col min="15617" max="15617" width="6.85546875" style="196" customWidth="1"/>
    <col min="15618" max="15618" width="45.28515625" style="196" customWidth="1"/>
    <col min="15619" max="15619" width="33.140625" style="196" customWidth="1"/>
    <col min="15620" max="15620" width="37.85546875" style="196" customWidth="1"/>
    <col min="15621" max="15621" width="36.7109375" style="196" customWidth="1"/>
    <col min="15622" max="15872" width="9.140625" style="196"/>
    <col min="15873" max="15873" width="6.85546875" style="196" customWidth="1"/>
    <col min="15874" max="15874" width="45.28515625" style="196" customWidth="1"/>
    <col min="15875" max="15875" width="33.140625" style="196" customWidth="1"/>
    <col min="15876" max="15876" width="37.85546875" style="196" customWidth="1"/>
    <col min="15877" max="15877" width="36.7109375" style="196" customWidth="1"/>
    <col min="15878" max="16128" width="9.140625" style="196"/>
    <col min="16129" max="16129" width="6.85546875" style="196" customWidth="1"/>
    <col min="16130" max="16130" width="45.28515625" style="196" customWidth="1"/>
    <col min="16131" max="16131" width="33.140625" style="196" customWidth="1"/>
    <col min="16132" max="16132" width="37.85546875" style="196" customWidth="1"/>
    <col min="16133" max="16133" width="36.7109375" style="196" customWidth="1"/>
    <col min="16134" max="16384" width="9.140625" style="196"/>
  </cols>
  <sheetData>
    <row r="1" spans="1:17" x14ac:dyDescent="0.25">
      <c r="A1" s="690" t="s">
        <v>277</v>
      </c>
      <c r="B1" s="691"/>
      <c r="C1" s="691"/>
      <c r="E1" s="197" t="s">
        <v>603</v>
      </c>
    </row>
    <row r="2" spans="1:17" x14ac:dyDescent="0.25">
      <c r="A2" s="1205"/>
      <c r="B2" s="1205"/>
      <c r="C2" s="1205"/>
      <c r="E2" s="604"/>
    </row>
    <row r="3" spans="1:17" x14ac:dyDescent="0.25">
      <c r="A3" s="210" t="s">
        <v>736</v>
      </c>
      <c r="B3" s="204"/>
      <c r="C3" s="204"/>
      <c r="D3" s="201"/>
      <c r="E3" s="201"/>
      <c r="F3" s="201"/>
      <c r="G3" s="201"/>
      <c r="H3" s="201"/>
      <c r="I3" s="201"/>
      <c r="J3" s="201"/>
      <c r="K3" s="201"/>
      <c r="L3" s="201"/>
      <c r="M3" s="201"/>
      <c r="N3" s="201"/>
      <c r="O3" s="201"/>
      <c r="P3" s="201"/>
      <c r="Q3" s="201"/>
    </row>
    <row r="4" spans="1:17" ht="16.5" thickBot="1" x14ac:dyDescent="0.3">
      <c r="A4" s="658"/>
      <c r="G4" s="201"/>
      <c r="H4" s="201"/>
      <c r="I4" s="201"/>
      <c r="J4" s="201"/>
      <c r="K4" s="201"/>
      <c r="L4" s="201"/>
      <c r="M4" s="201"/>
      <c r="N4" s="201"/>
      <c r="O4" s="201"/>
      <c r="P4" s="201"/>
      <c r="Q4" s="201"/>
    </row>
    <row r="5" spans="1:17" ht="66.75" customHeight="1" x14ac:dyDescent="0.25">
      <c r="A5" s="667" t="s">
        <v>62</v>
      </c>
      <c r="B5" s="666" t="s">
        <v>737</v>
      </c>
      <c r="C5" s="666" t="s">
        <v>733</v>
      </c>
      <c r="D5" s="666" t="s">
        <v>718</v>
      </c>
      <c r="E5" s="665" t="s">
        <v>738</v>
      </c>
      <c r="F5" s="201"/>
      <c r="G5" s="201"/>
      <c r="H5" s="201"/>
      <c r="I5" s="201"/>
      <c r="J5" s="201"/>
      <c r="K5" s="201"/>
      <c r="L5" s="201"/>
      <c r="M5" s="201"/>
      <c r="N5" s="201"/>
      <c r="O5" s="201"/>
      <c r="P5" s="201"/>
    </row>
    <row r="6" spans="1:17" x14ac:dyDescent="0.25">
      <c r="A6" s="664">
        <v>1</v>
      </c>
      <c r="B6" s="663">
        <v>2</v>
      </c>
      <c r="C6" s="663">
        <v>3</v>
      </c>
      <c r="D6" s="315">
        <v>4</v>
      </c>
      <c r="E6" s="668">
        <v>5</v>
      </c>
      <c r="F6" s="201"/>
      <c r="G6" s="201"/>
      <c r="H6" s="201"/>
      <c r="I6" s="201"/>
      <c r="J6" s="201"/>
      <c r="K6" s="201"/>
      <c r="L6" s="201"/>
      <c r="M6" s="201"/>
      <c r="N6" s="201"/>
      <c r="O6" s="201"/>
      <c r="P6" s="201"/>
    </row>
    <row r="7" spans="1:17" x14ac:dyDescent="0.25">
      <c r="A7" s="661"/>
      <c r="B7" s="615"/>
      <c r="C7" s="660"/>
      <c r="D7" s="669"/>
      <c r="E7" s="670"/>
      <c r="F7" s="201"/>
      <c r="G7" s="201"/>
      <c r="H7" s="201"/>
      <c r="I7" s="201"/>
      <c r="J7" s="201"/>
      <c r="K7" s="201"/>
      <c r="L7" s="201"/>
      <c r="M7" s="201"/>
      <c r="N7" s="201"/>
      <c r="O7" s="201"/>
      <c r="P7" s="201"/>
    </row>
    <row r="8" spans="1:17" x14ac:dyDescent="0.25">
      <c r="A8" s="661"/>
      <c r="B8" s="615"/>
      <c r="C8" s="660"/>
      <c r="D8" s="669"/>
      <c r="E8" s="670"/>
      <c r="F8" s="201"/>
      <c r="G8" s="201"/>
      <c r="H8" s="201"/>
      <c r="I8" s="201"/>
      <c r="J8" s="201"/>
      <c r="K8" s="201"/>
      <c r="L8" s="201"/>
      <c r="M8" s="201"/>
      <c r="N8" s="201"/>
      <c r="O8" s="201"/>
      <c r="P8" s="201"/>
    </row>
    <row r="9" spans="1:17" x14ac:dyDescent="0.25">
      <c r="A9" s="661"/>
      <c r="B9" s="615"/>
      <c r="C9" s="660"/>
      <c r="D9" s="669"/>
      <c r="E9" s="670"/>
      <c r="F9" s="201"/>
      <c r="G9" s="201"/>
      <c r="H9" s="201"/>
      <c r="I9" s="201"/>
      <c r="J9" s="201"/>
      <c r="K9" s="201"/>
      <c r="L9" s="201"/>
      <c r="M9" s="201"/>
      <c r="N9" s="201"/>
      <c r="O9" s="201"/>
      <c r="P9" s="201"/>
    </row>
    <row r="10" spans="1:17" x14ac:dyDescent="0.25">
      <c r="A10" s="661"/>
      <c r="B10" s="615"/>
      <c r="C10" s="660"/>
      <c r="D10" s="669"/>
      <c r="E10" s="670"/>
      <c r="F10" s="201"/>
      <c r="G10" s="201"/>
      <c r="H10" s="201"/>
      <c r="I10" s="201"/>
      <c r="J10" s="201"/>
      <c r="K10" s="201"/>
      <c r="L10" s="201"/>
      <c r="M10" s="201"/>
      <c r="N10" s="201"/>
      <c r="O10" s="201"/>
      <c r="P10" s="201"/>
    </row>
    <row r="11" spans="1:17" x14ac:dyDescent="0.25">
      <c r="A11" s="661"/>
      <c r="B11" s="615"/>
      <c r="C11" s="660"/>
      <c r="D11" s="669"/>
      <c r="E11" s="670"/>
      <c r="F11" s="201"/>
      <c r="G11" s="201"/>
      <c r="H11" s="201"/>
      <c r="I11" s="201"/>
      <c r="J11" s="201"/>
      <c r="K11" s="201"/>
      <c r="L11" s="201"/>
      <c r="M11" s="201"/>
      <c r="N11" s="201"/>
      <c r="O11" s="201"/>
      <c r="P11" s="201"/>
    </row>
    <row r="12" spans="1:17" x14ac:dyDescent="0.25">
      <c r="A12" s="661"/>
      <c r="B12" s="615"/>
      <c r="C12" s="660"/>
      <c r="D12" s="669"/>
      <c r="E12" s="670"/>
      <c r="F12" s="201"/>
      <c r="G12" s="201"/>
      <c r="H12" s="201"/>
      <c r="I12" s="201"/>
      <c r="J12" s="201"/>
      <c r="K12" s="201"/>
      <c r="L12" s="201"/>
      <c r="M12" s="201"/>
      <c r="N12" s="201"/>
      <c r="O12" s="201"/>
      <c r="P12" s="201"/>
    </row>
    <row r="13" spans="1:17" x14ac:dyDescent="0.25">
      <c r="A13" s="661"/>
      <c r="B13" s="615"/>
      <c r="C13" s="660"/>
      <c r="D13" s="669"/>
      <c r="E13" s="670"/>
      <c r="F13" s="201"/>
      <c r="G13" s="201"/>
      <c r="H13" s="201"/>
      <c r="I13" s="201"/>
      <c r="J13" s="201"/>
      <c r="K13" s="201"/>
      <c r="L13" s="201"/>
      <c r="M13" s="201"/>
      <c r="N13" s="201"/>
      <c r="O13" s="201"/>
      <c r="P13" s="201"/>
    </row>
    <row r="14" spans="1:17" x14ac:dyDescent="0.25">
      <c r="A14" s="661"/>
      <c r="B14" s="615"/>
      <c r="C14" s="660"/>
      <c r="D14" s="669"/>
      <c r="E14" s="670"/>
      <c r="F14" s="201"/>
      <c r="G14" s="201"/>
      <c r="H14" s="201"/>
      <c r="I14" s="201"/>
      <c r="J14" s="201"/>
      <c r="K14" s="201"/>
      <c r="L14" s="201"/>
      <c r="M14" s="201"/>
      <c r="N14" s="201"/>
      <c r="O14" s="201"/>
      <c r="P14" s="201"/>
    </row>
    <row r="15" spans="1:17" x14ac:dyDescent="0.25">
      <c r="A15" s="661"/>
      <c r="B15" s="615"/>
      <c r="C15" s="660"/>
      <c r="D15" s="669"/>
      <c r="E15" s="670"/>
      <c r="F15" s="201"/>
      <c r="G15" s="201"/>
      <c r="H15" s="201"/>
      <c r="I15" s="201"/>
      <c r="J15" s="201"/>
      <c r="K15" s="201"/>
      <c r="L15" s="201"/>
      <c r="M15" s="201"/>
      <c r="N15" s="201"/>
      <c r="O15" s="201"/>
      <c r="P15" s="201"/>
    </row>
    <row r="16" spans="1:17" x14ac:dyDescent="0.25">
      <c r="A16" s="661"/>
      <c r="B16" s="615"/>
      <c r="C16" s="660"/>
      <c r="D16" s="669"/>
      <c r="E16" s="670"/>
      <c r="F16" s="201"/>
      <c r="G16" s="201"/>
      <c r="H16" s="201"/>
      <c r="I16" s="201"/>
      <c r="J16" s="201"/>
      <c r="K16" s="201"/>
      <c r="L16" s="201"/>
      <c r="M16" s="201"/>
      <c r="N16" s="201"/>
      <c r="O16" s="201"/>
      <c r="P16" s="201"/>
    </row>
    <row r="17" spans="1:16" x14ac:dyDescent="0.25">
      <c r="A17" s="661"/>
      <c r="B17" s="615"/>
      <c r="C17" s="660"/>
      <c r="D17" s="669"/>
      <c r="E17" s="670"/>
      <c r="F17" s="201"/>
      <c r="G17" s="201"/>
      <c r="H17" s="201"/>
      <c r="I17" s="201"/>
      <c r="J17" s="201"/>
      <c r="K17" s="201"/>
      <c r="L17" s="201"/>
      <c r="M17" s="201"/>
      <c r="N17" s="201"/>
      <c r="O17" s="201"/>
      <c r="P17" s="201"/>
    </row>
    <row r="18" spans="1:16" x14ac:dyDescent="0.25">
      <c r="A18" s="661"/>
      <c r="B18" s="615"/>
      <c r="C18" s="660"/>
      <c r="D18" s="669"/>
      <c r="E18" s="670"/>
      <c r="F18" s="201"/>
      <c r="G18" s="201"/>
      <c r="H18" s="201"/>
      <c r="I18" s="201"/>
      <c r="J18" s="201"/>
      <c r="K18" s="201"/>
      <c r="L18" s="201"/>
      <c r="M18" s="201"/>
      <c r="N18" s="201"/>
      <c r="O18" s="201"/>
      <c r="P18" s="201"/>
    </row>
    <row r="19" spans="1:16" x14ac:dyDescent="0.25">
      <c r="A19" s="661"/>
      <c r="B19" s="615"/>
      <c r="C19" s="660"/>
      <c r="D19" s="669"/>
      <c r="E19" s="670"/>
      <c r="F19" s="201"/>
      <c r="G19" s="201"/>
      <c r="H19" s="201"/>
      <c r="I19" s="201"/>
      <c r="J19" s="201"/>
      <c r="K19" s="201"/>
      <c r="L19" s="201"/>
      <c r="M19" s="201"/>
      <c r="N19" s="201"/>
      <c r="O19" s="201"/>
      <c r="P19" s="201"/>
    </row>
    <row r="20" spans="1:16" x14ac:dyDescent="0.25">
      <c r="A20" s="661"/>
      <c r="B20" s="615"/>
      <c r="C20" s="660"/>
      <c r="D20" s="669"/>
      <c r="E20" s="670"/>
      <c r="F20" s="201"/>
      <c r="G20" s="201"/>
      <c r="H20" s="201"/>
      <c r="I20" s="201"/>
      <c r="J20" s="201"/>
      <c r="K20" s="201"/>
      <c r="L20" s="201"/>
      <c r="M20" s="201"/>
      <c r="N20" s="201"/>
      <c r="O20" s="201"/>
      <c r="P20" s="201"/>
    </row>
    <row r="21" spans="1:16" x14ac:dyDescent="0.25">
      <c r="A21" s="661"/>
      <c r="B21" s="615"/>
      <c r="C21" s="660"/>
      <c r="D21" s="669"/>
      <c r="E21" s="670"/>
      <c r="F21" s="201"/>
      <c r="G21" s="201"/>
      <c r="H21" s="201"/>
      <c r="I21" s="201"/>
      <c r="J21" s="201"/>
      <c r="K21" s="201"/>
      <c r="L21" s="201"/>
      <c r="M21" s="201"/>
      <c r="N21" s="201"/>
      <c r="O21" s="201"/>
      <c r="P21" s="201"/>
    </row>
    <row r="22" spans="1:16" x14ac:dyDescent="0.25">
      <c r="A22" s="661"/>
      <c r="B22" s="615"/>
      <c r="C22" s="660"/>
      <c r="D22" s="669"/>
      <c r="E22" s="670"/>
      <c r="F22" s="201"/>
      <c r="G22" s="201"/>
      <c r="H22" s="201"/>
      <c r="I22" s="201"/>
      <c r="J22" s="201"/>
      <c r="K22" s="201"/>
      <c r="L22" s="201"/>
      <c r="M22" s="201"/>
      <c r="N22" s="201"/>
      <c r="O22" s="201"/>
      <c r="P22" s="201"/>
    </row>
    <row r="23" spans="1:16" x14ac:dyDescent="0.25">
      <c r="A23" s="661"/>
      <c r="B23" s="615"/>
      <c r="C23" s="660"/>
      <c r="D23" s="669"/>
      <c r="E23" s="670"/>
      <c r="F23" s="201"/>
      <c r="G23" s="201"/>
      <c r="H23" s="201"/>
      <c r="I23" s="201"/>
      <c r="J23" s="201"/>
      <c r="K23" s="201"/>
      <c r="L23" s="201"/>
      <c r="M23" s="201"/>
      <c r="N23" s="201"/>
      <c r="O23" s="201"/>
      <c r="P23" s="201"/>
    </row>
    <row r="24" spans="1:16" x14ac:dyDescent="0.25">
      <c r="A24" s="661"/>
      <c r="B24" s="615"/>
      <c r="C24" s="660"/>
      <c r="D24" s="669"/>
      <c r="E24" s="670"/>
      <c r="F24" s="201"/>
      <c r="G24" s="201"/>
      <c r="H24" s="201"/>
      <c r="I24" s="201"/>
      <c r="J24" s="201"/>
      <c r="K24" s="201"/>
      <c r="L24" s="201"/>
      <c r="M24" s="201"/>
      <c r="N24" s="201"/>
      <c r="O24" s="201"/>
      <c r="P24" s="201"/>
    </row>
    <row r="25" spans="1:16" x14ac:dyDescent="0.25">
      <c r="A25" s="661"/>
      <c r="B25" s="615"/>
      <c r="C25" s="660"/>
      <c r="D25" s="669"/>
      <c r="E25" s="670"/>
      <c r="F25" s="201"/>
      <c r="G25" s="201"/>
      <c r="H25" s="201"/>
      <c r="I25" s="201"/>
      <c r="J25" s="201"/>
      <c r="K25" s="201"/>
      <c r="L25" s="201"/>
      <c r="M25" s="201"/>
      <c r="N25" s="201"/>
      <c r="O25" s="201"/>
      <c r="P25" s="201"/>
    </row>
    <row r="26" spans="1:16" x14ac:dyDescent="0.25">
      <c r="A26" s="661"/>
      <c r="B26" s="615"/>
      <c r="C26" s="660"/>
      <c r="D26" s="669"/>
      <c r="E26" s="670"/>
      <c r="F26" s="201"/>
      <c r="G26" s="201"/>
      <c r="H26" s="201"/>
      <c r="I26" s="201"/>
      <c r="J26" s="201"/>
      <c r="K26" s="201"/>
      <c r="L26" s="201"/>
      <c r="M26" s="201"/>
      <c r="N26" s="201"/>
      <c r="O26" s="201"/>
      <c r="P26" s="201"/>
    </row>
    <row r="27" spans="1:16" x14ac:dyDescent="0.25">
      <c r="A27" s="661"/>
      <c r="B27" s="615"/>
      <c r="C27" s="660"/>
      <c r="D27" s="669"/>
      <c r="E27" s="670"/>
      <c r="F27" s="201"/>
      <c r="G27" s="201"/>
      <c r="H27" s="201"/>
      <c r="I27" s="201"/>
      <c r="J27" s="201"/>
      <c r="K27" s="201"/>
      <c r="L27" s="201"/>
      <c r="M27" s="201"/>
      <c r="N27" s="201"/>
      <c r="O27" s="201"/>
      <c r="P27" s="201"/>
    </row>
    <row r="28" spans="1:16" x14ac:dyDescent="0.25">
      <c r="A28" s="661"/>
      <c r="B28" s="615"/>
      <c r="C28" s="660"/>
      <c r="D28" s="669"/>
      <c r="E28" s="670"/>
      <c r="F28" s="201"/>
      <c r="G28" s="201"/>
      <c r="H28" s="201"/>
      <c r="I28" s="201"/>
      <c r="J28" s="201"/>
      <c r="K28" s="201"/>
      <c r="L28" s="201"/>
      <c r="M28" s="201"/>
      <c r="N28" s="201"/>
      <c r="O28" s="201"/>
      <c r="P28" s="201"/>
    </row>
    <row r="29" spans="1:16" hidden="1" x14ac:dyDescent="0.25">
      <c r="A29" s="661"/>
      <c r="B29" s="615"/>
      <c r="C29" s="660"/>
      <c r="D29" s="669"/>
      <c r="E29" s="670"/>
      <c r="F29" s="201"/>
      <c r="G29" s="201"/>
      <c r="H29" s="201"/>
      <c r="I29" s="201"/>
      <c r="J29" s="201"/>
      <c r="K29" s="201"/>
      <c r="L29" s="201"/>
      <c r="M29" s="201"/>
      <c r="N29" s="201"/>
      <c r="O29" s="201"/>
      <c r="P29" s="201"/>
    </row>
    <row r="30" spans="1:16" hidden="1" x14ac:dyDescent="0.25">
      <c r="A30" s="661"/>
      <c r="B30" s="615"/>
      <c r="C30" s="660"/>
      <c r="D30" s="669"/>
      <c r="E30" s="670"/>
      <c r="F30" s="201"/>
      <c r="G30" s="201"/>
      <c r="H30" s="201"/>
      <c r="I30" s="201"/>
      <c r="J30" s="201"/>
      <c r="K30" s="201"/>
      <c r="L30" s="201"/>
      <c r="M30" s="201"/>
      <c r="N30" s="201"/>
      <c r="O30" s="201"/>
      <c r="P30" s="201"/>
    </row>
    <row r="31" spans="1:16" hidden="1" x14ac:dyDescent="0.25">
      <c r="A31" s="661"/>
      <c r="B31" s="615"/>
      <c r="C31" s="660"/>
      <c r="D31" s="669"/>
      <c r="E31" s="670"/>
      <c r="F31" s="201"/>
      <c r="G31" s="201"/>
      <c r="H31" s="201"/>
      <c r="I31" s="201"/>
      <c r="J31" s="201"/>
      <c r="K31" s="201"/>
      <c r="L31" s="201"/>
      <c r="M31" s="201"/>
      <c r="N31" s="201"/>
      <c r="O31" s="201"/>
      <c r="P31" s="201"/>
    </row>
    <row r="32" spans="1:16" hidden="1" x14ac:dyDescent="0.25">
      <c r="A32" s="661"/>
      <c r="B32" s="615"/>
      <c r="C32" s="660"/>
      <c r="D32" s="669"/>
      <c r="E32" s="670"/>
      <c r="F32" s="201"/>
      <c r="G32" s="201"/>
      <c r="H32" s="201"/>
      <c r="I32" s="201"/>
      <c r="J32" s="201"/>
      <c r="K32" s="201"/>
      <c r="L32" s="201"/>
      <c r="M32" s="201"/>
      <c r="N32" s="201"/>
      <c r="O32" s="201"/>
      <c r="P32" s="201"/>
    </row>
    <row r="33" spans="1:16" hidden="1" x14ac:dyDescent="0.25">
      <c r="A33" s="661"/>
      <c r="B33" s="615"/>
      <c r="C33" s="660"/>
      <c r="D33" s="669"/>
      <c r="E33" s="670"/>
      <c r="F33" s="201"/>
      <c r="G33" s="201"/>
      <c r="H33" s="201"/>
      <c r="I33" s="201"/>
      <c r="J33" s="201"/>
      <c r="K33" s="201"/>
      <c r="L33" s="201"/>
      <c r="M33" s="201"/>
      <c r="N33" s="201"/>
      <c r="O33" s="201"/>
      <c r="P33" s="201"/>
    </row>
    <row r="34" spans="1:16" hidden="1" x14ac:dyDescent="0.25">
      <c r="A34" s="661"/>
      <c r="B34" s="615"/>
      <c r="C34" s="660"/>
      <c r="D34" s="669"/>
      <c r="E34" s="670"/>
      <c r="F34" s="201"/>
      <c r="G34" s="201"/>
      <c r="H34" s="201"/>
      <c r="I34" s="201"/>
      <c r="J34" s="201"/>
      <c r="K34" s="201"/>
      <c r="L34" s="201"/>
      <c r="M34" s="201"/>
      <c r="N34" s="201"/>
      <c r="O34" s="201"/>
      <c r="P34" s="201"/>
    </row>
    <row r="35" spans="1:16" hidden="1" x14ac:dyDescent="0.25">
      <c r="A35" s="661"/>
      <c r="B35" s="615"/>
      <c r="C35" s="660"/>
      <c r="D35" s="669"/>
      <c r="E35" s="670"/>
      <c r="F35" s="201"/>
      <c r="G35" s="201"/>
      <c r="H35" s="201"/>
      <c r="I35" s="201"/>
      <c r="J35" s="201"/>
      <c r="K35" s="201"/>
      <c r="L35" s="201"/>
      <c r="M35" s="201"/>
      <c r="N35" s="201"/>
      <c r="O35" s="201"/>
      <c r="P35" s="201"/>
    </row>
    <row r="36" spans="1:16" hidden="1" x14ac:dyDescent="0.25">
      <c r="A36" s="661"/>
      <c r="B36" s="615"/>
      <c r="C36" s="660"/>
      <c r="D36" s="669"/>
      <c r="E36" s="670"/>
      <c r="F36" s="201"/>
      <c r="G36" s="201"/>
      <c r="H36" s="201"/>
      <c r="I36" s="201"/>
      <c r="J36" s="201"/>
      <c r="K36" s="201"/>
      <c r="L36" s="201"/>
      <c r="M36" s="201"/>
      <c r="N36" s="201"/>
      <c r="O36" s="201"/>
      <c r="P36" s="201"/>
    </row>
    <row r="37" spans="1:16" hidden="1" x14ac:dyDescent="0.25">
      <c r="A37" s="661"/>
      <c r="B37" s="615"/>
      <c r="C37" s="660"/>
      <c r="D37" s="669"/>
      <c r="E37" s="670"/>
      <c r="F37" s="201"/>
      <c r="G37" s="201"/>
      <c r="H37" s="201"/>
      <c r="I37" s="201"/>
      <c r="J37" s="201"/>
      <c r="K37" s="201"/>
      <c r="L37" s="201"/>
      <c r="M37" s="201"/>
      <c r="N37" s="201"/>
      <c r="O37" s="201"/>
      <c r="P37" s="201"/>
    </row>
    <row r="38" spans="1:16" hidden="1" x14ac:dyDescent="0.25">
      <c r="A38" s="661"/>
      <c r="B38" s="615"/>
      <c r="C38" s="660"/>
      <c r="D38" s="669"/>
      <c r="E38" s="670"/>
      <c r="F38" s="201"/>
      <c r="G38" s="201"/>
      <c r="H38" s="201"/>
      <c r="I38" s="201"/>
      <c r="J38" s="201"/>
      <c r="K38" s="201"/>
      <c r="L38" s="201"/>
      <c r="M38" s="201"/>
      <c r="N38" s="201"/>
      <c r="O38" s="201"/>
      <c r="P38" s="201"/>
    </row>
    <row r="39" spans="1:16" hidden="1" x14ac:dyDescent="0.25">
      <c r="A39" s="661"/>
      <c r="B39" s="615"/>
      <c r="C39" s="660"/>
      <c r="D39" s="669"/>
      <c r="E39" s="670"/>
      <c r="F39" s="201"/>
      <c r="G39" s="201"/>
      <c r="H39" s="201"/>
      <c r="I39" s="201"/>
      <c r="J39" s="201"/>
      <c r="K39" s="201"/>
      <c r="L39" s="201"/>
      <c r="M39" s="201"/>
      <c r="N39" s="201"/>
      <c r="O39" s="201"/>
      <c r="P39" s="201"/>
    </row>
    <row r="40" spans="1:16" hidden="1" x14ac:dyDescent="0.25">
      <c r="A40" s="661"/>
      <c r="B40" s="615"/>
      <c r="C40" s="660"/>
      <c r="D40" s="669"/>
      <c r="E40" s="670"/>
      <c r="F40" s="201"/>
      <c r="G40" s="201"/>
      <c r="H40" s="201"/>
      <c r="I40" s="201"/>
      <c r="J40" s="201"/>
      <c r="K40" s="201"/>
      <c r="L40" s="201"/>
      <c r="M40" s="201"/>
      <c r="N40" s="201"/>
      <c r="O40" s="201"/>
      <c r="P40" s="201"/>
    </row>
    <row r="41" spans="1:16" hidden="1" x14ac:dyDescent="0.25">
      <c r="A41" s="661"/>
      <c r="B41" s="615"/>
      <c r="C41" s="660"/>
      <c r="D41" s="669"/>
      <c r="E41" s="670"/>
      <c r="F41" s="201"/>
      <c r="G41" s="201"/>
      <c r="H41" s="201"/>
      <c r="I41" s="201"/>
      <c r="J41" s="201"/>
      <c r="K41" s="201"/>
      <c r="L41" s="201"/>
      <c r="M41" s="201"/>
      <c r="N41" s="201"/>
      <c r="O41" s="201"/>
      <c r="P41" s="201"/>
    </row>
    <row r="42" spans="1:16" hidden="1" x14ac:dyDescent="0.25">
      <c r="A42" s="661"/>
      <c r="B42" s="615"/>
      <c r="C42" s="660"/>
      <c r="D42" s="669"/>
      <c r="E42" s="670"/>
      <c r="F42" s="201"/>
      <c r="G42" s="201"/>
      <c r="H42" s="201"/>
      <c r="I42" s="201"/>
      <c r="J42" s="201"/>
      <c r="K42" s="201"/>
      <c r="L42" s="201"/>
      <c r="M42" s="201"/>
      <c r="N42" s="201"/>
      <c r="O42" s="201"/>
      <c r="P42" s="201"/>
    </row>
    <row r="43" spans="1:16" hidden="1" x14ac:dyDescent="0.25">
      <c r="A43" s="661"/>
      <c r="B43" s="615"/>
      <c r="C43" s="660"/>
      <c r="D43" s="669"/>
      <c r="E43" s="670"/>
      <c r="F43" s="201"/>
      <c r="G43" s="201"/>
      <c r="H43" s="201"/>
      <c r="I43" s="201"/>
      <c r="J43" s="201"/>
      <c r="K43" s="201"/>
      <c r="L43" s="201"/>
      <c r="M43" s="201"/>
      <c r="N43" s="201"/>
      <c r="O43" s="201"/>
      <c r="P43" s="201"/>
    </row>
    <row r="44" spans="1:16" hidden="1" x14ac:dyDescent="0.25">
      <c r="A44" s="661"/>
      <c r="B44" s="615"/>
      <c r="C44" s="660"/>
      <c r="D44" s="669"/>
      <c r="E44" s="670"/>
      <c r="F44" s="201"/>
      <c r="G44" s="201"/>
      <c r="H44" s="201"/>
      <c r="I44" s="201"/>
      <c r="J44" s="201"/>
      <c r="K44" s="201"/>
      <c r="L44" s="201"/>
      <c r="M44" s="201"/>
      <c r="N44" s="201"/>
      <c r="O44" s="201"/>
      <c r="P44" s="201"/>
    </row>
    <row r="45" spans="1:16" hidden="1" x14ac:dyDescent="0.25">
      <c r="A45" s="661"/>
      <c r="B45" s="615"/>
      <c r="C45" s="660"/>
      <c r="D45" s="669"/>
      <c r="E45" s="670"/>
      <c r="F45" s="201"/>
      <c r="G45" s="201"/>
      <c r="H45" s="201"/>
      <c r="I45" s="201"/>
      <c r="J45" s="201"/>
      <c r="K45" s="201"/>
      <c r="L45" s="201"/>
      <c r="M45" s="201"/>
      <c r="N45" s="201"/>
      <c r="O45" s="201"/>
      <c r="P45" s="201"/>
    </row>
    <row r="46" spans="1:16" hidden="1" x14ac:dyDescent="0.25">
      <c r="A46" s="661"/>
      <c r="B46" s="615"/>
      <c r="C46" s="660"/>
      <c r="D46" s="669"/>
      <c r="E46" s="670"/>
      <c r="F46" s="201"/>
      <c r="G46" s="201"/>
      <c r="H46" s="201"/>
      <c r="I46" s="201"/>
      <c r="J46" s="201"/>
      <c r="K46" s="201"/>
      <c r="L46" s="201"/>
      <c r="M46" s="201"/>
      <c r="N46" s="201"/>
      <c r="O46" s="201"/>
      <c r="P46" s="201"/>
    </row>
    <row r="47" spans="1:16" hidden="1" x14ac:dyDescent="0.25">
      <c r="A47" s="661"/>
      <c r="B47" s="615"/>
      <c r="C47" s="660"/>
      <c r="D47" s="669"/>
      <c r="E47" s="670"/>
      <c r="F47" s="201"/>
      <c r="G47" s="201"/>
      <c r="H47" s="201"/>
      <c r="I47" s="201"/>
      <c r="J47" s="201"/>
      <c r="K47" s="201"/>
      <c r="L47" s="201"/>
      <c r="M47" s="201"/>
      <c r="N47" s="201"/>
      <c r="O47" s="201"/>
      <c r="P47" s="201"/>
    </row>
    <row r="48" spans="1:16" hidden="1" x14ac:dyDescent="0.25">
      <c r="A48" s="661"/>
      <c r="B48" s="615"/>
      <c r="C48" s="660"/>
      <c r="D48" s="669"/>
      <c r="E48" s="670"/>
      <c r="F48" s="201"/>
      <c r="G48" s="201"/>
      <c r="H48" s="201"/>
      <c r="I48" s="201"/>
      <c r="J48" s="201"/>
      <c r="K48" s="201"/>
      <c r="L48" s="201"/>
      <c r="M48" s="201"/>
      <c r="N48" s="201"/>
      <c r="O48" s="201"/>
      <c r="P48" s="201"/>
    </row>
    <row r="49" spans="1:16" hidden="1" x14ac:dyDescent="0.25">
      <c r="A49" s="661"/>
      <c r="B49" s="615"/>
      <c r="C49" s="660"/>
      <c r="D49" s="669"/>
      <c r="E49" s="670"/>
      <c r="F49" s="201"/>
      <c r="G49" s="201"/>
      <c r="H49" s="201"/>
      <c r="I49" s="201"/>
      <c r="J49" s="201"/>
      <c r="K49" s="201"/>
      <c r="L49" s="201"/>
      <c r="M49" s="201"/>
      <c r="N49" s="201"/>
      <c r="O49" s="201"/>
      <c r="P49" s="201"/>
    </row>
    <row r="50" spans="1:16" hidden="1" x14ac:dyDescent="0.25">
      <c r="A50" s="661"/>
      <c r="B50" s="615"/>
      <c r="C50" s="660"/>
      <c r="D50" s="669"/>
      <c r="E50" s="670"/>
      <c r="F50" s="201"/>
      <c r="G50" s="201"/>
      <c r="H50" s="201"/>
      <c r="I50" s="201"/>
      <c r="J50" s="201"/>
      <c r="K50" s="201"/>
      <c r="L50" s="201"/>
      <c r="M50" s="201"/>
      <c r="N50" s="201"/>
      <c r="O50" s="201"/>
      <c r="P50" s="201"/>
    </row>
    <row r="51" spans="1:16" hidden="1" x14ac:dyDescent="0.25">
      <c r="A51" s="661"/>
      <c r="B51" s="615"/>
      <c r="C51" s="660"/>
      <c r="D51" s="669"/>
      <c r="E51" s="670"/>
      <c r="F51" s="201"/>
      <c r="G51" s="201"/>
      <c r="H51" s="201"/>
      <c r="I51" s="201"/>
      <c r="J51" s="201"/>
      <c r="K51" s="201"/>
      <c r="L51" s="201"/>
      <c r="M51" s="201"/>
      <c r="N51" s="201"/>
      <c r="O51" s="201"/>
      <c r="P51" s="201"/>
    </row>
    <row r="52" spans="1:16" hidden="1" x14ac:dyDescent="0.25">
      <c r="A52" s="661"/>
      <c r="B52" s="615"/>
      <c r="C52" s="660"/>
      <c r="D52" s="669"/>
      <c r="E52" s="670"/>
      <c r="F52" s="201"/>
      <c r="G52" s="201"/>
      <c r="H52" s="201"/>
      <c r="I52" s="201"/>
      <c r="J52" s="201"/>
      <c r="K52" s="201"/>
      <c r="L52" s="201"/>
      <c r="M52" s="201"/>
      <c r="N52" s="201"/>
      <c r="O52" s="201"/>
      <c r="P52" s="201"/>
    </row>
    <row r="53" spans="1:16" hidden="1" x14ac:dyDescent="0.25">
      <c r="A53" s="661"/>
      <c r="B53" s="615"/>
      <c r="C53" s="660"/>
      <c r="D53" s="669"/>
      <c r="E53" s="670"/>
      <c r="F53" s="201"/>
      <c r="G53" s="201"/>
      <c r="H53" s="201"/>
      <c r="I53" s="201"/>
      <c r="J53" s="201"/>
      <c r="K53" s="201"/>
      <c r="L53" s="201"/>
      <c r="M53" s="201"/>
      <c r="N53" s="201"/>
      <c r="O53" s="201"/>
      <c r="P53" s="201"/>
    </row>
    <row r="54" spans="1:16" hidden="1" x14ac:dyDescent="0.25">
      <c r="A54" s="661"/>
      <c r="B54" s="615"/>
      <c r="C54" s="660"/>
      <c r="D54" s="669"/>
      <c r="E54" s="670"/>
      <c r="F54" s="201"/>
      <c r="G54" s="201"/>
      <c r="H54" s="201"/>
      <c r="I54" s="201"/>
      <c r="J54" s="201"/>
      <c r="K54" s="201"/>
      <c r="L54" s="201"/>
      <c r="M54" s="201"/>
      <c r="N54" s="201"/>
      <c r="O54" s="201"/>
      <c r="P54" s="201"/>
    </row>
    <row r="55" spans="1:16" hidden="1" x14ac:dyDescent="0.25">
      <c r="A55" s="661"/>
      <c r="B55" s="615"/>
      <c r="C55" s="660"/>
      <c r="D55" s="669"/>
      <c r="E55" s="670"/>
      <c r="F55" s="201"/>
      <c r="G55" s="201"/>
      <c r="H55" s="201"/>
      <c r="I55" s="201"/>
      <c r="J55" s="201"/>
      <c r="K55" s="201"/>
      <c r="L55" s="201"/>
      <c r="M55" s="201"/>
      <c r="N55" s="201"/>
      <c r="O55" s="201"/>
      <c r="P55" s="201"/>
    </row>
    <row r="56" spans="1:16" hidden="1" x14ac:dyDescent="0.25">
      <c r="A56" s="661"/>
      <c r="B56" s="615"/>
      <c r="C56" s="660"/>
      <c r="D56" s="669"/>
      <c r="E56" s="670"/>
      <c r="F56" s="201"/>
      <c r="G56" s="201"/>
      <c r="H56" s="201"/>
      <c r="I56" s="201"/>
      <c r="J56" s="201"/>
      <c r="K56" s="201"/>
      <c r="L56" s="201"/>
      <c r="M56" s="201"/>
      <c r="N56" s="201"/>
      <c r="O56" s="201"/>
      <c r="P56" s="201"/>
    </row>
    <row r="57" spans="1:16" hidden="1" x14ac:dyDescent="0.25">
      <c r="A57" s="661"/>
      <c r="B57" s="615"/>
      <c r="C57" s="660"/>
      <c r="D57" s="669"/>
      <c r="E57" s="670"/>
      <c r="F57" s="201"/>
      <c r="G57" s="201"/>
      <c r="H57" s="201"/>
      <c r="I57" s="201"/>
      <c r="J57" s="201"/>
      <c r="K57" s="201"/>
      <c r="L57" s="201"/>
      <c r="M57" s="201"/>
      <c r="N57" s="201"/>
      <c r="O57" s="201"/>
      <c r="P57" s="201"/>
    </row>
    <row r="58" spans="1:16" hidden="1" x14ac:dyDescent="0.25">
      <c r="A58" s="661"/>
      <c r="B58" s="615"/>
      <c r="C58" s="660"/>
      <c r="D58" s="669"/>
      <c r="E58" s="670"/>
      <c r="F58" s="201"/>
      <c r="G58" s="201"/>
      <c r="H58" s="201"/>
      <c r="I58" s="201"/>
      <c r="J58" s="201"/>
      <c r="K58" s="201"/>
      <c r="L58" s="201"/>
      <c r="M58" s="201"/>
      <c r="N58" s="201"/>
      <c r="O58" s="201"/>
      <c r="P58" s="201"/>
    </row>
    <row r="59" spans="1:16" hidden="1" x14ac:dyDescent="0.25">
      <c r="A59" s="661"/>
      <c r="B59" s="615"/>
      <c r="C59" s="660"/>
      <c r="D59" s="669"/>
      <c r="E59" s="670"/>
      <c r="F59" s="201"/>
      <c r="G59" s="201"/>
      <c r="H59" s="201"/>
      <c r="I59" s="201"/>
      <c r="J59" s="201"/>
      <c r="K59" s="201"/>
      <c r="L59" s="201"/>
      <c r="M59" s="201"/>
      <c r="N59" s="201"/>
      <c r="O59" s="201"/>
      <c r="P59" s="201"/>
    </row>
    <row r="60" spans="1:16" hidden="1" x14ac:dyDescent="0.25">
      <c r="A60" s="661"/>
      <c r="B60" s="615"/>
      <c r="C60" s="660"/>
      <c r="D60" s="669"/>
      <c r="E60" s="670"/>
      <c r="F60" s="201"/>
      <c r="G60" s="201"/>
      <c r="H60" s="201"/>
      <c r="I60" s="201"/>
      <c r="J60" s="201"/>
      <c r="K60" s="201"/>
      <c r="L60" s="201"/>
      <c r="M60" s="201"/>
      <c r="N60" s="201"/>
      <c r="O60" s="201"/>
      <c r="P60" s="201"/>
    </row>
    <row r="61" spans="1:16" hidden="1" x14ac:dyDescent="0.25">
      <c r="A61" s="661"/>
      <c r="B61" s="615"/>
      <c r="C61" s="660"/>
      <c r="D61" s="669"/>
      <c r="E61" s="670"/>
      <c r="F61" s="201"/>
      <c r="G61" s="201"/>
      <c r="H61" s="201"/>
      <c r="I61" s="201"/>
      <c r="J61" s="201"/>
      <c r="K61" s="201"/>
      <c r="L61" s="201"/>
      <c r="M61" s="201"/>
      <c r="N61" s="201"/>
      <c r="O61" s="201"/>
      <c r="P61" s="201"/>
    </row>
    <row r="62" spans="1:16" hidden="1" x14ac:dyDescent="0.25">
      <c r="A62" s="661"/>
      <c r="B62" s="615"/>
      <c r="C62" s="660"/>
      <c r="D62" s="669"/>
      <c r="E62" s="670"/>
      <c r="F62" s="201"/>
      <c r="G62" s="201"/>
      <c r="H62" s="201"/>
      <c r="I62" s="201"/>
      <c r="J62" s="201"/>
      <c r="K62" s="201"/>
      <c r="L62" s="201"/>
      <c r="M62" s="201"/>
      <c r="N62" s="201"/>
      <c r="O62" s="201"/>
      <c r="P62" s="201"/>
    </row>
    <row r="63" spans="1:16" hidden="1" x14ac:dyDescent="0.25">
      <c r="A63" s="661"/>
      <c r="B63" s="615"/>
      <c r="C63" s="660"/>
      <c r="D63" s="669"/>
      <c r="E63" s="670"/>
      <c r="F63" s="201"/>
      <c r="G63" s="201"/>
      <c r="H63" s="201"/>
      <c r="I63" s="201"/>
      <c r="J63" s="201"/>
      <c r="K63" s="201"/>
      <c r="L63" s="201"/>
      <c r="M63" s="201"/>
      <c r="N63" s="201"/>
      <c r="O63" s="201"/>
      <c r="P63" s="201"/>
    </row>
    <row r="64" spans="1:16" hidden="1" x14ac:dyDescent="0.25">
      <c r="A64" s="661"/>
      <c r="B64" s="615"/>
      <c r="C64" s="660"/>
      <c r="D64" s="669"/>
      <c r="E64" s="670"/>
      <c r="F64" s="201"/>
      <c r="G64" s="201"/>
      <c r="H64" s="201"/>
      <c r="I64" s="201"/>
      <c r="J64" s="201"/>
      <c r="K64" s="201"/>
      <c r="L64" s="201"/>
      <c r="M64" s="201"/>
      <c r="N64" s="201"/>
      <c r="O64" s="201"/>
      <c r="P64" s="201"/>
    </row>
    <row r="65" spans="1:16" hidden="1" x14ac:dyDescent="0.25">
      <c r="A65" s="661"/>
      <c r="B65" s="615"/>
      <c r="C65" s="660"/>
      <c r="D65" s="669"/>
      <c r="E65" s="670"/>
      <c r="F65" s="201"/>
      <c r="G65" s="201"/>
      <c r="H65" s="201"/>
      <c r="I65" s="201"/>
      <c r="J65" s="201"/>
      <c r="K65" s="201"/>
      <c r="L65" s="201"/>
      <c r="M65" s="201"/>
      <c r="N65" s="201"/>
      <c r="O65" s="201"/>
      <c r="P65" s="201"/>
    </row>
    <row r="66" spans="1:16" hidden="1" x14ac:dyDescent="0.25">
      <c r="A66" s="661"/>
      <c r="B66" s="615"/>
      <c r="C66" s="660"/>
      <c r="D66" s="669"/>
      <c r="E66" s="670"/>
      <c r="F66" s="201"/>
      <c r="G66" s="201"/>
      <c r="H66" s="201"/>
      <c r="I66" s="201"/>
      <c r="J66" s="201"/>
      <c r="K66" s="201"/>
      <c r="L66" s="201"/>
      <c r="M66" s="201"/>
      <c r="N66" s="201"/>
      <c r="O66" s="201"/>
      <c r="P66" s="201"/>
    </row>
    <row r="67" spans="1:16" hidden="1" x14ac:dyDescent="0.25">
      <c r="A67" s="661"/>
      <c r="B67" s="615"/>
      <c r="C67" s="660"/>
      <c r="D67" s="669"/>
      <c r="E67" s="670"/>
      <c r="F67" s="201"/>
      <c r="G67" s="201"/>
      <c r="H67" s="201"/>
      <c r="I67" s="201"/>
      <c r="J67" s="201"/>
      <c r="K67" s="201"/>
      <c r="L67" s="201"/>
      <c r="M67" s="201"/>
      <c r="N67" s="201"/>
      <c r="O67" s="201"/>
      <c r="P67" s="201"/>
    </row>
    <row r="68" spans="1:16" hidden="1" x14ac:dyDescent="0.25">
      <c r="A68" s="661"/>
      <c r="B68" s="615"/>
      <c r="C68" s="660"/>
      <c r="D68" s="669"/>
      <c r="E68" s="670"/>
      <c r="F68" s="201"/>
      <c r="G68" s="201"/>
      <c r="H68" s="201"/>
      <c r="I68" s="201"/>
      <c r="J68" s="201"/>
      <c r="K68" s="201"/>
      <c r="L68" s="201"/>
      <c r="M68" s="201"/>
      <c r="N68" s="201"/>
      <c r="O68" s="201"/>
      <c r="P68" s="201"/>
    </row>
    <row r="69" spans="1:16" hidden="1" x14ac:dyDescent="0.25">
      <c r="A69" s="661"/>
      <c r="B69" s="615"/>
      <c r="C69" s="660"/>
      <c r="D69" s="669"/>
      <c r="E69" s="670"/>
      <c r="F69" s="201"/>
      <c r="G69" s="201"/>
      <c r="H69" s="201"/>
      <c r="I69" s="201"/>
      <c r="J69" s="201"/>
      <c r="K69" s="201"/>
      <c r="L69" s="201"/>
      <c r="M69" s="201"/>
      <c r="N69" s="201"/>
      <c r="O69" s="201"/>
      <c r="P69" s="201"/>
    </row>
    <row r="70" spans="1:16" hidden="1" x14ac:dyDescent="0.25">
      <c r="A70" s="661"/>
      <c r="B70" s="615"/>
      <c r="C70" s="660"/>
      <c r="D70" s="669"/>
      <c r="E70" s="670"/>
      <c r="F70" s="201"/>
      <c r="G70" s="201"/>
      <c r="H70" s="201"/>
      <c r="I70" s="201"/>
      <c r="J70" s="201"/>
      <c r="K70" s="201"/>
      <c r="L70" s="201"/>
      <c r="M70" s="201"/>
      <c r="N70" s="201"/>
      <c r="O70" s="201"/>
      <c r="P70" s="201"/>
    </row>
    <row r="71" spans="1:16" hidden="1" x14ac:dyDescent="0.25">
      <c r="A71" s="661"/>
      <c r="B71" s="615"/>
      <c r="C71" s="660"/>
      <c r="D71" s="669"/>
      <c r="E71" s="670"/>
      <c r="F71" s="201"/>
      <c r="G71" s="201"/>
      <c r="H71" s="201"/>
      <c r="I71" s="201"/>
      <c r="J71" s="201"/>
      <c r="K71" s="201"/>
      <c r="L71" s="201"/>
      <c r="M71" s="201"/>
      <c r="N71" s="201"/>
      <c r="O71" s="201"/>
      <c r="P71" s="201"/>
    </row>
    <row r="72" spans="1:16" hidden="1" x14ac:dyDescent="0.25">
      <c r="A72" s="661"/>
      <c r="B72" s="615"/>
      <c r="C72" s="660"/>
      <c r="D72" s="669"/>
      <c r="E72" s="670"/>
      <c r="F72" s="201"/>
      <c r="G72" s="201"/>
      <c r="H72" s="201"/>
      <c r="I72" s="201"/>
      <c r="J72" s="201"/>
      <c r="K72" s="201"/>
      <c r="L72" s="201"/>
      <c r="M72" s="201"/>
      <c r="N72" s="201"/>
      <c r="O72" s="201"/>
      <c r="P72" s="201"/>
    </row>
    <row r="73" spans="1:16" hidden="1" x14ac:dyDescent="0.25">
      <c r="A73" s="661"/>
      <c r="B73" s="615"/>
      <c r="C73" s="660"/>
      <c r="D73" s="669"/>
      <c r="E73" s="670"/>
      <c r="F73" s="201"/>
      <c r="G73" s="201"/>
      <c r="H73" s="201"/>
      <c r="I73" s="201"/>
      <c r="J73" s="201"/>
      <c r="K73" s="201"/>
      <c r="L73" s="201"/>
      <c r="M73" s="201"/>
      <c r="N73" s="201"/>
      <c r="O73" s="201"/>
      <c r="P73" s="201"/>
    </row>
    <row r="74" spans="1:16" hidden="1" x14ac:dyDescent="0.25">
      <c r="A74" s="661"/>
      <c r="B74" s="615"/>
      <c r="C74" s="660"/>
      <c r="D74" s="669"/>
      <c r="E74" s="670"/>
      <c r="F74" s="201"/>
      <c r="G74" s="201"/>
      <c r="H74" s="201"/>
      <c r="I74" s="201"/>
      <c r="J74" s="201"/>
      <c r="K74" s="201"/>
      <c r="L74" s="201"/>
      <c r="M74" s="201"/>
      <c r="N74" s="201"/>
      <c r="O74" s="201"/>
      <c r="P74" s="201"/>
    </row>
    <row r="75" spans="1:16" hidden="1" x14ac:dyDescent="0.25">
      <c r="A75" s="661"/>
      <c r="B75" s="615"/>
      <c r="C75" s="660"/>
      <c r="D75" s="669"/>
      <c r="E75" s="670"/>
      <c r="F75" s="201"/>
      <c r="G75" s="201"/>
      <c r="H75" s="201"/>
      <c r="I75" s="201"/>
      <c r="J75" s="201"/>
      <c r="K75" s="201"/>
      <c r="L75" s="201"/>
      <c r="M75" s="201"/>
      <c r="N75" s="201"/>
      <c r="O75" s="201"/>
      <c r="P75" s="201"/>
    </row>
    <row r="76" spans="1:16" hidden="1" x14ac:dyDescent="0.25">
      <c r="A76" s="661"/>
      <c r="B76" s="615"/>
      <c r="C76" s="660"/>
      <c r="D76" s="669"/>
      <c r="E76" s="670"/>
      <c r="F76" s="201"/>
      <c r="G76" s="201"/>
      <c r="H76" s="201"/>
      <c r="I76" s="201"/>
      <c r="J76" s="201"/>
      <c r="K76" s="201"/>
      <c r="L76" s="201"/>
      <c r="M76" s="201"/>
      <c r="N76" s="201"/>
      <c r="O76" s="201"/>
      <c r="P76" s="201"/>
    </row>
    <row r="77" spans="1:16" hidden="1" x14ac:dyDescent="0.25">
      <c r="A77" s="661"/>
      <c r="B77" s="615"/>
      <c r="C77" s="660"/>
      <c r="D77" s="669"/>
      <c r="E77" s="670"/>
      <c r="F77" s="201"/>
      <c r="G77" s="201"/>
      <c r="H77" s="201"/>
      <c r="I77" s="201"/>
      <c r="J77" s="201"/>
      <c r="K77" s="201"/>
      <c r="L77" s="201"/>
      <c r="M77" s="201"/>
      <c r="N77" s="201"/>
      <c r="O77" s="201"/>
      <c r="P77" s="201"/>
    </row>
    <row r="78" spans="1:16" hidden="1" x14ac:dyDescent="0.25">
      <c r="A78" s="661"/>
      <c r="B78" s="615"/>
      <c r="C78" s="660"/>
      <c r="D78" s="669"/>
      <c r="E78" s="670"/>
      <c r="F78" s="201"/>
      <c r="G78" s="201"/>
      <c r="H78" s="201"/>
      <c r="I78" s="201"/>
      <c r="J78" s="201"/>
      <c r="K78" s="201"/>
      <c r="L78" s="201"/>
      <c r="M78" s="201"/>
      <c r="N78" s="201"/>
      <c r="O78" s="201"/>
      <c r="P78" s="201"/>
    </row>
    <row r="79" spans="1:16" hidden="1" x14ac:dyDescent="0.25">
      <c r="A79" s="661"/>
      <c r="B79" s="615"/>
      <c r="C79" s="660"/>
      <c r="D79" s="669"/>
      <c r="E79" s="670"/>
      <c r="F79" s="201"/>
      <c r="G79" s="201"/>
      <c r="H79" s="201"/>
      <c r="I79" s="201"/>
      <c r="J79" s="201"/>
      <c r="K79" s="201"/>
      <c r="L79" s="201"/>
      <c r="M79" s="201"/>
      <c r="N79" s="201"/>
      <c r="O79" s="201"/>
      <c r="P79" s="201"/>
    </row>
    <row r="80" spans="1:16" hidden="1" x14ac:dyDescent="0.25">
      <c r="A80" s="661"/>
      <c r="B80" s="615"/>
      <c r="C80" s="660"/>
      <c r="D80" s="669"/>
      <c r="E80" s="670"/>
      <c r="F80" s="201"/>
      <c r="G80" s="201"/>
      <c r="H80" s="201"/>
      <c r="I80" s="201"/>
      <c r="J80" s="201"/>
      <c r="K80" s="201"/>
      <c r="L80" s="201"/>
      <c r="M80" s="201"/>
      <c r="N80" s="201"/>
      <c r="O80" s="201"/>
      <c r="P80" s="201"/>
    </row>
    <row r="81" spans="1:16" hidden="1" x14ac:dyDescent="0.25">
      <c r="A81" s="661"/>
      <c r="B81" s="615"/>
      <c r="C81" s="660"/>
      <c r="D81" s="669"/>
      <c r="E81" s="670"/>
      <c r="F81" s="201"/>
      <c r="G81" s="201"/>
      <c r="H81" s="201"/>
      <c r="I81" s="201"/>
      <c r="J81" s="201"/>
      <c r="K81" s="201"/>
      <c r="L81" s="201"/>
      <c r="M81" s="201"/>
      <c r="N81" s="201"/>
      <c r="O81" s="201"/>
      <c r="P81" s="201"/>
    </row>
    <row r="82" spans="1:16" hidden="1" x14ac:dyDescent="0.25">
      <c r="A82" s="661"/>
      <c r="B82" s="615"/>
      <c r="C82" s="660"/>
      <c r="D82" s="669"/>
      <c r="E82" s="670"/>
      <c r="F82" s="201"/>
      <c r="G82" s="201"/>
      <c r="H82" s="201"/>
      <c r="I82" s="201"/>
      <c r="J82" s="201"/>
      <c r="K82" s="201"/>
      <c r="L82" s="201"/>
      <c r="M82" s="201"/>
      <c r="N82" s="201"/>
      <c r="O82" s="201"/>
      <c r="P82" s="201"/>
    </row>
    <row r="83" spans="1:16" hidden="1" x14ac:dyDescent="0.25">
      <c r="A83" s="661"/>
      <c r="B83" s="615"/>
      <c r="C83" s="660"/>
      <c r="D83" s="669"/>
      <c r="E83" s="670"/>
      <c r="F83" s="201"/>
      <c r="G83" s="201"/>
      <c r="H83" s="201"/>
      <c r="I83" s="201"/>
      <c r="J83" s="201"/>
      <c r="K83" s="201"/>
      <c r="L83" s="201"/>
      <c r="M83" s="201"/>
      <c r="N83" s="201"/>
      <c r="O83" s="201"/>
      <c r="P83" s="201"/>
    </row>
    <row r="84" spans="1:16" hidden="1" x14ac:dyDescent="0.25">
      <c r="A84" s="661"/>
      <c r="B84" s="615"/>
      <c r="C84" s="660"/>
      <c r="D84" s="669"/>
      <c r="E84" s="670"/>
      <c r="F84" s="201"/>
      <c r="G84" s="201"/>
      <c r="H84" s="201"/>
      <c r="I84" s="201"/>
      <c r="J84" s="201"/>
      <c r="K84" s="201"/>
      <c r="L84" s="201"/>
      <c r="M84" s="201"/>
      <c r="N84" s="201"/>
      <c r="O84" s="201"/>
      <c r="P84" s="201"/>
    </row>
    <row r="85" spans="1:16" hidden="1" x14ac:dyDescent="0.25">
      <c r="A85" s="661"/>
      <c r="B85" s="615"/>
      <c r="C85" s="660"/>
      <c r="D85" s="669"/>
      <c r="E85" s="670"/>
      <c r="F85" s="201"/>
      <c r="G85" s="201"/>
      <c r="H85" s="201"/>
      <c r="I85" s="201"/>
      <c r="J85" s="201"/>
      <c r="K85" s="201"/>
      <c r="L85" s="201"/>
      <c r="M85" s="201"/>
      <c r="N85" s="201"/>
      <c r="O85" s="201"/>
      <c r="P85" s="201"/>
    </row>
    <row r="86" spans="1:16" hidden="1" x14ac:dyDescent="0.25">
      <c r="A86" s="661"/>
      <c r="B86" s="615"/>
      <c r="C86" s="660"/>
      <c r="D86" s="669"/>
      <c r="E86" s="670"/>
      <c r="F86" s="201"/>
      <c r="G86" s="201"/>
      <c r="H86" s="201"/>
      <c r="I86" s="201"/>
      <c r="J86" s="201"/>
      <c r="K86" s="201"/>
      <c r="L86" s="201"/>
      <c r="M86" s="201"/>
      <c r="N86" s="201"/>
      <c r="O86" s="201"/>
      <c r="P86" s="201"/>
    </row>
    <row r="87" spans="1:16" hidden="1" x14ac:dyDescent="0.25">
      <c r="A87" s="661"/>
      <c r="B87" s="615"/>
      <c r="C87" s="660"/>
      <c r="D87" s="669"/>
      <c r="E87" s="670"/>
      <c r="F87" s="201"/>
      <c r="G87" s="201"/>
      <c r="H87" s="201"/>
      <c r="I87" s="201"/>
      <c r="J87" s="201"/>
      <c r="K87" s="201"/>
      <c r="L87" s="201"/>
      <c r="M87" s="201"/>
      <c r="N87" s="201"/>
      <c r="O87" s="201"/>
      <c r="P87" s="201"/>
    </row>
    <row r="88" spans="1:16" hidden="1" x14ac:dyDescent="0.25">
      <c r="A88" s="661"/>
      <c r="B88" s="615"/>
      <c r="C88" s="660"/>
      <c r="D88" s="669"/>
      <c r="E88" s="670"/>
      <c r="F88" s="201"/>
      <c r="G88" s="201"/>
      <c r="H88" s="201"/>
      <c r="I88" s="201"/>
      <c r="J88" s="201"/>
      <c r="K88" s="201"/>
      <c r="L88" s="201"/>
      <c r="M88" s="201"/>
      <c r="N88" s="201"/>
      <c r="O88" s="201"/>
      <c r="P88" s="201"/>
    </row>
    <row r="89" spans="1:16" hidden="1" x14ac:dyDescent="0.25">
      <c r="A89" s="661"/>
      <c r="B89" s="615"/>
      <c r="C89" s="660"/>
      <c r="D89" s="669"/>
      <c r="E89" s="670"/>
      <c r="F89" s="201"/>
      <c r="G89" s="201"/>
      <c r="H89" s="201"/>
      <c r="I89" s="201"/>
      <c r="J89" s="201"/>
      <c r="K89" s="201"/>
      <c r="L89" s="201"/>
      <c r="M89" s="201"/>
      <c r="N89" s="201"/>
      <c r="O89" s="201"/>
      <c r="P89" s="201"/>
    </row>
    <row r="90" spans="1:16" hidden="1" x14ac:dyDescent="0.25">
      <c r="A90" s="661"/>
      <c r="B90" s="615"/>
      <c r="C90" s="660"/>
      <c r="D90" s="669"/>
      <c r="E90" s="670"/>
      <c r="F90" s="201"/>
      <c r="G90" s="201"/>
      <c r="H90" s="201"/>
      <c r="I90" s="201"/>
      <c r="J90" s="201"/>
      <c r="K90" s="201"/>
      <c r="L90" s="201"/>
      <c r="M90" s="201"/>
      <c r="N90" s="201"/>
      <c r="O90" s="201"/>
      <c r="P90" s="201"/>
    </row>
    <row r="91" spans="1:16" hidden="1" x14ac:dyDescent="0.25">
      <c r="A91" s="661"/>
      <c r="B91" s="615"/>
      <c r="C91" s="660"/>
      <c r="D91" s="669"/>
      <c r="E91" s="670"/>
      <c r="F91" s="201"/>
      <c r="G91" s="201"/>
      <c r="H91" s="201"/>
      <c r="I91" s="201"/>
      <c r="J91" s="201"/>
      <c r="K91" s="201"/>
      <c r="L91" s="201"/>
      <c r="M91" s="201"/>
      <c r="N91" s="201"/>
      <c r="O91" s="201"/>
      <c r="P91" s="201"/>
    </row>
    <row r="92" spans="1:16" hidden="1" x14ac:dyDescent="0.25">
      <c r="A92" s="661"/>
      <c r="B92" s="615"/>
      <c r="C92" s="660"/>
      <c r="D92" s="669"/>
      <c r="E92" s="670"/>
      <c r="F92" s="201"/>
      <c r="G92" s="201"/>
      <c r="H92" s="201"/>
      <c r="I92" s="201"/>
      <c r="J92" s="201"/>
      <c r="K92" s="201"/>
      <c r="L92" s="201"/>
      <c r="M92" s="201"/>
      <c r="N92" s="201"/>
      <c r="O92" s="201"/>
      <c r="P92" s="201"/>
    </row>
    <row r="93" spans="1:16" hidden="1" x14ac:dyDescent="0.25">
      <c r="A93" s="661"/>
      <c r="B93" s="615"/>
      <c r="C93" s="660"/>
      <c r="D93" s="669"/>
      <c r="E93" s="670"/>
      <c r="F93" s="201"/>
      <c r="G93" s="201"/>
      <c r="H93" s="201"/>
      <c r="I93" s="201"/>
      <c r="J93" s="201"/>
      <c r="K93" s="201"/>
      <c r="L93" s="201"/>
      <c r="M93" s="201"/>
      <c r="N93" s="201"/>
      <c r="O93" s="201"/>
      <c r="P93" s="201"/>
    </row>
    <row r="94" spans="1:16" hidden="1" x14ac:dyDescent="0.25">
      <c r="A94" s="661"/>
      <c r="B94" s="615"/>
      <c r="C94" s="660"/>
      <c r="D94" s="669"/>
      <c r="E94" s="670"/>
      <c r="F94" s="201"/>
      <c r="G94" s="201"/>
      <c r="H94" s="201"/>
      <c r="I94" s="201"/>
      <c r="J94" s="201"/>
      <c r="K94" s="201"/>
      <c r="L94" s="201"/>
      <c r="M94" s="201"/>
      <c r="N94" s="201"/>
      <c r="O94" s="201"/>
      <c r="P94" s="201"/>
    </row>
    <row r="95" spans="1:16" hidden="1" x14ac:dyDescent="0.25">
      <c r="A95" s="661"/>
      <c r="B95" s="615"/>
      <c r="C95" s="660"/>
      <c r="D95" s="669"/>
      <c r="E95" s="670"/>
      <c r="F95" s="201"/>
      <c r="G95" s="201"/>
      <c r="H95" s="201"/>
      <c r="I95" s="201"/>
      <c r="J95" s="201"/>
      <c r="K95" s="201"/>
      <c r="L95" s="201"/>
      <c r="M95" s="201"/>
      <c r="N95" s="201"/>
      <c r="O95" s="201"/>
      <c r="P95" s="201"/>
    </row>
    <row r="96" spans="1:16" hidden="1" x14ac:dyDescent="0.25">
      <c r="A96" s="661"/>
      <c r="B96" s="615"/>
      <c r="C96" s="660"/>
      <c r="D96" s="669"/>
      <c r="E96" s="670"/>
      <c r="F96" s="201"/>
      <c r="G96" s="201"/>
      <c r="H96" s="201"/>
      <c r="I96" s="201"/>
      <c r="J96" s="201"/>
      <c r="K96" s="201"/>
      <c r="L96" s="201"/>
      <c r="M96" s="201"/>
      <c r="N96" s="201"/>
      <c r="O96" s="201"/>
      <c r="P96" s="201"/>
    </row>
    <row r="97" spans="1:16" hidden="1" x14ac:dyDescent="0.25">
      <c r="A97" s="661"/>
      <c r="B97" s="615"/>
      <c r="C97" s="660"/>
      <c r="D97" s="669"/>
      <c r="E97" s="670"/>
      <c r="F97" s="201"/>
      <c r="G97" s="201"/>
      <c r="H97" s="201"/>
      <c r="I97" s="201"/>
      <c r="J97" s="201"/>
      <c r="K97" s="201"/>
      <c r="L97" s="201"/>
      <c r="M97" s="201"/>
      <c r="N97" s="201"/>
      <c r="O97" s="201"/>
      <c r="P97" s="201"/>
    </row>
    <row r="98" spans="1:16" hidden="1" x14ac:dyDescent="0.25">
      <c r="A98" s="661"/>
      <c r="B98" s="615"/>
      <c r="C98" s="660"/>
      <c r="D98" s="669"/>
      <c r="E98" s="670"/>
      <c r="F98" s="201"/>
      <c r="G98" s="201"/>
      <c r="H98" s="201"/>
      <c r="I98" s="201"/>
      <c r="J98" s="201"/>
      <c r="K98" s="201"/>
      <c r="L98" s="201"/>
      <c r="M98" s="201"/>
      <c r="N98" s="201"/>
      <c r="O98" s="201"/>
      <c r="P98" s="201"/>
    </row>
    <row r="99" spans="1:16" hidden="1" x14ac:dyDescent="0.25">
      <c r="A99" s="661"/>
      <c r="B99" s="615"/>
      <c r="C99" s="660"/>
      <c r="D99" s="669"/>
      <c r="E99" s="670"/>
      <c r="F99" s="201"/>
      <c r="G99" s="201"/>
      <c r="H99" s="201"/>
      <c r="I99" s="201"/>
      <c r="J99" s="201"/>
      <c r="K99" s="201"/>
      <c r="L99" s="201"/>
      <c r="M99" s="201"/>
      <c r="N99" s="201"/>
      <c r="O99" s="201"/>
      <c r="P99" s="201"/>
    </row>
    <row r="100" spans="1:16" hidden="1" x14ac:dyDescent="0.25">
      <c r="A100" s="661"/>
      <c r="B100" s="615"/>
      <c r="C100" s="660"/>
      <c r="D100" s="669"/>
      <c r="E100" s="670"/>
      <c r="F100" s="201"/>
      <c r="G100" s="201"/>
      <c r="H100" s="201"/>
      <c r="I100" s="201"/>
      <c r="J100" s="201"/>
      <c r="K100" s="201"/>
      <c r="L100" s="201"/>
      <c r="M100" s="201"/>
      <c r="N100" s="201"/>
      <c r="O100" s="201"/>
      <c r="P100" s="201"/>
    </row>
    <row r="101" spans="1:16" hidden="1" x14ac:dyDescent="0.25">
      <c r="A101" s="661"/>
      <c r="B101" s="615"/>
      <c r="C101" s="660"/>
      <c r="D101" s="669"/>
      <c r="E101" s="670"/>
      <c r="F101" s="201"/>
      <c r="G101" s="201"/>
      <c r="H101" s="201"/>
      <c r="I101" s="201"/>
      <c r="J101" s="201"/>
      <c r="K101" s="201"/>
      <c r="L101" s="201"/>
      <c r="M101" s="201"/>
      <c r="N101" s="201"/>
      <c r="O101" s="201"/>
      <c r="P101" s="201"/>
    </row>
    <row r="102" spans="1:16" hidden="1" x14ac:dyDescent="0.25">
      <c r="A102" s="661"/>
      <c r="B102" s="615"/>
      <c r="C102" s="660"/>
      <c r="D102" s="669"/>
      <c r="E102" s="670"/>
      <c r="F102" s="201"/>
      <c r="G102" s="201"/>
      <c r="H102" s="201"/>
      <c r="I102" s="201"/>
      <c r="J102" s="201"/>
      <c r="K102" s="201"/>
      <c r="L102" s="201"/>
      <c r="M102" s="201"/>
      <c r="N102" s="201"/>
      <c r="O102" s="201"/>
      <c r="P102" s="201"/>
    </row>
    <row r="103" spans="1:16" hidden="1" x14ac:dyDescent="0.25">
      <c r="A103" s="661"/>
      <c r="B103" s="615"/>
      <c r="C103" s="660"/>
      <c r="D103" s="669"/>
      <c r="E103" s="670"/>
      <c r="F103" s="201"/>
      <c r="G103" s="201"/>
      <c r="H103" s="201"/>
      <c r="I103" s="201"/>
      <c r="J103" s="201"/>
      <c r="K103" s="201"/>
      <c r="L103" s="201"/>
      <c r="M103" s="201"/>
      <c r="N103" s="201"/>
      <c r="O103" s="201"/>
      <c r="P103" s="201"/>
    </row>
    <row r="104" spans="1:16" hidden="1" x14ac:dyDescent="0.25">
      <c r="A104" s="661"/>
      <c r="B104" s="615"/>
      <c r="C104" s="660"/>
      <c r="D104" s="669"/>
      <c r="E104" s="670"/>
      <c r="F104" s="201"/>
      <c r="G104" s="201"/>
      <c r="H104" s="201"/>
      <c r="I104" s="201"/>
      <c r="J104" s="201"/>
      <c r="K104" s="201"/>
      <c r="L104" s="201"/>
      <c r="M104" s="201"/>
      <c r="N104" s="201"/>
      <c r="O104" s="201"/>
      <c r="P104" s="201"/>
    </row>
    <row r="105" spans="1:16" hidden="1" x14ac:dyDescent="0.25">
      <c r="A105" s="661"/>
      <c r="B105" s="615"/>
      <c r="C105" s="660"/>
      <c r="D105" s="669"/>
      <c r="E105" s="670"/>
      <c r="F105" s="201"/>
      <c r="G105" s="201"/>
      <c r="H105" s="201"/>
      <c r="I105" s="201"/>
      <c r="J105" s="201"/>
      <c r="K105" s="201"/>
      <c r="L105" s="201"/>
      <c r="M105" s="201"/>
      <c r="N105" s="201"/>
      <c r="O105" s="201"/>
      <c r="P105" s="201"/>
    </row>
    <row r="106" spans="1:16" hidden="1" x14ac:dyDescent="0.25">
      <c r="A106" s="661"/>
      <c r="B106" s="615"/>
      <c r="C106" s="660"/>
      <c r="D106" s="669"/>
      <c r="E106" s="670"/>
      <c r="F106" s="201"/>
      <c r="G106" s="201"/>
      <c r="H106" s="201"/>
      <c r="I106" s="201"/>
      <c r="J106" s="201"/>
      <c r="K106" s="201"/>
      <c r="L106" s="201"/>
      <c r="M106" s="201"/>
      <c r="N106" s="201"/>
      <c r="O106" s="201"/>
      <c r="P106" s="201"/>
    </row>
    <row r="107" spans="1:16" hidden="1" x14ac:dyDescent="0.25">
      <c r="A107" s="661"/>
      <c r="B107" s="615"/>
      <c r="C107" s="660"/>
      <c r="D107" s="669"/>
      <c r="E107" s="670"/>
      <c r="F107" s="201"/>
      <c r="G107" s="201"/>
      <c r="H107" s="201"/>
      <c r="I107" s="201"/>
      <c r="J107" s="201"/>
      <c r="K107" s="201"/>
      <c r="L107" s="201"/>
      <c r="M107" s="201"/>
      <c r="N107" s="201"/>
      <c r="O107" s="201"/>
      <c r="P107" s="201"/>
    </row>
    <row r="108" spans="1:16" hidden="1" x14ac:dyDescent="0.25">
      <c r="A108" s="661"/>
      <c r="B108" s="615"/>
      <c r="C108" s="660"/>
      <c r="D108" s="669"/>
      <c r="E108" s="670"/>
      <c r="F108" s="201"/>
      <c r="G108" s="201"/>
      <c r="H108" s="201"/>
      <c r="I108" s="201"/>
      <c r="J108" s="201"/>
      <c r="K108" s="201"/>
      <c r="L108" s="201"/>
      <c r="M108" s="201"/>
      <c r="N108" s="201"/>
      <c r="O108" s="201"/>
      <c r="P108" s="201"/>
    </row>
    <row r="109" spans="1:16" hidden="1" x14ac:dyDescent="0.25">
      <c r="A109" s="661"/>
      <c r="B109" s="615"/>
      <c r="C109" s="660"/>
      <c r="D109" s="669"/>
      <c r="E109" s="670"/>
      <c r="F109" s="201"/>
      <c r="G109" s="201"/>
      <c r="H109" s="201"/>
      <c r="I109" s="201"/>
      <c r="J109" s="201"/>
      <c r="K109" s="201"/>
      <c r="L109" s="201"/>
      <c r="M109" s="201"/>
      <c r="N109" s="201"/>
      <c r="O109" s="201"/>
      <c r="P109" s="201"/>
    </row>
    <row r="110" spans="1:16" hidden="1" x14ac:dyDescent="0.25">
      <c r="A110" s="661"/>
      <c r="B110" s="615"/>
      <c r="C110" s="660"/>
      <c r="D110" s="669"/>
      <c r="E110" s="670"/>
      <c r="F110" s="201"/>
      <c r="G110" s="201"/>
      <c r="H110" s="201"/>
      <c r="I110" s="201"/>
      <c r="J110" s="201"/>
      <c r="K110" s="201"/>
      <c r="L110" s="201"/>
      <c r="M110" s="201"/>
      <c r="N110" s="201"/>
      <c r="O110" s="201"/>
      <c r="P110" s="201"/>
    </row>
    <row r="111" spans="1:16" hidden="1" x14ac:dyDescent="0.25">
      <c r="A111" s="661"/>
      <c r="B111" s="615"/>
      <c r="C111" s="660"/>
      <c r="D111" s="669"/>
      <c r="E111" s="670"/>
      <c r="F111" s="201"/>
      <c r="G111" s="201"/>
      <c r="H111" s="201"/>
      <c r="I111" s="201"/>
      <c r="J111" s="201"/>
      <c r="K111" s="201"/>
      <c r="L111" s="201"/>
      <c r="M111" s="201"/>
      <c r="N111" s="201"/>
      <c r="O111" s="201"/>
      <c r="P111" s="201"/>
    </row>
    <row r="112" spans="1:16" hidden="1" x14ac:dyDescent="0.25">
      <c r="A112" s="661"/>
      <c r="B112" s="615"/>
      <c r="C112" s="660"/>
      <c r="D112" s="669"/>
      <c r="E112" s="670"/>
      <c r="F112" s="201"/>
      <c r="G112" s="201"/>
      <c r="H112" s="201"/>
      <c r="I112" s="201"/>
      <c r="J112" s="201"/>
      <c r="K112" s="201"/>
      <c r="L112" s="201"/>
      <c r="M112" s="201"/>
      <c r="N112" s="201"/>
      <c r="O112" s="201"/>
      <c r="P112" s="201"/>
    </row>
    <row r="113" spans="1:16" hidden="1" x14ac:dyDescent="0.25">
      <c r="A113" s="661"/>
      <c r="B113" s="615"/>
      <c r="C113" s="660"/>
      <c r="D113" s="669"/>
      <c r="E113" s="670"/>
      <c r="F113" s="201"/>
      <c r="G113" s="201"/>
      <c r="H113" s="201"/>
      <c r="I113" s="201"/>
      <c r="J113" s="201"/>
      <c r="K113" s="201"/>
      <c r="L113" s="201"/>
      <c r="M113" s="201"/>
      <c r="N113" s="201"/>
      <c r="O113" s="201"/>
      <c r="P113" s="201"/>
    </row>
    <row r="114" spans="1:16" hidden="1" x14ac:dyDescent="0.25">
      <c r="A114" s="661"/>
      <c r="B114" s="615"/>
      <c r="C114" s="660"/>
      <c r="D114" s="669"/>
      <c r="E114" s="670"/>
      <c r="F114" s="201"/>
      <c r="G114" s="201"/>
      <c r="H114" s="201"/>
      <c r="I114" s="201"/>
      <c r="J114" s="201"/>
      <c r="K114" s="201"/>
      <c r="L114" s="201"/>
      <c r="M114" s="201"/>
      <c r="N114" s="201"/>
      <c r="O114" s="201"/>
      <c r="P114" s="201"/>
    </row>
    <row r="115" spans="1:16" hidden="1" x14ac:dyDescent="0.25">
      <c r="A115" s="661"/>
      <c r="B115" s="615"/>
      <c r="C115" s="660"/>
      <c r="D115" s="669"/>
      <c r="E115" s="670"/>
      <c r="F115" s="201"/>
      <c r="G115" s="201"/>
      <c r="H115" s="201"/>
      <c r="I115" s="201"/>
      <c r="J115" s="201"/>
      <c r="K115" s="201"/>
      <c r="L115" s="201"/>
      <c r="M115" s="201"/>
      <c r="N115" s="201"/>
      <c r="O115" s="201"/>
      <c r="P115" s="201"/>
    </row>
    <row r="116" spans="1:16" hidden="1" x14ac:dyDescent="0.25">
      <c r="A116" s="661"/>
      <c r="B116" s="615"/>
      <c r="C116" s="660"/>
      <c r="D116" s="669"/>
      <c r="E116" s="670"/>
      <c r="F116" s="201"/>
      <c r="G116" s="201"/>
      <c r="H116" s="201"/>
      <c r="I116" s="201"/>
      <c r="J116" s="201"/>
      <c r="K116" s="201"/>
      <c r="L116" s="201"/>
      <c r="M116" s="201"/>
      <c r="N116" s="201"/>
      <c r="O116" s="201"/>
      <c r="P116" s="201"/>
    </row>
    <row r="117" spans="1:16" hidden="1" x14ac:dyDescent="0.25">
      <c r="A117" s="661"/>
      <c r="B117" s="615"/>
      <c r="C117" s="660"/>
      <c r="D117" s="669"/>
      <c r="E117" s="670"/>
      <c r="F117" s="201"/>
      <c r="G117" s="201"/>
      <c r="H117" s="201"/>
      <c r="I117" s="201"/>
      <c r="J117" s="201"/>
      <c r="K117" s="201"/>
      <c r="L117" s="201"/>
      <c r="M117" s="201"/>
      <c r="N117" s="201"/>
      <c r="O117" s="201"/>
      <c r="P117" s="201"/>
    </row>
    <row r="118" spans="1:16" hidden="1" x14ac:dyDescent="0.25">
      <c r="A118" s="661"/>
      <c r="B118" s="615"/>
      <c r="C118" s="660"/>
      <c r="D118" s="669"/>
      <c r="E118" s="670"/>
      <c r="F118" s="201"/>
      <c r="G118" s="201"/>
      <c r="H118" s="201"/>
      <c r="I118" s="201"/>
      <c r="J118" s="201"/>
      <c r="K118" s="201"/>
      <c r="L118" s="201"/>
      <c r="M118" s="201"/>
      <c r="N118" s="201"/>
      <c r="O118" s="201"/>
      <c r="P118" s="201"/>
    </row>
    <row r="119" spans="1:16" hidden="1" x14ac:dyDescent="0.25">
      <c r="A119" s="661"/>
      <c r="B119" s="615"/>
      <c r="C119" s="660"/>
      <c r="D119" s="669"/>
      <c r="E119" s="670"/>
      <c r="F119" s="201"/>
      <c r="G119" s="201"/>
      <c r="H119" s="201"/>
      <c r="I119" s="201"/>
      <c r="J119" s="201"/>
      <c r="K119" s="201"/>
      <c r="L119" s="201"/>
      <c r="M119" s="201"/>
      <c r="N119" s="201"/>
      <c r="O119" s="201"/>
      <c r="P119" s="201"/>
    </row>
    <row r="120" spans="1:16" hidden="1" x14ac:dyDescent="0.25">
      <c r="A120" s="661"/>
      <c r="B120" s="615"/>
      <c r="C120" s="660"/>
      <c r="D120" s="669"/>
      <c r="E120" s="670"/>
      <c r="F120" s="201"/>
      <c r="G120" s="201"/>
      <c r="H120" s="201"/>
      <c r="I120" s="201"/>
      <c r="J120" s="201"/>
      <c r="K120" s="201"/>
      <c r="L120" s="201"/>
      <c r="M120" s="201"/>
      <c r="N120" s="201"/>
      <c r="O120" s="201"/>
      <c r="P120" s="201"/>
    </row>
    <row r="121" spans="1:16" hidden="1" x14ac:dyDescent="0.25">
      <c r="A121" s="661"/>
      <c r="B121" s="615"/>
      <c r="C121" s="660"/>
      <c r="D121" s="669"/>
      <c r="E121" s="670"/>
      <c r="F121" s="201"/>
      <c r="G121" s="201"/>
      <c r="H121" s="201"/>
      <c r="I121" s="201"/>
      <c r="J121" s="201"/>
      <c r="K121" s="201"/>
      <c r="L121" s="201"/>
      <c r="M121" s="201"/>
      <c r="N121" s="201"/>
      <c r="O121" s="201"/>
      <c r="P121" s="201"/>
    </row>
    <row r="122" spans="1:16" hidden="1" x14ac:dyDescent="0.25">
      <c r="A122" s="661"/>
      <c r="B122" s="615"/>
      <c r="C122" s="660"/>
      <c r="D122" s="669"/>
      <c r="E122" s="670"/>
      <c r="F122" s="201"/>
      <c r="G122" s="201"/>
      <c r="H122" s="201"/>
      <c r="I122" s="201"/>
      <c r="J122" s="201"/>
      <c r="K122" s="201"/>
      <c r="L122" s="201"/>
      <c r="M122" s="201"/>
      <c r="N122" s="201"/>
      <c r="O122" s="201"/>
      <c r="P122" s="201"/>
    </row>
    <row r="123" spans="1:16" hidden="1" x14ac:dyDescent="0.25">
      <c r="A123" s="661"/>
      <c r="B123" s="615"/>
      <c r="C123" s="660"/>
      <c r="D123" s="669"/>
      <c r="E123" s="670"/>
      <c r="F123" s="201"/>
      <c r="G123" s="201"/>
      <c r="H123" s="201"/>
      <c r="I123" s="201"/>
      <c r="J123" s="201"/>
      <c r="K123" s="201"/>
      <c r="L123" s="201"/>
      <c r="M123" s="201"/>
      <c r="N123" s="201"/>
      <c r="O123" s="201"/>
      <c r="P123" s="201"/>
    </row>
    <row r="124" spans="1:16" hidden="1" x14ac:dyDescent="0.25">
      <c r="A124" s="661"/>
      <c r="B124" s="615"/>
      <c r="C124" s="660"/>
      <c r="D124" s="669"/>
      <c r="E124" s="670"/>
      <c r="F124" s="201"/>
      <c r="G124" s="201"/>
      <c r="H124" s="201"/>
      <c r="I124" s="201"/>
      <c r="J124" s="201"/>
      <c r="K124" s="201"/>
      <c r="L124" s="201"/>
      <c r="M124" s="201"/>
      <c r="N124" s="201"/>
      <c r="O124" s="201"/>
      <c r="P124" s="201"/>
    </row>
    <row r="125" spans="1:16" hidden="1" x14ac:dyDescent="0.25">
      <c r="A125" s="661"/>
      <c r="B125" s="615"/>
      <c r="C125" s="660"/>
      <c r="D125" s="669"/>
      <c r="E125" s="670"/>
      <c r="F125" s="201"/>
      <c r="G125" s="201"/>
      <c r="H125" s="201"/>
      <c r="I125" s="201"/>
      <c r="J125" s="201"/>
      <c r="K125" s="201"/>
      <c r="L125" s="201"/>
      <c r="M125" s="201"/>
      <c r="N125" s="201"/>
      <c r="O125" s="201"/>
      <c r="P125" s="201"/>
    </row>
    <row r="126" spans="1:16" hidden="1" x14ac:dyDescent="0.25">
      <c r="A126" s="661"/>
      <c r="B126" s="615"/>
      <c r="C126" s="660"/>
      <c r="D126" s="669"/>
      <c r="E126" s="670"/>
      <c r="F126" s="201"/>
      <c r="G126" s="201"/>
      <c r="H126" s="201"/>
      <c r="I126" s="201"/>
      <c r="J126" s="201"/>
      <c r="K126" s="201"/>
      <c r="L126" s="201"/>
      <c r="M126" s="201"/>
      <c r="N126" s="201"/>
      <c r="O126" s="201"/>
      <c r="P126" s="201"/>
    </row>
    <row r="127" spans="1:16" hidden="1" x14ac:dyDescent="0.25">
      <c r="A127" s="661"/>
      <c r="B127" s="615"/>
      <c r="C127" s="660"/>
      <c r="D127" s="669"/>
      <c r="E127" s="670"/>
      <c r="F127" s="201"/>
      <c r="G127" s="201"/>
      <c r="H127" s="201"/>
      <c r="I127" s="201"/>
      <c r="J127" s="201"/>
      <c r="K127" s="201"/>
      <c r="L127" s="201"/>
      <c r="M127" s="201"/>
      <c r="N127" s="201"/>
      <c r="O127" s="201"/>
      <c r="P127" s="201"/>
    </row>
    <row r="128" spans="1:16" hidden="1" x14ac:dyDescent="0.25">
      <c r="A128" s="661"/>
      <c r="B128" s="615"/>
      <c r="C128" s="660"/>
      <c r="D128" s="669"/>
      <c r="E128" s="670"/>
      <c r="F128" s="201"/>
      <c r="G128" s="201"/>
      <c r="H128" s="201"/>
      <c r="I128" s="201"/>
      <c r="J128" s="201"/>
      <c r="K128" s="201"/>
      <c r="L128" s="201"/>
      <c r="M128" s="201"/>
      <c r="N128" s="201"/>
      <c r="O128" s="201"/>
      <c r="P128" s="201"/>
    </row>
    <row r="129" spans="1:16" hidden="1" x14ac:dyDescent="0.25">
      <c r="A129" s="661"/>
      <c r="B129" s="615"/>
      <c r="C129" s="660"/>
      <c r="D129" s="669"/>
      <c r="E129" s="670"/>
      <c r="F129" s="201"/>
      <c r="G129" s="201"/>
      <c r="H129" s="201"/>
      <c r="I129" s="201"/>
      <c r="J129" s="201"/>
      <c r="K129" s="201"/>
      <c r="L129" s="201"/>
      <c r="M129" s="201"/>
      <c r="N129" s="201"/>
      <c r="O129" s="201"/>
      <c r="P129" s="201"/>
    </row>
    <row r="130" spans="1:16" hidden="1" x14ac:dyDescent="0.25">
      <c r="A130" s="661"/>
      <c r="B130" s="615"/>
      <c r="C130" s="660"/>
      <c r="D130" s="669"/>
      <c r="E130" s="670"/>
      <c r="F130" s="201"/>
      <c r="G130" s="201"/>
      <c r="H130" s="201"/>
      <c r="I130" s="201"/>
      <c r="J130" s="201"/>
      <c r="K130" s="201"/>
      <c r="L130" s="201"/>
      <c r="M130" s="201"/>
      <c r="N130" s="201"/>
      <c r="O130" s="201"/>
      <c r="P130" s="201"/>
    </row>
    <row r="131" spans="1:16" hidden="1" x14ac:dyDescent="0.25">
      <c r="A131" s="661"/>
      <c r="B131" s="615"/>
      <c r="C131" s="660"/>
      <c r="D131" s="669"/>
      <c r="E131" s="670"/>
      <c r="F131" s="201"/>
      <c r="G131" s="201"/>
      <c r="H131" s="201"/>
      <c r="I131" s="201"/>
      <c r="J131" s="201"/>
      <c r="K131" s="201"/>
      <c r="L131" s="201"/>
      <c r="M131" s="201"/>
      <c r="N131" s="201"/>
      <c r="O131" s="201"/>
      <c r="P131" s="201"/>
    </row>
    <row r="132" spans="1:16" hidden="1" x14ac:dyDescent="0.25">
      <c r="A132" s="661"/>
      <c r="B132" s="615"/>
      <c r="C132" s="660"/>
      <c r="D132" s="669"/>
      <c r="E132" s="670"/>
      <c r="F132" s="201"/>
      <c r="G132" s="201"/>
      <c r="H132" s="201"/>
      <c r="I132" s="201"/>
      <c r="J132" s="201"/>
      <c r="K132" s="201"/>
      <c r="L132" s="201"/>
      <c r="M132" s="201"/>
      <c r="N132" s="201"/>
      <c r="O132" s="201"/>
      <c r="P132" s="201"/>
    </row>
    <row r="133" spans="1:16" hidden="1" x14ac:dyDescent="0.25">
      <c r="A133" s="661"/>
      <c r="B133" s="615"/>
      <c r="C133" s="660"/>
      <c r="D133" s="669"/>
      <c r="E133" s="670"/>
      <c r="F133" s="201"/>
      <c r="G133" s="201"/>
      <c r="H133" s="201"/>
      <c r="I133" s="201"/>
      <c r="J133" s="201"/>
      <c r="K133" s="201"/>
      <c r="L133" s="201"/>
      <c r="M133" s="201"/>
      <c r="N133" s="201"/>
      <c r="O133" s="201"/>
      <c r="P133" s="201"/>
    </row>
    <row r="134" spans="1:16" hidden="1" x14ac:dyDescent="0.25">
      <c r="A134" s="661"/>
      <c r="B134" s="615"/>
      <c r="C134" s="660"/>
      <c r="D134" s="669"/>
      <c r="E134" s="670"/>
      <c r="F134" s="201"/>
      <c r="G134" s="201"/>
      <c r="H134" s="201"/>
      <c r="I134" s="201"/>
      <c r="J134" s="201"/>
      <c r="K134" s="201"/>
      <c r="L134" s="201"/>
      <c r="M134" s="201"/>
      <c r="N134" s="201"/>
      <c r="O134" s="201"/>
      <c r="P134" s="201"/>
    </row>
    <row r="135" spans="1:16" hidden="1" x14ac:dyDescent="0.25">
      <c r="A135" s="661"/>
      <c r="B135" s="615"/>
      <c r="C135" s="660"/>
      <c r="D135" s="669"/>
      <c r="E135" s="670"/>
      <c r="F135" s="201"/>
      <c r="G135" s="201"/>
      <c r="H135" s="201"/>
      <c r="I135" s="201"/>
      <c r="J135" s="201"/>
      <c r="K135" s="201"/>
      <c r="L135" s="201"/>
      <c r="M135" s="201"/>
      <c r="N135" s="201"/>
      <c r="O135" s="201"/>
      <c r="P135" s="201"/>
    </row>
    <row r="136" spans="1:16" hidden="1" x14ac:dyDescent="0.25">
      <c r="A136" s="661"/>
      <c r="B136" s="615"/>
      <c r="C136" s="660"/>
      <c r="D136" s="669"/>
      <c r="E136" s="670"/>
      <c r="F136" s="201"/>
      <c r="G136" s="201"/>
      <c r="H136" s="201"/>
      <c r="I136" s="201"/>
      <c r="J136" s="201"/>
      <c r="K136" s="201"/>
      <c r="L136" s="201"/>
      <c r="M136" s="201"/>
      <c r="N136" s="201"/>
      <c r="O136" s="201"/>
      <c r="P136" s="201"/>
    </row>
    <row r="137" spans="1:16" hidden="1" x14ac:dyDescent="0.25">
      <c r="A137" s="661"/>
      <c r="B137" s="615"/>
      <c r="C137" s="660"/>
      <c r="D137" s="669"/>
      <c r="E137" s="670"/>
      <c r="F137" s="201"/>
      <c r="G137" s="201"/>
      <c r="H137" s="201"/>
      <c r="I137" s="201"/>
      <c r="J137" s="201"/>
      <c r="K137" s="201"/>
      <c r="L137" s="201"/>
      <c r="M137" s="201"/>
      <c r="N137" s="201"/>
      <c r="O137" s="201"/>
      <c r="P137" s="201"/>
    </row>
    <row r="138" spans="1:16" hidden="1" x14ac:dyDescent="0.25">
      <c r="A138" s="661"/>
      <c r="B138" s="615"/>
      <c r="C138" s="660"/>
      <c r="D138" s="669"/>
      <c r="E138" s="670"/>
      <c r="F138" s="201"/>
      <c r="G138" s="201"/>
      <c r="H138" s="201"/>
      <c r="I138" s="201"/>
      <c r="J138" s="201"/>
      <c r="K138" s="201"/>
      <c r="L138" s="201"/>
      <c r="M138" s="201"/>
      <c r="N138" s="201"/>
      <c r="O138" s="201"/>
      <c r="P138" s="201"/>
    </row>
    <row r="139" spans="1:16" hidden="1" x14ac:dyDescent="0.25">
      <c r="A139" s="661"/>
      <c r="B139" s="615"/>
      <c r="C139" s="660"/>
      <c r="D139" s="669"/>
      <c r="E139" s="670"/>
      <c r="F139" s="201"/>
      <c r="G139" s="201"/>
      <c r="H139" s="201"/>
      <c r="I139" s="201"/>
      <c r="J139" s="201"/>
      <c r="K139" s="201"/>
      <c r="L139" s="201"/>
      <c r="M139" s="201"/>
      <c r="N139" s="201"/>
      <c r="O139" s="201"/>
      <c r="P139" s="201"/>
    </row>
    <row r="140" spans="1:16" hidden="1" x14ac:dyDescent="0.25">
      <c r="A140" s="661"/>
      <c r="B140" s="615"/>
      <c r="C140" s="660"/>
      <c r="D140" s="669"/>
      <c r="E140" s="670"/>
      <c r="F140" s="201"/>
      <c r="G140" s="201"/>
      <c r="H140" s="201"/>
      <c r="I140" s="201"/>
      <c r="J140" s="201"/>
      <c r="K140" s="201"/>
      <c r="L140" s="201"/>
      <c r="M140" s="201"/>
      <c r="N140" s="201"/>
      <c r="O140" s="201"/>
      <c r="P140" s="201"/>
    </row>
    <row r="141" spans="1:16" hidden="1" x14ac:dyDescent="0.25">
      <c r="A141" s="661"/>
      <c r="B141" s="615"/>
      <c r="C141" s="660"/>
      <c r="D141" s="669"/>
      <c r="E141" s="670"/>
      <c r="F141" s="201"/>
      <c r="G141" s="201"/>
      <c r="H141" s="201"/>
      <c r="I141" s="201"/>
      <c r="J141" s="201"/>
      <c r="K141" s="201"/>
      <c r="L141" s="201"/>
      <c r="M141" s="201"/>
      <c r="N141" s="201"/>
      <c r="O141" s="201"/>
      <c r="P141" s="201"/>
    </row>
    <row r="142" spans="1:16" hidden="1" x14ac:dyDescent="0.25">
      <c r="A142" s="661"/>
      <c r="B142" s="615"/>
      <c r="C142" s="660"/>
      <c r="D142" s="669"/>
      <c r="E142" s="670"/>
      <c r="F142" s="201"/>
      <c r="G142" s="201"/>
      <c r="H142" s="201"/>
      <c r="I142" s="201"/>
      <c r="J142" s="201"/>
      <c r="K142" s="201"/>
      <c r="L142" s="201"/>
      <c r="M142" s="201"/>
      <c r="N142" s="201"/>
      <c r="O142" s="201"/>
      <c r="P142" s="201"/>
    </row>
    <row r="143" spans="1:16" hidden="1" x14ac:dyDescent="0.25">
      <c r="A143" s="661"/>
      <c r="B143" s="615"/>
      <c r="C143" s="660"/>
      <c r="D143" s="669"/>
      <c r="E143" s="670"/>
      <c r="F143" s="201"/>
      <c r="G143" s="201"/>
      <c r="H143" s="201"/>
      <c r="I143" s="201"/>
      <c r="J143" s="201"/>
      <c r="K143" s="201"/>
      <c r="L143" s="201"/>
      <c r="M143" s="201"/>
      <c r="N143" s="201"/>
      <c r="O143" s="201"/>
      <c r="P143" s="201"/>
    </row>
    <row r="144" spans="1:16" hidden="1" x14ac:dyDescent="0.25">
      <c r="A144" s="661"/>
      <c r="B144" s="615"/>
      <c r="C144" s="660"/>
      <c r="D144" s="669"/>
      <c r="E144" s="670"/>
      <c r="F144" s="201"/>
      <c r="G144" s="201"/>
      <c r="H144" s="201"/>
      <c r="I144" s="201"/>
      <c r="J144" s="201"/>
      <c r="K144" s="201"/>
      <c r="L144" s="201"/>
      <c r="M144" s="201"/>
      <c r="N144" s="201"/>
      <c r="O144" s="201"/>
      <c r="P144" s="201"/>
    </row>
    <row r="145" spans="1:16" hidden="1" x14ac:dyDescent="0.25">
      <c r="A145" s="661"/>
      <c r="B145" s="615"/>
      <c r="C145" s="660"/>
      <c r="D145" s="669"/>
      <c r="E145" s="670"/>
      <c r="F145" s="201"/>
      <c r="G145" s="201"/>
      <c r="H145" s="201"/>
      <c r="I145" s="201"/>
      <c r="J145" s="201"/>
      <c r="K145" s="201"/>
      <c r="L145" s="201"/>
      <c r="M145" s="201"/>
      <c r="N145" s="201"/>
      <c r="O145" s="201"/>
      <c r="P145" s="201"/>
    </row>
    <row r="146" spans="1:16" hidden="1" x14ac:dyDescent="0.25">
      <c r="A146" s="661"/>
      <c r="B146" s="615"/>
      <c r="C146" s="660"/>
      <c r="D146" s="669"/>
      <c r="E146" s="670"/>
      <c r="F146" s="201"/>
      <c r="G146" s="201"/>
      <c r="H146" s="201"/>
      <c r="I146" s="201"/>
      <c r="J146" s="201"/>
      <c r="K146" s="201"/>
      <c r="L146" s="201"/>
      <c r="M146" s="201"/>
      <c r="N146" s="201"/>
      <c r="O146" s="201"/>
      <c r="P146" s="201"/>
    </row>
    <row r="147" spans="1:16" hidden="1" x14ac:dyDescent="0.25">
      <c r="A147" s="661"/>
      <c r="B147" s="615"/>
      <c r="C147" s="660"/>
      <c r="D147" s="669"/>
      <c r="E147" s="670"/>
      <c r="F147" s="201"/>
      <c r="G147" s="201"/>
      <c r="H147" s="201"/>
      <c r="I147" s="201"/>
      <c r="J147" s="201"/>
      <c r="K147" s="201"/>
      <c r="L147" s="201"/>
      <c r="M147" s="201"/>
      <c r="N147" s="201"/>
      <c r="O147" s="201"/>
      <c r="P147" s="201"/>
    </row>
    <row r="148" spans="1:16" hidden="1" x14ac:dyDescent="0.25">
      <c r="A148" s="661"/>
      <c r="B148" s="615"/>
      <c r="C148" s="660"/>
      <c r="D148" s="669"/>
      <c r="E148" s="670"/>
      <c r="F148" s="201"/>
      <c r="G148" s="201"/>
      <c r="H148" s="201"/>
      <c r="I148" s="201"/>
      <c r="J148" s="201"/>
      <c r="K148" s="201"/>
      <c r="L148" s="201"/>
      <c r="M148" s="201"/>
      <c r="N148" s="201"/>
      <c r="O148" s="201"/>
      <c r="P148" s="201"/>
    </row>
    <row r="149" spans="1:16" hidden="1" x14ac:dyDescent="0.25">
      <c r="A149" s="661"/>
      <c r="B149" s="615"/>
      <c r="C149" s="660"/>
      <c r="D149" s="669"/>
      <c r="E149" s="670"/>
      <c r="F149" s="201"/>
      <c r="G149" s="201"/>
      <c r="H149" s="201"/>
      <c r="I149" s="201"/>
      <c r="J149" s="201"/>
      <c r="K149" s="201"/>
      <c r="L149" s="201"/>
      <c r="M149" s="201"/>
      <c r="N149" s="201"/>
      <c r="O149" s="201"/>
      <c r="P149" s="201"/>
    </row>
    <row r="150" spans="1:16" hidden="1" x14ac:dyDescent="0.25">
      <c r="A150" s="661"/>
      <c r="B150" s="615"/>
      <c r="C150" s="660"/>
      <c r="D150" s="669"/>
      <c r="E150" s="670"/>
      <c r="F150" s="201"/>
      <c r="G150" s="201"/>
      <c r="H150" s="201"/>
      <c r="I150" s="201"/>
      <c r="J150" s="201"/>
      <c r="K150" s="201"/>
      <c r="L150" s="201"/>
      <c r="M150" s="201"/>
      <c r="N150" s="201"/>
      <c r="O150" s="201"/>
      <c r="P150" s="201"/>
    </row>
    <row r="151" spans="1:16" hidden="1" x14ac:dyDescent="0.25">
      <c r="A151" s="661"/>
      <c r="B151" s="615"/>
      <c r="C151" s="660"/>
      <c r="D151" s="669"/>
      <c r="E151" s="670"/>
      <c r="F151" s="201"/>
      <c r="G151" s="201"/>
      <c r="H151" s="201"/>
      <c r="I151" s="201"/>
      <c r="J151" s="201"/>
      <c r="K151" s="201"/>
      <c r="L151" s="201"/>
      <c r="M151" s="201"/>
      <c r="N151" s="201"/>
      <c r="O151" s="201"/>
      <c r="P151" s="201"/>
    </row>
    <row r="152" spans="1:16" hidden="1" x14ac:dyDescent="0.25">
      <c r="A152" s="661"/>
      <c r="B152" s="615"/>
      <c r="C152" s="660"/>
      <c r="D152" s="669"/>
      <c r="E152" s="670"/>
      <c r="F152" s="201"/>
      <c r="G152" s="201"/>
      <c r="H152" s="201"/>
      <c r="I152" s="201"/>
      <c r="J152" s="201"/>
      <c r="K152" s="201"/>
      <c r="L152" s="201"/>
      <c r="M152" s="201"/>
      <c r="N152" s="201"/>
      <c r="O152" s="201"/>
      <c r="P152" s="201"/>
    </row>
    <row r="153" spans="1:16" hidden="1" x14ac:dyDescent="0.25">
      <c r="A153" s="661"/>
      <c r="B153" s="615"/>
      <c r="C153" s="660"/>
      <c r="D153" s="669"/>
      <c r="E153" s="670"/>
      <c r="F153" s="201"/>
      <c r="G153" s="201"/>
      <c r="H153" s="201"/>
      <c r="I153" s="201"/>
      <c r="J153" s="201"/>
      <c r="K153" s="201"/>
      <c r="L153" s="201"/>
      <c r="M153" s="201"/>
      <c r="N153" s="201"/>
      <c r="O153" s="201"/>
      <c r="P153" s="201"/>
    </row>
    <row r="154" spans="1:16" hidden="1" x14ac:dyDescent="0.25">
      <c r="A154" s="661"/>
      <c r="B154" s="615"/>
      <c r="C154" s="660"/>
      <c r="D154" s="669"/>
      <c r="E154" s="670"/>
      <c r="F154" s="201"/>
      <c r="G154" s="201"/>
      <c r="H154" s="201"/>
      <c r="I154" s="201"/>
      <c r="J154" s="201"/>
      <c r="K154" s="201"/>
      <c r="L154" s="201"/>
      <c r="M154" s="201"/>
      <c r="N154" s="201"/>
      <c r="O154" s="201"/>
      <c r="P154" s="201"/>
    </row>
    <row r="155" spans="1:16" hidden="1" x14ac:dyDescent="0.25">
      <c r="A155" s="661"/>
      <c r="B155" s="615"/>
      <c r="C155" s="660"/>
      <c r="D155" s="669"/>
      <c r="E155" s="670"/>
      <c r="F155" s="201"/>
      <c r="G155" s="201"/>
      <c r="H155" s="201"/>
      <c r="I155" s="201"/>
      <c r="J155" s="201"/>
      <c r="K155" s="201"/>
      <c r="L155" s="201"/>
      <c r="M155" s="201"/>
      <c r="N155" s="201"/>
      <c r="O155" s="201"/>
      <c r="P155" s="201"/>
    </row>
    <row r="156" spans="1:16" hidden="1" x14ac:dyDescent="0.25">
      <c r="A156" s="661"/>
      <c r="B156" s="615"/>
      <c r="C156" s="660"/>
      <c r="D156" s="669"/>
      <c r="E156" s="670"/>
      <c r="F156" s="201"/>
      <c r="G156" s="201"/>
      <c r="H156" s="201"/>
      <c r="I156" s="201"/>
      <c r="J156" s="201"/>
      <c r="K156" s="201"/>
      <c r="L156" s="201"/>
      <c r="M156" s="201"/>
      <c r="N156" s="201"/>
      <c r="O156" s="201"/>
      <c r="P156" s="201"/>
    </row>
    <row r="157" spans="1:16" hidden="1" x14ac:dyDescent="0.25">
      <c r="A157" s="661"/>
      <c r="B157" s="615"/>
      <c r="C157" s="660"/>
      <c r="D157" s="669"/>
      <c r="E157" s="670"/>
      <c r="F157" s="201"/>
      <c r="G157" s="201"/>
      <c r="H157" s="201"/>
      <c r="I157" s="201"/>
      <c r="J157" s="201"/>
      <c r="K157" s="201"/>
      <c r="L157" s="201"/>
      <c r="M157" s="201"/>
      <c r="N157" s="201"/>
      <c r="O157" s="201"/>
      <c r="P157" s="201"/>
    </row>
    <row r="158" spans="1:16" hidden="1" x14ac:dyDescent="0.25">
      <c r="A158" s="661"/>
      <c r="B158" s="615"/>
      <c r="C158" s="660"/>
      <c r="D158" s="669"/>
      <c r="E158" s="670"/>
      <c r="F158" s="201"/>
      <c r="G158" s="201"/>
      <c r="H158" s="201"/>
      <c r="I158" s="201"/>
      <c r="J158" s="201"/>
      <c r="K158" s="201"/>
      <c r="L158" s="201"/>
      <c r="M158" s="201"/>
      <c r="N158" s="201"/>
      <c r="O158" s="201"/>
      <c r="P158" s="201"/>
    </row>
    <row r="159" spans="1:16" hidden="1" x14ac:dyDescent="0.25">
      <c r="A159" s="661"/>
      <c r="B159" s="615"/>
      <c r="C159" s="660"/>
      <c r="D159" s="669"/>
      <c r="E159" s="670"/>
      <c r="F159" s="201"/>
      <c r="G159" s="201"/>
      <c r="H159" s="201"/>
      <c r="I159" s="201"/>
      <c r="J159" s="201"/>
      <c r="K159" s="201"/>
      <c r="L159" s="201"/>
      <c r="M159" s="201"/>
      <c r="N159" s="201"/>
      <c r="O159" s="201"/>
      <c r="P159" s="201"/>
    </row>
    <row r="160" spans="1:16" hidden="1" x14ac:dyDescent="0.25">
      <c r="A160" s="661"/>
      <c r="B160" s="615"/>
      <c r="C160" s="660"/>
      <c r="D160" s="669"/>
      <c r="E160" s="670"/>
      <c r="F160" s="201"/>
      <c r="G160" s="201"/>
      <c r="H160" s="201"/>
      <c r="I160" s="201"/>
      <c r="J160" s="201"/>
      <c r="K160" s="201"/>
      <c r="L160" s="201"/>
      <c r="M160" s="201"/>
      <c r="N160" s="201"/>
      <c r="O160" s="201"/>
      <c r="P160" s="201"/>
    </row>
    <row r="161" spans="1:16" hidden="1" x14ac:dyDescent="0.25">
      <c r="A161" s="661"/>
      <c r="B161" s="615"/>
      <c r="C161" s="660"/>
      <c r="D161" s="669"/>
      <c r="E161" s="670"/>
      <c r="F161" s="201"/>
      <c r="G161" s="201"/>
      <c r="H161" s="201"/>
      <c r="I161" s="201"/>
      <c r="J161" s="201"/>
      <c r="K161" s="201"/>
      <c r="L161" s="201"/>
      <c r="M161" s="201"/>
      <c r="N161" s="201"/>
      <c r="O161" s="201"/>
      <c r="P161" s="201"/>
    </row>
    <row r="162" spans="1:16" hidden="1" x14ac:dyDescent="0.25">
      <c r="A162" s="661"/>
      <c r="B162" s="615"/>
      <c r="C162" s="660"/>
      <c r="D162" s="669"/>
      <c r="E162" s="670"/>
      <c r="F162" s="201"/>
      <c r="G162" s="201"/>
      <c r="H162" s="201"/>
      <c r="I162" s="201"/>
      <c r="J162" s="201"/>
      <c r="K162" s="201"/>
      <c r="L162" s="201"/>
      <c r="M162" s="201"/>
      <c r="N162" s="201"/>
      <c r="O162" s="201"/>
      <c r="P162" s="201"/>
    </row>
    <row r="163" spans="1:16" hidden="1" x14ac:dyDescent="0.25">
      <c r="A163" s="661"/>
      <c r="B163" s="615"/>
      <c r="C163" s="660"/>
      <c r="D163" s="669"/>
      <c r="E163" s="670"/>
      <c r="F163" s="201"/>
      <c r="G163" s="201"/>
      <c r="H163" s="201"/>
      <c r="I163" s="201"/>
      <c r="J163" s="201"/>
      <c r="K163" s="201"/>
      <c r="L163" s="201"/>
      <c r="M163" s="201"/>
      <c r="N163" s="201"/>
      <c r="O163" s="201"/>
      <c r="P163" s="201"/>
    </row>
    <row r="164" spans="1:16" hidden="1" x14ac:dyDescent="0.25">
      <c r="A164" s="661"/>
      <c r="B164" s="615"/>
      <c r="C164" s="660"/>
      <c r="D164" s="669"/>
      <c r="E164" s="670"/>
      <c r="F164" s="201"/>
      <c r="G164" s="201"/>
      <c r="H164" s="201"/>
      <c r="I164" s="201"/>
      <c r="J164" s="201"/>
      <c r="K164" s="201"/>
      <c r="L164" s="201"/>
      <c r="M164" s="201"/>
      <c r="N164" s="201"/>
      <c r="O164" s="201"/>
      <c r="P164" s="201"/>
    </row>
    <row r="165" spans="1:16" hidden="1" x14ac:dyDescent="0.25">
      <c r="A165" s="661"/>
      <c r="B165" s="615"/>
      <c r="C165" s="660"/>
      <c r="D165" s="669"/>
      <c r="E165" s="670"/>
      <c r="F165" s="201"/>
      <c r="G165" s="201"/>
      <c r="H165" s="201"/>
      <c r="I165" s="201"/>
      <c r="J165" s="201"/>
      <c r="K165" s="201"/>
      <c r="L165" s="201"/>
      <c r="M165" s="201"/>
      <c r="N165" s="201"/>
      <c r="O165" s="201"/>
      <c r="P165" s="201"/>
    </row>
    <row r="166" spans="1:16" hidden="1" x14ac:dyDescent="0.25">
      <c r="A166" s="661"/>
      <c r="B166" s="615"/>
      <c r="C166" s="660"/>
      <c r="D166" s="669"/>
      <c r="E166" s="670"/>
      <c r="F166" s="201"/>
      <c r="G166" s="201"/>
      <c r="H166" s="201"/>
      <c r="I166" s="201"/>
      <c r="J166" s="201"/>
      <c r="K166" s="201"/>
      <c r="L166" s="201"/>
      <c r="M166" s="201"/>
      <c r="N166" s="201"/>
      <c r="O166" s="201"/>
      <c r="P166" s="201"/>
    </row>
    <row r="167" spans="1:16" hidden="1" x14ac:dyDescent="0.25">
      <c r="A167" s="661"/>
      <c r="B167" s="615"/>
      <c r="C167" s="660"/>
      <c r="D167" s="669"/>
      <c r="E167" s="670"/>
      <c r="F167" s="201"/>
      <c r="G167" s="201"/>
      <c r="H167" s="201"/>
      <c r="I167" s="201"/>
      <c r="J167" s="201"/>
      <c r="K167" s="201"/>
      <c r="L167" s="201"/>
      <c r="M167" s="201"/>
      <c r="N167" s="201"/>
      <c r="O167" s="201"/>
      <c r="P167" s="201"/>
    </row>
    <row r="168" spans="1:16" hidden="1" x14ac:dyDescent="0.25">
      <c r="A168" s="661"/>
      <c r="B168" s="615"/>
      <c r="C168" s="660"/>
      <c r="D168" s="669"/>
      <c r="E168" s="670"/>
      <c r="F168" s="201"/>
      <c r="G168" s="201"/>
      <c r="H168" s="201"/>
      <c r="I168" s="201"/>
      <c r="J168" s="201"/>
      <c r="K168" s="201"/>
      <c r="L168" s="201"/>
      <c r="M168" s="201"/>
      <c r="N168" s="201"/>
      <c r="O168" s="201"/>
      <c r="P168" s="201"/>
    </row>
    <row r="169" spans="1:16" hidden="1" x14ac:dyDescent="0.25">
      <c r="A169" s="661"/>
      <c r="B169" s="615"/>
      <c r="C169" s="660"/>
      <c r="D169" s="669"/>
      <c r="E169" s="670"/>
      <c r="F169" s="201"/>
      <c r="G169" s="201"/>
      <c r="H169" s="201"/>
      <c r="I169" s="201"/>
      <c r="J169" s="201"/>
      <c r="K169" s="201"/>
      <c r="L169" s="201"/>
      <c r="M169" s="201"/>
      <c r="N169" s="201"/>
      <c r="O169" s="201"/>
      <c r="P169" s="201"/>
    </row>
    <row r="170" spans="1:16" hidden="1" x14ac:dyDescent="0.25">
      <c r="A170" s="661"/>
      <c r="B170" s="615"/>
      <c r="C170" s="660"/>
      <c r="D170" s="669"/>
      <c r="E170" s="670"/>
      <c r="F170" s="201"/>
      <c r="G170" s="201"/>
      <c r="H170" s="201"/>
      <c r="I170" s="201"/>
      <c r="J170" s="201"/>
      <c r="K170" s="201"/>
      <c r="L170" s="201"/>
      <c r="M170" s="201"/>
      <c r="N170" s="201"/>
      <c r="O170" s="201"/>
      <c r="P170" s="201"/>
    </row>
    <row r="171" spans="1:16" hidden="1" x14ac:dyDescent="0.25">
      <c r="A171" s="661"/>
      <c r="B171" s="615"/>
      <c r="C171" s="660"/>
      <c r="D171" s="669"/>
      <c r="E171" s="670"/>
      <c r="F171" s="201"/>
      <c r="G171" s="201"/>
      <c r="H171" s="201"/>
      <c r="I171" s="201"/>
      <c r="J171" s="201"/>
      <c r="K171" s="201"/>
      <c r="L171" s="201"/>
      <c r="M171" s="201"/>
      <c r="N171" s="201"/>
      <c r="O171" s="201"/>
      <c r="P171" s="201"/>
    </row>
    <row r="172" spans="1:16" hidden="1" x14ac:dyDescent="0.25">
      <c r="A172" s="661"/>
      <c r="B172" s="615"/>
      <c r="C172" s="660"/>
      <c r="D172" s="669"/>
      <c r="E172" s="670"/>
      <c r="F172" s="201"/>
      <c r="G172" s="201"/>
      <c r="H172" s="201"/>
      <c r="I172" s="201"/>
      <c r="J172" s="201"/>
      <c r="K172" s="201"/>
      <c r="L172" s="201"/>
      <c r="M172" s="201"/>
      <c r="N172" s="201"/>
      <c r="O172" s="201"/>
      <c r="P172" s="201"/>
    </row>
    <row r="173" spans="1:16" hidden="1" x14ac:dyDescent="0.25">
      <c r="A173" s="661"/>
      <c r="B173" s="615"/>
      <c r="C173" s="660"/>
      <c r="D173" s="669"/>
      <c r="E173" s="670"/>
      <c r="F173" s="201"/>
      <c r="G173" s="201"/>
      <c r="H173" s="201"/>
      <c r="I173" s="201"/>
      <c r="J173" s="201"/>
      <c r="K173" s="201"/>
      <c r="L173" s="201"/>
      <c r="M173" s="201"/>
      <c r="N173" s="201"/>
      <c r="O173" s="201"/>
      <c r="P173" s="201"/>
    </row>
    <row r="174" spans="1:16" hidden="1" x14ac:dyDescent="0.25">
      <c r="A174" s="661"/>
      <c r="B174" s="615"/>
      <c r="C174" s="660"/>
      <c r="D174" s="669"/>
      <c r="E174" s="670"/>
      <c r="F174" s="201"/>
      <c r="G174" s="201"/>
      <c r="H174" s="201"/>
      <c r="I174" s="201"/>
      <c r="J174" s="201"/>
      <c r="K174" s="201"/>
      <c r="L174" s="201"/>
      <c r="M174" s="201"/>
      <c r="N174" s="201"/>
      <c r="O174" s="201"/>
      <c r="P174" s="201"/>
    </row>
    <row r="175" spans="1:16" hidden="1" x14ac:dyDescent="0.25">
      <c r="A175" s="661"/>
      <c r="B175" s="615"/>
      <c r="C175" s="660"/>
      <c r="D175" s="669"/>
      <c r="E175" s="670"/>
      <c r="F175" s="201"/>
      <c r="G175" s="201"/>
      <c r="H175" s="201"/>
      <c r="I175" s="201"/>
      <c r="J175" s="201"/>
      <c r="K175" s="201"/>
      <c r="L175" s="201"/>
      <c r="M175" s="201"/>
      <c r="N175" s="201"/>
      <c r="O175" s="201"/>
      <c r="P175" s="201"/>
    </row>
    <row r="176" spans="1:16" hidden="1" x14ac:dyDescent="0.25">
      <c r="A176" s="661"/>
      <c r="B176" s="615"/>
      <c r="C176" s="660"/>
      <c r="D176" s="669"/>
      <c r="E176" s="670"/>
      <c r="F176" s="201"/>
      <c r="G176" s="201"/>
      <c r="H176" s="201"/>
      <c r="I176" s="201"/>
      <c r="J176" s="201"/>
      <c r="K176" s="201"/>
      <c r="L176" s="201"/>
      <c r="M176" s="201"/>
      <c r="N176" s="201"/>
      <c r="O176" s="201"/>
      <c r="P176" s="201"/>
    </row>
    <row r="177" spans="1:16" hidden="1" x14ac:dyDescent="0.25">
      <c r="A177" s="661"/>
      <c r="B177" s="615"/>
      <c r="C177" s="660"/>
      <c r="D177" s="669"/>
      <c r="E177" s="670"/>
      <c r="F177" s="201"/>
      <c r="G177" s="201"/>
      <c r="H177" s="201"/>
      <c r="I177" s="201"/>
      <c r="J177" s="201"/>
      <c r="K177" s="201"/>
      <c r="L177" s="201"/>
      <c r="M177" s="201"/>
      <c r="N177" s="201"/>
      <c r="O177" s="201"/>
      <c r="P177" s="201"/>
    </row>
    <row r="178" spans="1:16" hidden="1" x14ac:dyDescent="0.25">
      <c r="A178" s="661"/>
      <c r="B178" s="615"/>
      <c r="C178" s="660"/>
      <c r="D178" s="669"/>
      <c r="E178" s="670"/>
      <c r="F178" s="201"/>
      <c r="G178" s="201"/>
      <c r="H178" s="201"/>
      <c r="I178" s="201"/>
      <c r="J178" s="201"/>
      <c r="K178" s="201"/>
      <c r="L178" s="201"/>
      <c r="M178" s="201"/>
      <c r="N178" s="201"/>
      <c r="O178" s="201"/>
      <c r="P178" s="201"/>
    </row>
    <row r="179" spans="1:16" hidden="1" x14ac:dyDescent="0.25">
      <c r="A179" s="661"/>
      <c r="B179" s="615"/>
      <c r="C179" s="660"/>
      <c r="D179" s="669"/>
      <c r="E179" s="670"/>
      <c r="F179" s="201"/>
      <c r="G179" s="201"/>
      <c r="H179" s="201"/>
      <c r="I179" s="201"/>
      <c r="J179" s="201"/>
      <c r="K179" s="201"/>
      <c r="L179" s="201"/>
      <c r="M179" s="201"/>
      <c r="N179" s="201"/>
      <c r="O179" s="201"/>
      <c r="P179" s="201"/>
    </row>
    <row r="180" spans="1:16" hidden="1" x14ac:dyDescent="0.25">
      <c r="A180" s="661"/>
      <c r="B180" s="615"/>
      <c r="C180" s="660"/>
      <c r="D180" s="669"/>
      <c r="E180" s="670"/>
      <c r="F180" s="201"/>
      <c r="G180" s="201"/>
      <c r="H180" s="201"/>
      <c r="I180" s="201"/>
      <c r="J180" s="201"/>
      <c r="K180" s="201"/>
      <c r="L180" s="201"/>
      <c r="M180" s="201"/>
      <c r="N180" s="201"/>
      <c r="O180" s="201"/>
      <c r="P180" s="201"/>
    </row>
    <row r="181" spans="1:16" hidden="1" x14ac:dyDescent="0.25">
      <c r="A181" s="661"/>
      <c r="B181" s="615"/>
      <c r="C181" s="660"/>
      <c r="D181" s="669"/>
      <c r="E181" s="670"/>
      <c r="F181" s="201"/>
      <c r="G181" s="201"/>
      <c r="H181" s="201"/>
      <c r="I181" s="201"/>
      <c r="J181" s="201"/>
      <c r="K181" s="201"/>
      <c r="L181" s="201"/>
      <c r="M181" s="201"/>
      <c r="N181" s="201"/>
      <c r="O181" s="201"/>
      <c r="P181" s="201"/>
    </row>
    <row r="182" spans="1:16" hidden="1" x14ac:dyDescent="0.25">
      <c r="A182" s="661"/>
      <c r="B182" s="615"/>
      <c r="C182" s="660"/>
      <c r="D182" s="669"/>
      <c r="E182" s="670"/>
      <c r="F182" s="201"/>
      <c r="G182" s="201"/>
      <c r="H182" s="201"/>
      <c r="I182" s="201"/>
      <c r="J182" s="201"/>
      <c r="K182" s="201"/>
      <c r="L182" s="201"/>
      <c r="M182" s="201"/>
      <c r="N182" s="201"/>
      <c r="O182" s="201"/>
      <c r="P182" s="201"/>
    </row>
    <row r="183" spans="1:16" hidden="1" x14ac:dyDescent="0.25">
      <c r="A183" s="661"/>
      <c r="B183" s="615"/>
      <c r="C183" s="660"/>
      <c r="D183" s="669"/>
      <c r="E183" s="670"/>
      <c r="F183" s="201"/>
      <c r="G183" s="201"/>
      <c r="H183" s="201"/>
      <c r="I183" s="201"/>
      <c r="J183" s="201"/>
      <c r="K183" s="201"/>
      <c r="L183" s="201"/>
      <c r="M183" s="201"/>
      <c r="N183" s="201"/>
      <c r="O183" s="201"/>
      <c r="P183" s="201"/>
    </row>
    <row r="184" spans="1:16" hidden="1" x14ac:dyDescent="0.25">
      <c r="A184" s="661"/>
      <c r="B184" s="615"/>
      <c r="C184" s="660"/>
      <c r="D184" s="669"/>
      <c r="E184" s="670"/>
      <c r="F184" s="201"/>
      <c r="G184" s="201"/>
      <c r="H184" s="201"/>
      <c r="I184" s="201"/>
      <c r="J184" s="201"/>
      <c r="K184" s="201"/>
      <c r="L184" s="201"/>
      <c r="M184" s="201"/>
      <c r="N184" s="201"/>
      <c r="O184" s="201"/>
      <c r="P184" s="201"/>
    </row>
    <row r="185" spans="1:16" hidden="1" x14ac:dyDescent="0.25">
      <c r="A185" s="661"/>
      <c r="B185" s="615"/>
      <c r="C185" s="660"/>
      <c r="D185" s="669"/>
      <c r="E185" s="670"/>
      <c r="F185" s="201"/>
      <c r="G185" s="201"/>
      <c r="H185" s="201"/>
      <c r="I185" s="201"/>
      <c r="J185" s="201"/>
      <c r="K185" s="201"/>
      <c r="L185" s="201"/>
      <c r="M185" s="201"/>
      <c r="N185" s="201"/>
      <c r="O185" s="201"/>
      <c r="P185" s="201"/>
    </row>
    <row r="186" spans="1:16" hidden="1" x14ac:dyDescent="0.25">
      <c r="A186" s="661"/>
      <c r="B186" s="615"/>
      <c r="C186" s="660"/>
      <c r="D186" s="669"/>
      <c r="E186" s="670"/>
      <c r="F186" s="201"/>
      <c r="G186" s="201"/>
      <c r="H186" s="201"/>
      <c r="I186" s="201"/>
      <c r="J186" s="201"/>
      <c r="K186" s="201"/>
      <c r="L186" s="201"/>
      <c r="M186" s="201"/>
      <c r="N186" s="201"/>
      <c r="O186" s="201"/>
      <c r="P186" s="201"/>
    </row>
    <row r="187" spans="1:16" hidden="1" x14ac:dyDescent="0.25">
      <c r="A187" s="661"/>
      <c r="B187" s="615"/>
      <c r="C187" s="660"/>
      <c r="D187" s="669"/>
      <c r="E187" s="670"/>
      <c r="F187" s="201"/>
      <c r="G187" s="201"/>
      <c r="H187" s="201"/>
      <c r="I187" s="201"/>
      <c r="J187" s="201"/>
      <c r="K187" s="201"/>
      <c r="L187" s="201"/>
      <c r="M187" s="201"/>
      <c r="N187" s="201"/>
      <c r="O187" s="201"/>
      <c r="P187" s="201"/>
    </row>
    <row r="188" spans="1:16" hidden="1" x14ac:dyDescent="0.25">
      <c r="A188" s="661"/>
      <c r="B188" s="615"/>
      <c r="C188" s="660"/>
      <c r="D188" s="669"/>
      <c r="E188" s="670"/>
      <c r="F188" s="201"/>
      <c r="G188" s="201"/>
      <c r="H188" s="201"/>
      <c r="I188" s="201"/>
      <c r="J188" s="201"/>
      <c r="K188" s="201"/>
      <c r="L188" s="201"/>
      <c r="M188" s="201"/>
      <c r="N188" s="201"/>
      <c r="O188" s="201"/>
      <c r="P188" s="201"/>
    </row>
    <row r="189" spans="1:16" hidden="1" x14ac:dyDescent="0.25">
      <c r="A189" s="661"/>
      <c r="B189" s="615"/>
      <c r="C189" s="660"/>
      <c r="D189" s="669"/>
      <c r="E189" s="670"/>
      <c r="F189" s="201"/>
      <c r="G189" s="201"/>
      <c r="H189" s="201"/>
      <c r="I189" s="201"/>
      <c r="J189" s="201"/>
      <c r="K189" s="201"/>
      <c r="L189" s="201"/>
      <c r="M189" s="201"/>
      <c r="N189" s="201"/>
      <c r="O189" s="201"/>
      <c r="P189" s="201"/>
    </row>
    <row r="190" spans="1:16" hidden="1" x14ac:dyDescent="0.25">
      <c r="A190" s="661"/>
      <c r="B190" s="615"/>
      <c r="C190" s="660"/>
      <c r="D190" s="669"/>
      <c r="E190" s="670"/>
      <c r="F190" s="201"/>
      <c r="G190" s="201"/>
      <c r="H190" s="201"/>
      <c r="I190" s="201"/>
      <c r="J190" s="201"/>
      <c r="K190" s="201"/>
      <c r="L190" s="201"/>
      <c r="M190" s="201"/>
      <c r="N190" s="201"/>
      <c r="O190" s="201"/>
      <c r="P190" s="201"/>
    </row>
    <row r="191" spans="1:16" hidden="1" x14ac:dyDescent="0.25">
      <c r="A191" s="661"/>
      <c r="B191" s="615"/>
      <c r="C191" s="660"/>
      <c r="D191" s="669"/>
      <c r="E191" s="670"/>
      <c r="F191" s="201"/>
      <c r="G191" s="201"/>
      <c r="H191" s="201"/>
      <c r="I191" s="201"/>
      <c r="J191" s="201"/>
      <c r="K191" s="201"/>
      <c r="L191" s="201"/>
      <c r="M191" s="201"/>
      <c r="N191" s="201"/>
      <c r="O191" s="201"/>
      <c r="P191" s="201"/>
    </row>
    <row r="192" spans="1:16" hidden="1" x14ac:dyDescent="0.25">
      <c r="A192" s="661"/>
      <c r="B192" s="615"/>
      <c r="C192" s="660"/>
      <c r="D192" s="669"/>
      <c r="E192" s="670"/>
      <c r="F192" s="201"/>
      <c r="G192" s="201"/>
      <c r="H192" s="201"/>
      <c r="I192" s="201"/>
      <c r="J192" s="201"/>
      <c r="K192" s="201"/>
      <c r="L192" s="201"/>
      <c r="M192" s="201"/>
      <c r="N192" s="201"/>
      <c r="O192" s="201"/>
      <c r="P192" s="201"/>
    </row>
    <row r="193" spans="1:16" hidden="1" x14ac:dyDescent="0.25">
      <c r="A193" s="661"/>
      <c r="B193" s="615"/>
      <c r="C193" s="660"/>
      <c r="D193" s="669"/>
      <c r="E193" s="670"/>
      <c r="F193" s="201"/>
      <c r="G193" s="201"/>
      <c r="H193" s="201"/>
      <c r="I193" s="201"/>
      <c r="J193" s="201"/>
      <c r="K193" s="201"/>
      <c r="L193" s="201"/>
      <c r="M193" s="201"/>
      <c r="N193" s="201"/>
      <c r="O193" s="201"/>
      <c r="P193" s="201"/>
    </row>
    <row r="194" spans="1:16" hidden="1" x14ac:dyDescent="0.25">
      <c r="A194" s="661"/>
      <c r="B194" s="615"/>
      <c r="C194" s="660"/>
      <c r="D194" s="669"/>
      <c r="E194" s="670"/>
      <c r="F194" s="201"/>
      <c r="G194" s="201"/>
      <c r="H194" s="201"/>
      <c r="I194" s="201"/>
      <c r="J194" s="201"/>
      <c r="K194" s="201"/>
      <c r="L194" s="201"/>
      <c r="M194" s="201"/>
      <c r="N194" s="201"/>
      <c r="O194" s="201"/>
      <c r="P194" s="201"/>
    </row>
    <row r="195" spans="1:16" hidden="1" x14ac:dyDescent="0.25">
      <c r="A195" s="661"/>
      <c r="B195" s="615"/>
      <c r="C195" s="660"/>
      <c r="D195" s="669"/>
      <c r="E195" s="670"/>
      <c r="F195" s="201"/>
      <c r="G195" s="201"/>
      <c r="H195" s="201"/>
      <c r="I195" s="201"/>
      <c r="J195" s="201"/>
      <c r="K195" s="201"/>
      <c r="L195" s="201"/>
      <c r="M195" s="201"/>
      <c r="N195" s="201"/>
      <c r="O195" s="201"/>
      <c r="P195" s="201"/>
    </row>
    <row r="196" spans="1:16" hidden="1" x14ac:dyDescent="0.25">
      <c r="A196" s="661"/>
      <c r="B196" s="615"/>
      <c r="C196" s="660"/>
      <c r="D196" s="669"/>
      <c r="E196" s="670"/>
      <c r="F196" s="201"/>
      <c r="G196" s="201"/>
      <c r="H196" s="201"/>
      <c r="I196" s="201"/>
      <c r="J196" s="201"/>
      <c r="K196" s="201"/>
      <c r="L196" s="201"/>
      <c r="M196" s="201"/>
      <c r="N196" s="201"/>
      <c r="O196" s="201"/>
      <c r="P196" s="201"/>
    </row>
    <row r="197" spans="1:16" hidden="1" x14ac:dyDescent="0.25">
      <c r="A197" s="661"/>
      <c r="B197" s="615"/>
      <c r="C197" s="660"/>
      <c r="D197" s="669"/>
      <c r="E197" s="670"/>
      <c r="F197" s="201"/>
      <c r="G197" s="201"/>
      <c r="H197" s="201"/>
      <c r="I197" s="201"/>
      <c r="J197" s="201"/>
      <c r="K197" s="201"/>
      <c r="L197" s="201"/>
      <c r="M197" s="201"/>
      <c r="N197" s="201"/>
      <c r="O197" s="201"/>
      <c r="P197" s="201"/>
    </row>
    <row r="198" spans="1:16" hidden="1" x14ac:dyDescent="0.25">
      <c r="A198" s="661"/>
      <c r="B198" s="615"/>
      <c r="C198" s="660"/>
      <c r="D198" s="669"/>
      <c r="E198" s="670"/>
      <c r="F198" s="201"/>
      <c r="G198" s="201"/>
      <c r="H198" s="201"/>
      <c r="I198" s="201"/>
      <c r="J198" s="201"/>
      <c r="K198" s="201"/>
      <c r="L198" s="201"/>
      <c r="M198" s="201"/>
      <c r="N198" s="201"/>
      <c r="O198" s="201"/>
      <c r="P198" s="201"/>
    </row>
    <row r="199" spans="1:16" hidden="1" x14ac:dyDescent="0.25">
      <c r="A199" s="661"/>
      <c r="B199" s="615"/>
      <c r="C199" s="660"/>
      <c r="D199" s="669"/>
      <c r="E199" s="670"/>
      <c r="F199" s="201"/>
      <c r="G199" s="201"/>
      <c r="H199" s="201"/>
      <c r="I199" s="201"/>
      <c r="J199" s="201"/>
      <c r="K199" s="201"/>
      <c r="L199" s="201"/>
      <c r="M199" s="201"/>
      <c r="N199" s="201"/>
      <c r="O199" s="201"/>
      <c r="P199" s="201"/>
    </row>
    <row r="200" spans="1:16" hidden="1" x14ac:dyDescent="0.25">
      <c r="A200" s="661"/>
      <c r="B200" s="615"/>
      <c r="C200" s="660"/>
      <c r="D200" s="669"/>
      <c r="E200" s="670"/>
      <c r="F200" s="201"/>
      <c r="G200" s="201"/>
      <c r="H200" s="201"/>
      <c r="I200" s="201"/>
      <c r="J200" s="201"/>
      <c r="K200" s="201"/>
      <c r="L200" s="201"/>
      <c r="M200" s="201"/>
      <c r="N200" s="201"/>
      <c r="O200" s="201"/>
      <c r="P200" s="201"/>
    </row>
    <row r="201" spans="1:16" hidden="1" x14ac:dyDescent="0.25">
      <c r="A201" s="661"/>
      <c r="B201" s="615"/>
      <c r="C201" s="660"/>
      <c r="D201" s="669"/>
      <c r="E201" s="670"/>
      <c r="F201" s="201"/>
      <c r="G201" s="201"/>
      <c r="H201" s="201"/>
      <c r="I201" s="201"/>
      <c r="J201" s="201"/>
      <c r="K201" s="201"/>
      <c r="L201" s="201"/>
      <c r="M201" s="201"/>
      <c r="N201" s="201"/>
      <c r="O201" s="201"/>
      <c r="P201" s="201"/>
    </row>
    <row r="202" spans="1:16" hidden="1" x14ac:dyDescent="0.25">
      <c r="A202" s="661"/>
      <c r="B202" s="615"/>
      <c r="C202" s="660"/>
      <c r="D202" s="669"/>
      <c r="E202" s="670"/>
      <c r="F202" s="201"/>
      <c r="G202" s="201"/>
      <c r="H202" s="201"/>
      <c r="I202" s="201"/>
      <c r="J202" s="201"/>
      <c r="K202" s="201"/>
      <c r="L202" s="201"/>
      <c r="M202" s="201"/>
      <c r="N202" s="201"/>
      <c r="O202" s="201"/>
      <c r="P202" s="201"/>
    </row>
    <row r="203" spans="1:16" hidden="1" x14ac:dyDescent="0.25">
      <c r="A203" s="661"/>
      <c r="B203" s="615"/>
      <c r="C203" s="660"/>
      <c r="D203" s="669"/>
      <c r="E203" s="670"/>
      <c r="F203" s="201"/>
      <c r="G203" s="201"/>
      <c r="H203" s="201"/>
      <c r="I203" s="201"/>
      <c r="J203" s="201"/>
      <c r="K203" s="201"/>
      <c r="L203" s="201"/>
      <c r="M203" s="201"/>
      <c r="N203" s="201"/>
      <c r="O203" s="201"/>
      <c r="P203" s="201"/>
    </row>
    <row r="204" spans="1:16" hidden="1" x14ac:dyDescent="0.25">
      <c r="A204" s="661"/>
      <c r="B204" s="615"/>
      <c r="C204" s="660"/>
      <c r="D204" s="669"/>
      <c r="E204" s="670"/>
      <c r="F204" s="201"/>
      <c r="G204" s="201"/>
      <c r="H204" s="201"/>
      <c r="I204" s="201"/>
      <c r="J204" s="201"/>
      <c r="K204" s="201"/>
      <c r="L204" s="201"/>
      <c r="M204" s="201"/>
      <c r="N204" s="201"/>
      <c r="O204" s="201"/>
      <c r="P204" s="201"/>
    </row>
    <row r="205" spans="1:16" hidden="1" x14ac:dyDescent="0.25">
      <c r="A205" s="661"/>
      <c r="B205" s="615"/>
      <c r="C205" s="660"/>
      <c r="D205" s="669"/>
      <c r="E205" s="670"/>
      <c r="F205" s="201"/>
      <c r="G205" s="201"/>
      <c r="H205" s="201"/>
      <c r="I205" s="201"/>
      <c r="J205" s="201"/>
      <c r="K205" s="201"/>
      <c r="L205" s="201"/>
      <c r="M205" s="201"/>
      <c r="N205" s="201"/>
      <c r="O205" s="201"/>
      <c r="P205" s="201"/>
    </row>
    <row r="206" spans="1:16" hidden="1" x14ac:dyDescent="0.25">
      <c r="A206" s="661"/>
      <c r="B206" s="615"/>
      <c r="C206" s="660"/>
      <c r="D206" s="669"/>
      <c r="E206" s="670"/>
      <c r="F206" s="201"/>
      <c r="G206" s="201"/>
      <c r="H206" s="201"/>
      <c r="I206" s="201"/>
      <c r="J206" s="201"/>
      <c r="K206" s="201"/>
      <c r="L206" s="201"/>
      <c r="M206" s="201"/>
      <c r="N206" s="201"/>
      <c r="O206" s="201"/>
      <c r="P206" s="201"/>
    </row>
    <row r="207" spans="1:16" hidden="1" x14ac:dyDescent="0.25">
      <c r="A207" s="661"/>
      <c r="B207" s="615"/>
      <c r="C207" s="660"/>
      <c r="D207" s="669"/>
      <c r="E207" s="670"/>
      <c r="F207" s="201"/>
      <c r="G207" s="201"/>
      <c r="H207" s="201"/>
      <c r="I207" s="201"/>
      <c r="J207" s="201"/>
      <c r="K207" s="201"/>
      <c r="L207" s="201"/>
      <c r="M207" s="201"/>
      <c r="N207" s="201"/>
      <c r="O207" s="201"/>
      <c r="P207" s="201"/>
    </row>
    <row r="208" spans="1:16" hidden="1" x14ac:dyDescent="0.25">
      <c r="A208" s="661"/>
      <c r="B208" s="615"/>
      <c r="C208" s="660"/>
      <c r="D208" s="669"/>
      <c r="E208" s="670"/>
      <c r="F208" s="201"/>
      <c r="G208" s="201"/>
      <c r="H208" s="201"/>
      <c r="I208" s="201"/>
      <c r="J208" s="201"/>
      <c r="K208" s="201"/>
      <c r="L208" s="201"/>
      <c r="M208" s="201"/>
      <c r="N208" s="201"/>
      <c r="O208" s="201"/>
      <c r="P208" s="201"/>
    </row>
    <row r="209" spans="1:16" hidden="1" x14ac:dyDescent="0.25">
      <c r="A209" s="661"/>
      <c r="B209" s="615"/>
      <c r="C209" s="660"/>
      <c r="D209" s="669"/>
      <c r="E209" s="670"/>
      <c r="F209" s="201"/>
      <c r="G209" s="201"/>
      <c r="H209" s="201"/>
      <c r="I209" s="201"/>
      <c r="J209" s="201"/>
      <c r="K209" s="201"/>
      <c r="L209" s="201"/>
      <c r="M209" s="201"/>
      <c r="N209" s="201"/>
      <c r="O209" s="201"/>
      <c r="P209" s="201"/>
    </row>
    <row r="210" spans="1:16" hidden="1" x14ac:dyDescent="0.25">
      <c r="A210" s="661"/>
      <c r="B210" s="615"/>
      <c r="C210" s="660"/>
      <c r="D210" s="669"/>
      <c r="E210" s="670"/>
      <c r="F210" s="201"/>
      <c r="G210" s="201"/>
      <c r="H210" s="201"/>
      <c r="I210" s="201"/>
      <c r="J210" s="201"/>
      <c r="K210" s="201"/>
      <c r="L210" s="201"/>
      <c r="M210" s="201"/>
      <c r="N210" s="201"/>
      <c r="O210" s="201"/>
      <c r="P210" s="201"/>
    </row>
    <row r="211" spans="1:16" hidden="1" x14ac:dyDescent="0.25">
      <c r="A211" s="661"/>
      <c r="B211" s="615"/>
      <c r="C211" s="660"/>
      <c r="D211" s="669"/>
      <c r="E211" s="670"/>
      <c r="F211" s="201"/>
      <c r="G211" s="201"/>
      <c r="H211" s="201"/>
      <c r="I211" s="201"/>
      <c r="J211" s="201"/>
      <c r="K211" s="201"/>
      <c r="L211" s="201"/>
      <c r="M211" s="201"/>
      <c r="N211" s="201"/>
      <c r="O211" s="201"/>
      <c r="P211" s="201"/>
    </row>
    <row r="212" spans="1:16" hidden="1" x14ac:dyDescent="0.25">
      <c r="A212" s="661"/>
      <c r="B212" s="615"/>
      <c r="C212" s="660"/>
      <c r="D212" s="669"/>
      <c r="E212" s="670"/>
      <c r="F212" s="201"/>
      <c r="G212" s="201"/>
      <c r="H212" s="201"/>
      <c r="I212" s="201"/>
      <c r="J212" s="201"/>
      <c r="K212" s="201"/>
      <c r="L212" s="201"/>
      <c r="M212" s="201"/>
      <c r="N212" s="201"/>
      <c r="O212" s="201"/>
      <c r="P212" s="201"/>
    </row>
    <row r="213" spans="1:16" hidden="1" x14ac:dyDescent="0.25">
      <c r="A213" s="661"/>
      <c r="B213" s="615"/>
      <c r="C213" s="660"/>
      <c r="D213" s="669"/>
      <c r="E213" s="670"/>
      <c r="F213" s="201"/>
      <c r="G213" s="201"/>
      <c r="H213" s="201"/>
      <c r="I213" s="201"/>
      <c r="J213" s="201"/>
      <c r="K213" s="201"/>
      <c r="L213" s="201"/>
      <c r="M213" s="201"/>
      <c r="N213" s="201"/>
      <c r="O213" s="201"/>
      <c r="P213" s="201"/>
    </row>
    <row r="214" spans="1:16" hidden="1" x14ac:dyDescent="0.25">
      <c r="A214" s="661"/>
      <c r="B214" s="615"/>
      <c r="C214" s="660"/>
      <c r="D214" s="669"/>
      <c r="E214" s="670"/>
      <c r="F214" s="201"/>
      <c r="G214" s="201"/>
      <c r="H214" s="201"/>
      <c r="I214" s="201"/>
      <c r="J214" s="201"/>
      <c r="K214" s="201"/>
      <c r="L214" s="201"/>
      <c r="M214" s="201"/>
      <c r="N214" s="201"/>
      <c r="O214" s="201"/>
      <c r="P214" s="201"/>
    </row>
    <row r="215" spans="1:16" hidden="1" x14ac:dyDescent="0.25">
      <c r="A215" s="661"/>
      <c r="B215" s="615"/>
      <c r="C215" s="660"/>
      <c r="D215" s="669"/>
      <c r="E215" s="670"/>
      <c r="F215" s="201"/>
      <c r="G215" s="201"/>
      <c r="H215" s="201"/>
      <c r="I215" s="201"/>
      <c r="J215" s="201"/>
      <c r="K215" s="201"/>
      <c r="L215" s="201"/>
      <c r="M215" s="201"/>
      <c r="N215" s="201"/>
      <c r="O215" s="201"/>
      <c r="P215" s="201"/>
    </row>
    <row r="216" spans="1:16" hidden="1" x14ac:dyDescent="0.25">
      <c r="A216" s="661"/>
      <c r="B216" s="615"/>
      <c r="C216" s="660"/>
      <c r="D216" s="669"/>
      <c r="E216" s="670"/>
      <c r="F216" s="201"/>
      <c r="G216" s="201"/>
      <c r="H216" s="201"/>
      <c r="I216" s="201"/>
      <c r="J216" s="201"/>
      <c r="K216" s="201"/>
      <c r="L216" s="201"/>
      <c r="M216" s="201"/>
      <c r="N216" s="201"/>
      <c r="O216" s="201"/>
      <c r="P216" s="201"/>
    </row>
    <row r="217" spans="1:16" hidden="1" x14ac:dyDescent="0.25">
      <c r="A217" s="661"/>
      <c r="B217" s="615"/>
      <c r="C217" s="660"/>
      <c r="D217" s="669"/>
      <c r="E217" s="670"/>
      <c r="F217" s="201"/>
      <c r="G217" s="201"/>
      <c r="H217" s="201"/>
      <c r="I217" s="201"/>
      <c r="J217" s="201"/>
      <c r="K217" s="201"/>
      <c r="L217" s="201"/>
      <c r="M217" s="201"/>
      <c r="N217" s="201"/>
      <c r="O217" s="201"/>
      <c r="P217" s="201"/>
    </row>
    <row r="218" spans="1:16" hidden="1" x14ac:dyDescent="0.25">
      <c r="A218" s="661"/>
      <c r="B218" s="615"/>
      <c r="C218" s="660"/>
      <c r="D218" s="669"/>
      <c r="E218" s="670"/>
      <c r="F218" s="201"/>
      <c r="G218" s="201"/>
      <c r="H218" s="201"/>
      <c r="I218" s="201"/>
      <c r="J218" s="201"/>
      <c r="K218" s="201"/>
      <c r="L218" s="201"/>
      <c r="M218" s="201"/>
      <c r="N218" s="201"/>
      <c r="O218" s="201"/>
      <c r="P218" s="201"/>
    </row>
    <row r="219" spans="1:16" hidden="1" x14ac:dyDescent="0.25">
      <c r="A219" s="661"/>
      <c r="B219" s="615"/>
      <c r="C219" s="660"/>
      <c r="D219" s="669"/>
      <c r="E219" s="670"/>
      <c r="F219" s="201"/>
      <c r="G219" s="201"/>
      <c r="H219" s="201"/>
      <c r="I219" s="201"/>
      <c r="J219" s="201"/>
      <c r="K219" s="201"/>
      <c r="L219" s="201"/>
      <c r="M219" s="201"/>
      <c r="N219" s="201"/>
      <c r="O219" s="201"/>
      <c r="P219" s="201"/>
    </row>
    <row r="220" spans="1:16" hidden="1" x14ac:dyDescent="0.25">
      <c r="A220" s="661"/>
      <c r="B220" s="615"/>
      <c r="C220" s="660"/>
      <c r="D220" s="669"/>
      <c r="E220" s="670"/>
      <c r="F220" s="201"/>
      <c r="G220" s="201"/>
      <c r="H220" s="201"/>
      <c r="I220" s="201"/>
      <c r="J220" s="201"/>
      <c r="K220" s="201"/>
      <c r="L220" s="201"/>
      <c r="M220" s="201"/>
      <c r="N220" s="201"/>
      <c r="O220" s="201"/>
      <c r="P220" s="201"/>
    </row>
    <row r="221" spans="1:16" hidden="1" x14ac:dyDescent="0.25">
      <c r="A221" s="661"/>
      <c r="B221" s="615"/>
      <c r="C221" s="660"/>
      <c r="D221" s="669"/>
      <c r="E221" s="670"/>
      <c r="F221" s="201"/>
      <c r="G221" s="201"/>
      <c r="H221" s="201"/>
      <c r="I221" s="201"/>
      <c r="J221" s="201"/>
      <c r="K221" s="201"/>
      <c r="L221" s="201"/>
      <c r="M221" s="201"/>
      <c r="N221" s="201"/>
      <c r="O221" s="201"/>
      <c r="P221" s="201"/>
    </row>
    <row r="222" spans="1:16" hidden="1" x14ac:dyDescent="0.25">
      <c r="A222" s="661"/>
      <c r="B222" s="615"/>
      <c r="C222" s="660"/>
      <c r="D222" s="669"/>
      <c r="E222" s="670"/>
      <c r="F222" s="201"/>
      <c r="G222" s="201"/>
      <c r="H222" s="201"/>
      <c r="I222" s="201"/>
      <c r="J222" s="201"/>
      <c r="K222" s="201"/>
      <c r="L222" s="201"/>
      <c r="M222" s="201"/>
      <c r="N222" s="201"/>
      <c r="O222" s="201"/>
      <c r="P222" s="201"/>
    </row>
    <row r="223" spans="1:16" hidden="1" x14ac:dyDescent="0.25">
      <c r="A223" s="661"/>
      <c r="B223" s="615"/>
      <c r="C223" s="660"/>
      <c r="D223" s="669"/>
      <c r="E223" s="670"/>
      <c r="F223" s="201"/>
      <c r="G223" s="201"/>
      <c r="H223" s="201"/>
      <c r="I223" s="201"/>
      <c r="J223" s="201"/>
      <c r="K223" s="201"/>
      <c r="L223" s="201"/>
      <c r="M223" s="201"/>
      <c r="N223" s="201"/>
      <c r="O223" s="201"/>
      <c r="P223" s="201"/>
    </row>
    <row r="224" spans="1:16" hidden="1" x14ac:dyDescent="0.25">
      <c r="A224" s="661"/>
      <c r="B224" s="615"/>
      <c r="C224" s="660"/>
      <c r="D224" s="669"/>
      <c r="E224" s="670"/>
      <c r="F224" s="201"/>
      <c r="G224" s="201"/>
      <c r="H224" s="201"/>
      <c r="I224" s="201"/>
      <c r="J224" s="201"/>
      <c r="K224" s="201"/>
      <c r="L224" s="201"/>
      <c r="M224" s="201"/>
      <c r="N224" s="201"/>
      <c r="O224" s="201"/>
      <c r="P224" s="201"/>
    </row>
    <row r="225" spans="1:16" hidden="1" x14ac:dyDescent="0.25">
      <c r="A225" s="661"/>
      <c r="B225" s="615"/>
      <c r="C225" s="660"/>
      <c r="D225" s="669"/>
      <c r="E225" s="670"/>
      <c r="F225" s="201"/>
      <c r="G225" s="201"/>
      <c r="H225" s="201"/>
      <c r="I225" s="201"/>
      <c r="J225" s="201"/>
      <c r="K225" s="201"/>
      <c r="L225" s="201"/>
      <c r="M225" s="201"/>
      <c r="N225" s="201"/>
      <c r="O225" s="201"/>
      <c r="P225" s="201"/>
    </row>
    <row r="226" spans="1:16" hidden="1" x14ac:dyDescent="0.25">
      <c r="A226" s="661"/>
      <c r="B226" s="615"/>
      <c r="C226" s="660"/>
      <c r="D226" s="669"/>
      <c r="E226" s="670"/>
      <c r="F226" s="201"/>
      <c r="G226" s="201"/>
      <c r="H226" s="201"/>
      <c r="I226" s="201"/>
      <c r="J226" s="201"/>
      <c r="K226" s="201"/>
      <c r="L226" s="201"/>
      <c r="M226" s="201"/>
      <c r="N226" s="201"/>
      <c r="O226" s="201"/>
      <c r="P226" s="201"/>
    </row>
    <row r="227" spans="1:16" hidden="1" x14ac:dyDescent="0.25">
      <c r="A227" s="661"/>
      <c r="B227" s="615"/>
      <c r="C227" s="660"/>
      <c r="D227" s="669"/>
      <c r="E227" s="670"/>
      <c r="F227" s="201"/>
      <c r="G227" s="201"/>
      <c r="H227" s="201"/>
      <c r="I227" s="201"/>
      <c r="J227" s="201"/>
      <c r="K227" s="201"/>
      <c r="L227" s="201"/>
      <c r="M227" s="201"/>
      <c r="N227" s="201"/>
      <c r="O227" s="201"/>
      <c r="P227" s="201"/>
    </row>
    <row r="228" spans="1:16" hidden="1" x14ac:dyDescent="0.25">
      <c r="A228" s="661"/>
      <c r="B228" s="615"/>
      <c r="C228" s="660"/>
      <c r="D228" s="669"/>
      <c r="E228" s="670"/>
      <c r="F228" s="201"/>
      <c r="G228" s="201"/>
      <c r="H228" s="201"/>
      <c r="I228" s="201"/>
      <c r="J228" s="201"/>
      <c r="K228" s="201"/>
      <c r="L228" s="201"/>
      <c r="M228" s="201"/>
      <c r="N228" s="201"/>
      <c r="O228" s="201"/>
      <c r="P228" s="201"/>
    </row>
    <row r="229" spans="1:16" hidden="1" x14ac:dyDescent="0.25">
      <c r="A229" s="661"/>
      <c r="B229" s="615"/>
      <c r="C229" s="660"/>
      <c r="D229" s="669"/>
      <c r="E229" s="670"/>
      <c r="F229" s="201"/>
      <c r="G229" s="201"/>
      <c r="H229" s="201"/>
      <c r="I229" s="201"/>
      <c r="J229" s="201"/>
      <c r="K229" s="201"/>
      <c r="L229" s="201"/>
      <c r="M229" s="201"/>
      <c r="N229" s="201"/>
      <c r="O229" s="201"/>
      <c r="P229" s="201"/>
    </row>
    <row r="230" spans="1:16" hidden="1" x14ac:dyDescent="0.25">
      <c r="A230" s="661"/>
      <c r="B230" s="615"/>
      <c r="C230" s="660"/>
      <c r="D230" s="669"/>
      <c r="E230" s="670"/>
      <c r="F230" s="201"/>
      <c r="G230" s="201"/>
      <c r="H230" s="201"/>
      <c r="I230" s="201"/>
      <c r="J230" s="201"/>
      <c r="K230" s="201"/>
      <c r="L230" s="201"/>
      <c r="M230" s="201"/>
      <c r="N230" s="201"/>
      <c r="O230" s="201"/>
      <c r="P230" s="201"/>
    </row>
    <row r="231" spans="1:16" hidden="1" x14ac:dyDescent="0.25">
      <c r="A231" s="661"/>
      <c r="B231" s="615"/>
      <c r="C231" s="660"/>
      <c r="D231" s="669"/>
      <c r="E231" s="670"/>
      <c r="F231" s="201"/>
      <c r="G231" s="201"/>
      <c r="H231" s="201"/>
      <c r="I231" s="201"/>
      <c r="J231" s="201"/>
      <c r="K231" s="201"/>
      <c r="L231" s="201"/>
      <c r="M231" s="201"/>
      <c r="N231" s="201"/>
      <c r="O231" s="201"/>
      <c r="P231" s="201"/>
    </row>
    <row r="232" spans="1:16" hidden="1" x14ac:dyDescent="0.25">
      <c r="A232" s="661"/>
      <c r="B232" s="615"/>
      <c r="C232" s="660"/>
      <c r="D232" s="669"/>
      <c r="E232" s="670"/>
      <c r="F232" s="201"/>
      <c r="G232" s="201"/>
      <c r="H232" s="201"/>
      <c r="I232" s="201"/>
      <c r="J232" s="201"/>
      <c r="K232" s="201"/>
      <c r="L232" s="201"/>
      <c r="M232" s="201"/>
      <c r="N232" s="201"/>
      <c r="O232" s="201"/>
      <c r="P232" s="201"/>
    </row>
    <row r="233" spans="1:16" hidden="1" x14ac:dyDescent="0.25">
      <c r="A233" s="661"/>
      <c r="B233" s="615"/>
      <c r="C233" s="660"/>
      <c r="D233" s="669"/>
      <c r="E233" s="670"/>
      <c r="F233" s="201"/>
      <c r="G233" s="201"/>
      <c r="H233" s="201"/>
      <c r="I233" s="201"/>
      <c r="J233" s="201"/>
      <c r="K233" s="201"/>
      <c r="L233" s="201"/>
      <c r="M233" s="201"/>
      <c r="N233" s="201"/>
      <c r="O233" s="201"/>
      <c r="P233" s="201"/>
    </row>
    <row r="234" spans="1:16" hidden="1" x14ac:dyDescent="0.25">
      <c r="A234" s="661"/>
      <c r="B234" s="615"/>
      <c r="C234" s="660"/>
      <c r="D234" s="669"/>
      <c r="E234" s="670"/>
      <c r="F234" s="201"/>
      <c r="G234" s="201"/>
      <c r="H234" s="201"/>
      <c r="I234" s="201"/>
      <c r="J234" s="201"/>
      <c r="K234" s="201"/>
      <c r="L234" s="201"/>
      <c r="M234" s="201"/>
      <c r="N234" s="201"/>
      <c r="O234" s="201"/>
      <c r="P234" s="201"/>
    </row>
    <row r="235" spans="1:16" hidden="1" x14ac:dyDescent="0.25">
      <c r="A235" s="661"/>
      <c r="B235" s="615"/>
      <c r="C235" s="660"/>
      <c r="D235" s="669"/>
      <c r="E235" s="670"/>
      <c r="F235" s="201"/>
      <c r="G235" s="201"/>
      <c r="H235" s="201"/>
      <c r="I235" s="201"/>
      <c r="J235" s="201"/>
      <c r="K235" s="201"/>
      <c r="L235" s="201"/>
      <c r="M235" s="201"/>
      <c r="N235" s="201"/>
      <c r="O235" s="201"/>
      <c r="P235" s="201"/>
    </row>
    <row r="236" spans="1:16" hidden="1" x14ac:dyDescent="0.25">
      <c r="A236" s="661"/>
      <c r="B236" s="615"/>
      <c r="C236" s="660"/>
      <c r="D236" s="669"/>
      <c r="E236" s="670"/>
      <c r="F236" s="201"/>
      <c r="G236" s="201"/>
      <c r="H236" s="201"/>
      <c r="I236" s="201"/>
      <c r="J236" s="201"/>
      <c r="K236" s="201"/>
      <c r="L236" s="201"/>
      <c r="M236" s="201"/>
      <c r="N236" s="201"/>
      <c r="O236" s="201"/>
      <c r="P236" s="201"/>
    </row>
    <row r="237" spans="1:16" hidden="1" x14ac:dyDescent="0.25">
      <c r="A237" s="661"/>
      <c r="B237" s="615"/>
      <c r="C237" s="660"/>
      <c r="D237" s="669"/>
      <c r="E237" s="670"/>
      <c r="F237" s="201"/>
      <c r="G237" s="201"/>
      <c r="H237" s="201"/>
      <c r="I237" s="201"/>
      <c r="J237" s="201"/>
      <c r="K237" s="201"/>
      <c r="L237" s="201"/>
      <c r="M237" s="201"/>
      <c r="N237" s="201"/>
      <c r="O237" s="201"/>
      <c r="P237" s="201"/>
    </row>
    <row r="238" spans="1:16" hidden="1" x14ac:dyDescent="0.25">
      <c r="A238" s="661"/>
      <c r="B238" s="615"/>
      <c r="C238" s="660"/>
      <c r="D238" s="669"/>
      <c r="E238" s="670"/>
      <c r="F238" s="201"/>
      <c r="G238" s="201"/>
      <c r="H238" s="201"/>
      <c r="I238" s="201"/>
      <c r="J238" s="201"/>
      <c r="K238" s="201"/>
      <c r="L238" s="201"/>
      <c r="M238" s="201"/>
      <c r="N238" s="201"/>
      <c r="O238" s="201"/>
      <c r="P238" s="201"/>
    </row>
    <row r="239" spans="1:16" hidden="1" x14ac:dyDescent="0.25">
      <c r="A239" s="661"/>
      <c r="B239" s="615"/>
      <c r="C239" s="660"/>
      <c r="D239" s="669"/>
      <c r="E239" s="670"/>
      <c r="F239" s="201"/>
      <c r="G239" s="201"/>
      <c r="H239" s="201"/>
      <c r="I239" s="201"/>
      <c r="J239" s="201"/>
      <c r="K239" s="201"/>
      <c r="L239" s="201"/>
      <c r="M239" s="201"/>
      <c r="N239" s="201"/>
      <c r="O239" s="201"/>
      <c r="P239" s="201"/>
    </row>
    <row r="240" spans="1:16" hidden="1" x14ac:dyDescent="0.25">
      <c r="A240" s="661"/>
      <c r="B240" s="615"/>
      <c r="C240" s="660"/>
      <c r="D240" s="669"/>
      <c r="E240" s="670"/>
      <c r="F240" s="201"/>
      <c r="G240" s="201"/>
      <c r="H240" s="201"/>
      <c r="I240" s="201"/>
      <c r="J240" s="201"/>
      <c r="K240" s="201"/>
      <c r="L240" s="201"/>
      <c r="M240" s="201"/>
      <c r="N240" s="201"/>
      <c r="O240" s="201"/>
      <c r="P240" s="201"/>
    </row>
    <row r="241" spans="1:16" hidden="1" x14ac:dyDescent="0.25">
      <c r="A241" s="661"/>
      <c r="B241" s="615"/>
      <c r="C241" s="660"/>
      <c r="D241" s="669"/>
      <c r="E241" s="670"/>
      <c r="F241" s="201"/>
      <c r="G241" s="201"/>
      <c r="H241" s="201"/>
      <c r="I241" s="201"/>
      <c r="J241" s="201"/>
      <c r="K241" s="201"/>
      <c r="L241" s="201"/>
      <c r="M241" s="201"/>
      <c r="N241" s="201"/>
      <c r="O241" s="201"/>
      <c r="P241" s="201"/>
    </row>
    <row r="242" spans="1:16" hidden="1" x14ac:dyDescent="0.25">
      <c r="A242" s="661"/>
      <c r="B242" s="615"/>
      <c r="C242" s="660"/>
      <c r="D242" s="669"/>
      <c r="E242" s="670"/>
      <c r="F242" s="201"/>
      <c r="G242" s="201"/>
      <c r="H242" s="201"/>
      <c r="I242" s="201"/>
      <c r="J242" s="201"/>
      <c r="K242" s="201"/>
      <c r="L242" s="201"/>
      <c r="M242" s="201"/>
      <c r="N242" s="201"/>
      <c r="O242" s="201"/>
      <c r="P242" s="201"/>
    </row>
    <row r="243" spans="1:16" hidden="1" x14ac:dyDescent="0.25">
      <c r="A243" s="661"/>
      <c r="B243" s="615"/>
      <c r="C243" s="660"/>
      <c r="D243" s="669"/>
      <c r="E243" s="670"/>
      <c r="F243" s="201"/>
      <c r="G243" s="201"/>
      <c r="H243" s="201"/>
      <c r="I243" s="201"/>
      <c r="J243" s="201"/>
      <c r="K243" s="201"/>
      <c r="L243" s="201"/>
      <c r="M243" s="201"/>
      <c r="N243" s="201"/>
      <c r="O243" s="201"/>
      <c r="P243" s="201"/>
    </row>
    <row r="244" spans="1:16" hidden="1" x14ac:dyDescent="0.25">
      <c r="A244" s="661"/>
      <c r="B244" s="615"/>
      <c r="C244" s="660"/>
      <c r="D244" s="669"/>
      <c r="E244" s="670"/>
      <c r="F244" s="201"/>
      <c r="G244" s="201"/>
      <c r="H244" s="201"/>
      <c r="I244" s="201"/>
      <c r="J244" s="201"/>
      <c r="K244" s="201"/>
      <c r="L244" s="201"/>
      <c r="M244" s="201"/>
      <c r="N244" s="201"/>
      <c r="O244" s="201"/>
      <c r="P244" s="201"/>
    </row>
    <row r="245" spans="1:16" hidden="1" x14ac:dyDescent="0.25">
      <c r="A245" s="661"/>
      <c r="B245" s="615"/>
      <c r="C245" s="660"/>
      <c r="D245" s="669"/>
      <c r="E245" s="670"/>
      <c r="F245" s="201"/>
      <c r="G245" s="201"/>
      <c r="H245" s="201"/>
      <c r="I245" s="201"/>
      <c r="J245" s="201"/>
      <c r="K245" s="201"/>
      <c r="L245" s="201"/>
      <c r="M245" s="201"/>
      <c r="N245" s="201"/>
      <c r="O245" s="201"/>
      <c r="P245" s="201"/>
    </row>
    <row r="246" spans="1:16" hidden="1" x14ac:dyDescent="0.25">
      <c r="A246" s="661"/>
      <c r="B246" s="615"/>
      <c r="C246" s="660"/>
      <c r="D246" s="669"/>
      <c r="E246" s="670"/>
      <c r="F246" s="201"/>
      <c r="G246" s="201"/>
      <c r="H246" s="201"/>
      <c r="I246" s="201"/>
      <c r="J246" s="201"/>
      <c r="K246" s="201"/>
      <c r="L246" s="201"/>
      <c r="M246" s="201"/>
      <c r="N246" s="201"/>
      <c r="O246" s="201"/>
      <c r="P246" s="201"/>
    </row>
    <row r="247" spans="1:16" hidden="1" x14ac:dyDescent="0.25">
      <c r="A247" s="661"/>
      <c r="B247" s="615"/>
      <c r="C247" s="660"/>
      <c r="D247" s="669"/>
      <c r="E247" s="670"/>
      <c r="F247" s="201"/>
      <c r="G247" s="201"/>
      <c r="H247" s="201"/>
      <c r="I247" s="201"/>
      <c r="J247" s="201"/>
      <c r="K247" s="201"/>
      <c r="L247" s="201"/>
      <c r="M247" s="201"/>
      <c r="N247" s="201"/>
      <c r="O247" s="201"/>
      <c r="P247" s="201"/>
    </row>
    <row r="248" spans="1:16" hidden="1" x14ac:dyDescent="0.25">
      <c r="A248" s="661"/>
      <c r="B248" s="615"/>
      <c r="C248" s="660"/>
      <c r="D248" s="669"/>
      <c r="E248" s="670"/>
      <c r="F248" s="201"/>
      <c r="G248" s="201"/>
      <c r="H248" s="201"/>
      <c r="I248" s="201"/>
      <c r="J248" s="201"/>
      <c r="K248" s="201"/>
      <c r="L248" s="201"/>
      <c r="M248" s="201"/>
      <c r="N248" s="201"/>
      <c r="O248" s="201"/>
      <c r="P248" s="201"/>
    </row>
    <row r="249" spans="1:16" hidden="1" x14ac:dyDescent="0.25">
      <c r="A249" s="661"/>
      <c r="B249" s="615"/>
      <c r="C249" s="660"/>
      <c r="D249" s="669"/>
      <c r="E249" s="670"/>
      <c r="F249" s="201"/>
      <c r="G249" s="201"/>
      <c r="H249" s="201"/>
      <c r="I249" s="201"/>
      <c r="J249" s="201"/>
      <c r="K249" s="201"/>
      <c r="L249" s="201"/>
      <c r="M249" s="201"/>
      <c r="N249" s="201"/>
      <c r="O249" s="201"/>
      <c r="P249" s="201"/>
    </row>
    <row r="250" spans="1:16" hidden="1" x14ac:dyDescent="0.25">
      <c r="A250" s="661"/>
      <c r="B250" s="615"/>
      <c r="C250" s="660"/>
      <c r="D250" s="669"/>
      <c r="E250" s="670"/>
      <c r="F250" s="201"/>
      <c r="G250" s="201"/>
      <c r="H250" s="201"/>
      <c r="I250" s="201"/>
      <c r="J250" s="201"/>
      <c r="K250" s="201"/>
      <c r="L250" s="201"/>
      <c r="M250" s="201"/>
      <c r="N250" s="201"/>
      <c r="O250" s="201"/>
      <c r="P250" s="201"/>
    </row>
    <row r="251" spans="1:16" hidden="1" x14ac:dyDescent="0.25">
      <c r="A251" s="661"/>
      <c r="B251" s="615"/>
      <c r="C251" s="660"/>
      <c r="D251" s="669"/>
      <c r="E251" s="670"/>
      <c r="F251" s="201"/>
      <c r="G251" s="201"/>
      <c r="H251" s="201"/>
      <c r="I251" s="201"/>
      <c r="J251" s="201"/>
      <c r="K251" s="201"/>
      <c r="L251" s="201"/>
      <c r="M251" s="201"/>
      <c r="N251" s="201"/>
      <c r="O251" s="201"/>
      <c r="P251" s="201"/>
    </row>
    <row r="252" spans="1:16" hidden="1" x14ac:dyDescent="0.25">
      <c r="A252" s="661"/>
      <c r="B252" s="615"/>
      <c r="C252" s="660"/>
      <c r="D252" s="669"/>
      <c r="E252" s="670"/>
      <c r="F252" s="201"/>
      <c r="G252" s="201"/>
      <c r="H252" s="201"/>
      <c r="I252" s="201"/>
      <c r="J252" s="201"/>
      <c r="K252" s="201"/>
      <c r="L252" s="201"/>
      <c r="M252" s="201"/>
      <c r="N252" s="201"/>
      <c r="O252" s="201"/>
      <c r="P252" s="201"/>
    </row>
    <row r="253" spans="1:16" hidden="1" x14ac:dyDescent="0.25">
      <c r="A253" s="661"/>
      <c r="B253" s="615"/>
      <c r="C253" s="660"/>
      <c r="D253" s="669"/>
      <c r="E253" s="670"/>
      <c r="F253" s="201"/>
      <c r="G253" s="201"/>
      <c r="H253" s="201"/>
      <c r="I253" s="201"/>
      <c r="J253" s="201"/>
      <c r="K253" s="201"/>
      <c r="L253" s="201"/>
      <c r="M253" s="201"/>
      <c r="N253" s="201"/>
      <c r="O253" s="201"/>
      <c r="P253" s="201"/>
    </row>
    <row r="254" spans="1:16" hidden="1" x14ac:dyDescent="0.25">
      <c r="A254" s="661"/>
      <c r="B254" s="615"/>
      <c r="C254" s="660"/>
      <c r="D254" s="669"/>
      <c r="E254" s="670"/>
      <c r="F254" s="201"/>
      <c r="G254" s="201"/>
      <c r="H254" s="201"/>
      <c r="I254" s="201"/>
      <c r="J254" s="201"/>
      <c r="K254" s="201"/>
      <c r="L254" s="201"/>
      <c r="M254" s="201"/>
      <c r="N254" s="201"/>
      <c r="O254" s="201"/>
      <c r="P254" s="201"/>
    </row>
    <row r="255" spans="1:16" hidden="1" x14ac:dyDescent="0.25">
      <c r="A255" s="661"/>
      <c r="B255" s="615"/>
      <c r="C255" s="660"/>
      <c r="D255" s="669"/>
      <c r="E255" s="670"/>
      <c r="F255" s="201"/>
      <c r="G255" s="201"/>
      <c r="H255" s="201"/>
      <c r="I255" s="201"/>
      <c r="J255" s="201"/>
      <c r="K255" s="201"/>
      <c r="L255" s="201"/>
      <c r="M255" s="201"/>
      <c r="N255" s="201"/>
      <c r="O255" s="201"/>
      <c r="P255" s="201"/>
    </row>
    <row r="256" spans="1:16" hidden="1" x14ac:dyDescent="0.25">
      <c r="A256" s="661"/>
      <c r="B256" s="615"/>
      <c r="C256" s="660"/>
      <c r="D256" s="669"/>
      <c r="E256" s="670"/>
      <c r="F256" s="201"/>
      <c r="G256" s="201"/>
      <c r="H256" s="201"/>
      <c r="I256" s="201"/>
      <c r="J256" s="201"/>
      <c r="K256" s="201"/>
      <c r="L256" s="201"/>
      <c r="M256" s="201"/>
      <c r="N256" s="201"/>
      <c r="O256" s="201"/>
      <c r="P256" s="201"/>
    </row>
    <row r="257" spans="1:16" hidden="1" x14ac:dyDescent="0.25">
      <c r="A257" s="661"/>
      <c r="B257" s="615"/>
      <c r="C257" s="660"/>
      <c r="D257" s="669"/>
      <c r="E257" s="670"/>
      <c r="F257" s="201"/>
      <c r="G257" s="201"/>
      <c r="H257" s="201"/>
      <c r="I257" s="201"/>
      <c r="J257" s="201"/>
      <c r="K257" s="201"/>
      <c r="L257" s="201"/>
      <c r="M257" s="201"/>
      <c r="N257" s="201"/>
      <c r="O257" s="201"/>
      <c r="P257" s="201"/>
    </row>
    <row r="258" spans="1:16" hidden="1" x14ac:dyDescent="0.25">
      <c r="A258" s="661"/>
      <c r="B258" s="615"/>
      <c r="C258" s="660"/>
      <c r="D258" s="669"/>
      <c r="E258" s="670"/>
      <c r="F258" s="201"/>
      <c r="G258" s="201"/>
      <c r="H258" s="201"/>
      <c r="I258" s="201"/>
      <c r="J258" s="201"/>
      <c r="K258" s="201"/>
      <c r="L258" s="201"/>
      <c r="M258" s="201"/>
      <c r="N258" s="201"/>
      <c r="O258" s="201"/>
      <c r="P258" s="201"/>
    </row>
    <row r="259" spans="1:16" hidden="1" x14ac:dyDescent="0.25">
      <c r="A259" s="661"/>
      <c r="B259" s="615"/>
      <c r="C259" s="660"/>
      <c r="D259" s="669"/>
      <c r="E259" s="670"/>
      <c r="F259" s="201"/>
      <c r="G259" s="201"/>
      <c r="H259" s="201"/>
      <c r="I259" s="201"/>
      <c r="J259" s="201"/>
      <c r="K259" s="201"/>
      <c r="L259" s="201"/>
      <c r="M259" s="201"/>
      <c r="N259" s="201"/>
      <c r="O259" s="201"/>
      <c r="P259" s="201"/>
    </row>
    <row r="260" spans="1:16" hidden="1" x14ac:dyDescent="0.25">
      <c r="A260" s="661"/>
      <c r="B260" s="615"/>
      <c r="C260" s="660"/>
      <c r="D260" s="669"/>
      <c r="E260" s="670"/>
      <c r="F260" s="201"/>
      <c r="G260" s="201"/>
      <c r="H260" s="201"/>
      <c r="I260" s="201"/>
      <c r="J260" s="201"/>
      <c r="K260" s="201"/>
      <c r="L260" s="201"/>
      <c r="M260" s="201"/>
      <c r="N260" s="201"/>
      <c r="O260" s="201"/>
      <c r="P260" s="201"/>
    </row>
    <row r="261" spans="1:16" hidden="1" x14ac:dyDescent="0.25">
      <c r="A261" s="661"/>
      <c r="B261" s="615"/>
      <c r="C261" s="660"/>
      <c r="D261" s="669"/>
      <c r="E261" s="670"/>
      <c r="F261" s="201"/>
      <c r="G261" s="201"/>
      <c r="H261" s="201"/>
      <c r="I261" s="201"/>
      <c r="J261" s="201"/>
      <c r="K261" s="201"/>
      <c r="L261" s="201"/>
      <c r="M261" s="201"/>
      <c r="N261" s="201"/>
      <c r="O261" s="201"/>
      <c r="P261" s="201"/>
    </row>
    <row r="262" spans="1:16" hidden="1" x14ac:dyDescent="0.25">
      <c r="A262" s="661"/>
      <c r="B262" s="615"/>
      <c r="C262" s="660"/>
      <c r="D262" s="669"/>
      <c r="E262" s="670"/>
      <c r="F262" s="201"/>
      <c r="G262" s="201"/>
      <c r="H262" s="201"/>
      <c r="I262" s="201"/>
      <c r="J262" s="201"/>
      <c r="K262" s="201"/>
      <c r="L262" s="201"/>
      <c r="M262" s="201"/>
      <c r="N262" s="201"/>
      <c r="O262" s="201"/>
      <c r="P262" s="201"/>
    </row>
    <row r="263" spans="1:16" hidden="1" x14ac:dyDescent="0.25">
      <c r="A263" s="661"/>
      <c r="B263" s="615"/>
      <c r="C263" s="660"/>
      <c r="D263" s="669"/>
      <c r="E263" s="670"/>
      <c r="F263" s="201"/>
      <c r="G263" s="201"/>
      <c r="H263" s="201"/>
      <c r="I263" s="201"/>
      <c r="J263" s="201"/>
      <c r="K263" s="201"/>
      <c r="L263" s="201"/>
      <c r="M263" s="201"/>
      <c r="N263" s="201"/>
      <c r="O263" s="201"/>
      <c r="P263" s="201"/>
    </row>
    <row r="264" spans="1:16" hidden="1" x14ac:dyDescent="0.25">
      <c r="A264" s="661"/>
      <c r="B264" s="615"/>
      <c r="C264" s="660"/>
      <c r="D264" s="669"/>
      <c r="E264" s="670"/>
      <c r="F264" s="201"/>
      <c r="G264" s="201"/>
      <c r="H264" s="201"/>
      <c r="I264" s="201"/>
      <c r="J264" s="201"/>
      <c r="K264" s="201"/>
      <c r="L264" s="201"/>
      <c r="M264" s="201"/>
      <c r="N264" s="201"/>
      <c r="O264" s="201"/>
      <c r="P264" s="201"/>
    </row>
    <row r="265" spans="1:16" hidden="1" x14ac:dyDescent="0.25">
      <c r="A265" s="661"/>
      <c r="B265" s="615"/>
      <c r="C265" s="660"/>
      <c r="D265" s="669"/>
      <c r="E265" s="670"/>
      <c r="F265" s="201"/>
      <c r="G265" s="201"/>
      <c r="H265" s="201"/>
      <c r="I265" s="201"/>
      <c r="J265" s="201"/>
      <c r="K265" s="201"/>
      <c r="L265" s="201"/>
      <c r="M265" s="201"/>
      <c r="N265" s="201"/>
      <c r="O265" s="201"/>
      <c r="P265" s="201"/>
    </row>
    <row r="266" spans="1:16" hidden="1" x14ac:dyDescent="0.25">
      <c r="A266" s="661"/>
      <c r="B266" s="615"/>
      <c r="C266" s="660"/>
      <c r="D266" s="669"/>
      <c r="E266" s="670"/>
      <c r="F266" s="201"/>
      <c r="G266" s="201"/>
      <c r="H266" s="201"/>
      <c r="I266" s="201"/>
      <c r="J266" s="201"/>
      <c r="K266" s="201"/>
      <c r="L266" s="201"/>
      <c r="M266" s="201"/>
      <c r="N266" s="201"/>
      <c r="O266" s="201"/>
      <c r="P266" s="201"/>
    </row>
    <row r="267" spans="1:16" hidden="1" x14ac:dyDescent="0.25">
      <c r="A267" s="661"/>
      <c r="B267" s="615"/>
      <c r="C267" s="660"/>
      <c r="D267" s="669"/>
      <c r="E267" s="670"/>
      <c r="F267" s="201"/>
      <c r="G267" s="201"/>
      <c r="H267" s="201"/>
      <c r="I267" s="201"/>
      <c r="J267" s="201"/>
      <c r="K267" s="201"/>
      <c r="L267" s="201"/>
      <c r="M267" s="201"/>
      <c r="N267" s="201"/>
      <c r="O267" s="201"/>
      <c r="P267" s="201"/>
    </row>
    <row r="268" spans="1:16" hidden="1" x14ac:dyDescent="0.25">
      <c r="A268" s="661"/>
      <c r="B268" s="615"/>
      <c r="C268" s="660"/>
      <c r="D268" s="669"/>
      <c r="E268" s="670"/>
      <c r="F268" s="201"/>
      <c r="G268" s="201"/>
      <c r="H268" s="201"/>
      <c r="I268" s="201"/>
      <c r="J268" s="201"/>
      <c r="K268" s="201"/>
      <c r="L268" s="201"/>
      <c r="M268" s="201"/>
      <c r="N268" s="201"/>
      <c r="O268" s="201"/>
      <c r="P268" s="201"/>
    </row>
    <row r="269" spans="1:16" hidden="1" x14ac:dyDescent="0.25">
      <c r="A269" s="661"/>
      <c r="B269" s="615"/>
      <c r="C269" s="660"/>
      <c r="D269" s="669"/>
      <c r="E269" s="670"/>
      <c r="F269" s="201"/>
      <c r="G269" s="201"/>
      <c r="H269" s="201"/>
      <c r="I269" s="201"/>
      <c r="J269" s="201"/>
      <c r="K269" s="201"/>
      <c r="L269" s="201"/>
      <c r="M269" s="201"/>
      <c r="N269" s="201"/>
      <c r="O269" s="201"/>
      <c r="P269" s="201"/>
    </row>
    <row r="270" spans="1:16" hidden="1" x14ac:dyDescent="0.25">
      <c r="A270" s="661"/>
      <c r="B270" s="615"/>
      <c r="C270" s="660"/>
      <c r="D270" s="669"/>
      <c r="E270" s="670"/>
      <c r="F270" s="201"/>
      <c r="G270" s="201"/>
      <c r="H270" s="201"/>
      <c r="I270" s="201"/>
      <c r="J270" s="201"/>
      <c r="K270" s="201"/>
      <c r="L270" s="201"/>
      <c r="M270" s="201"/>
      <c r="N270" s="201"/>
      <c r="O270" s="201"/>
      <c r="P270" s="201"/>
    </row>
    <row r="271" spans="1:16" hidden="1" x14ac:dyDescent="0.25">
      <c r="A271" s="661"/>
      <c r="B271" s="615"/>
      <c r="C271" s="660"/>
      <c r="D271" s="669"/>
      <c r="E271" s="670"/>
      <c r="F271" s="201"/>
      <c r="G271" s="201"/>
      <c r="H271" s="201"/>
      <c r="I271" s="201"/>
      <c r="J271" s="201"/>
      <c r="K271" s="201"/>
      <c r="L271" s="201"/>
      <c r="M271" s="201"/>
      <c r="N271" s="201"/>
      <c r="O271" s="201"/>
      <c r="P271" s="201"/>
    </row>
    <row r="272" spans="1:16" hidden="1" x14ac:dyDescent="0.25">
      <c r="A272" s="661"/>
      <c r="B272" s="615"/>
      <c r="C272" s="660"/>
      <c r="D272" s="669"/>
      <c r="E272" s="670"/>
      <c r="F272" s="201"/>
      <c r="G272" s="201"/>
      <c r="H272" s="201"/>
      <c r="I272" s="201"/>
      <c r="J272" s="201"/>
      <c r="K272" s="201"/>
      <c r="L272" s="201"/>
      <c r="M272" s="201"/>
      <c r="N272" s="201"/>
      <c r="O272" s="201"/>
      <c r="P272" s="201"/>
    </row>
    <row r="273" spans="1:16" hidden="1" x14ac:dyDescent="0.25">
      <c r="A273" s="661"/>
      <c r="B273" s="615"/>
      <c r="C273" s="660"/>
      <c r="D273" s="669"/>
      <c r="E273" s="670"/>
      <c r="F273" s="201"/>
      <c r="G273" s="201"/>
      <c r="H273" s="201"/>
      <c r="I273" s="201"/>
      <c r="J273" s="201"/>
      <c r="K273" s="201"/>
      <c r="L273" s="201"/>
      <c r="M273" s="201"/>
      <c r="N273" s="201"/>
      <c r="O273" s="201"/>
      <c r="P273" s="201"/>
    </row>
    <row r="274" spans="1:16" hidden="1" x14ac:dyDescent="0.25">
      <c r="A274" s="661"/>
      <c r="B274" s="615"/>
      <c r="C274" s="660"/>
      <c r="D274" s="669"/>
      <c r="E274" s="670"/>
      <c r="F274" s="201"/>
      <c r="G274" s="201"/>
      <c r="H274" s="201"/>
      <c r="I274" s="201"/>
      <c r="J274" s="201"/>
      <c r="K274" s="201"/>
      <c r="L274" s="201"/>
      <c r="M274" s="201"/>
      <c r="N274" s="201"/>
      <c r="O274" s="201"/>
      <c r="P274" s="201"/>
    </row>
    <row r="275" spans="1:16" hidden="1" x14ac:dyDescent="0.25">
      <c r="A275" s="661"/>
      <c r="B275" s="615"/>
      <c r="C275" s="660"/>
      <c r="D275" s="669"/>
      <c r="E275" s="670"/>
      <c r="F275" s="201"/>
      <c r="G275" s="201"/>
      <c r="H275" s="201"/>
      <c r="I275" s="201"/>
      <c r="J275" s="201"/>
      <c r="K275" s="201"/>
      <c r="L275" s="201"/>
      <c r="M275" s="201"/>
      <c r="N275" s="201"/>
      <c r="O275" s="201"/>
      <c r="P275" s="201"/>
    </row>
    <row r="276" spans="1:16" hidden="1" x14ac:dyDescent="0.25">
      <c r="A276" s="661"/>
      <c r="B276" s="615"/>
      <c r="C276" s="660"/>
      <c r="D276" s="669"/>
      <c r="E276" s="670"/>
      <c r="F276" s="201"/>
      <c r="G276" s="201"/>
      <c r="H276" s="201"/>
      <c r="I276" s="201"/>
      <c r="J276" s="201"/>
      <c r="K276" s="201"/>
      <c r="L276" s="201"/>
      <c r="M276" s="201"/>
      <c r="N276" s="201"/>
      <c r="O276" s="201"/>
      <c r="P276" s="201"/>
    </row>
    <row r="277" spans="1:16" hidden="1" x14ac:dyDescent="0.25">
      <c r="A277" s="661"/>
      <c r="B277" s="615"/>
      <c r="C277" s="660"/>
      <c r="D277" s="669"/>
      <c r="E277" s="670"/>
      <c r="F277" s="201"/>
      <c r="G277" s="201"/>
      <c r="H277" s="201"/>
      <c r="I277" s="201"/>
      <c r="J277" s="201"/>
      <c r="K277" s="201"/>
      <c r="L277" s="201"/>
      <c r="M277" s="201"/>
      <c r="N277" s="201"/>
      <c r="O277" s="201"/>
      <c r="P277" s="201"/>
    </row>
    <row r="278" spans="1:16" hidden="1" x14ac:dyDescent="0.25">
      <c r="A278" s="661"/>
      <c r="B278" s="615"/>
      <c r="C278" s="660"/>
      <c r="D278" s="669"/>
      <c r="E278" s="670"/>
      <c r="F278" s="201"/>
      <c r="G278" s="201"/>
      <c r="H278" s="201"/>
      <c r="I278" s="201"/>
      <c r="J278" s="201"/>
      <c r="K278" s="201"/>
      <c r="L278" s="201"/>
      <c r="M278" s="201"/>
      <c r="N278" s="201"/>
      <c r="O278" s="201"/>
      <c r="P278" s="201"/>
    </row>
    <row r="279" spans="1:16" hidden="1" x14ac:dyDescent="0.25">
      <c r="A279" s="661"/>
      <c r="B279" s="615"/>
      <c r="C279" s="660"/>
      <c r="D279" s="669"/>
      <c r="E279" s="670"/>
      <c r="F279" s="201"/>
      <c r="G279" s="201"/>
      <c r="H279" s="201"/>
      <c r="I279" s="201"/>
      <c r="J279" s="201"/>
      <c r="K279" s="201"/>
      <c r="L279" s="201"/>
      <c r="M279" s="201"/>
      <c r="N279" s="201"/>
      <c r="O279" s="201"/>
      <c r="P279" s="201"/>
    </row>
    <row r="280" spans="1:16" hidden="1" x14ac:dyDescent="0.25">
      <c r="A280" s="661"/>
      <c r="B280" s="615"/>
      <c r="C280" s="660"/>
      <c r="D280" s="669"/>
      <c r="E280" s="670"/>
      <c r="F280" s="201"/>
      <c r="G280" s="201"/>
      <c r="H280" s="201"/>
      <c r="I280" s="201"/>
      <c r="J280" s="201"/>
      <c r="K280" s="201"/>
      <c r="L280" s="201"/>
      <c r="M280" s="201"/>
      <c r="N280" s="201"/>
      <c r="O280" s="201"/>
      <c r="P280" s="201"/>
    </row>
    <row r="281" spans="1:16" hidden="1" x14ac:dyDescent="0.25">
      <c r="A281" s="661"/>
      <c r="B281" s="615"/>
      <c r="C281" s="660"/>
      <c r="D281" s="669"/>
      <c r="E281" s="670"/>
      <c r="F281" s="201"/>
      <c r="G281" s="201"/>
      <c r="H281" s="201"/>
      <c r="I281" s="201"/>
      <c r="J281" s="201"/>
      <c r="K281" s="201"/>
      <c r="L281" s="201"/>
      <c r="M281" s="201"/>
      <c r="N281" s="201"/>
      <c r="O281" s="201"/>
      <c r="P281" s="201"/>
    </row>
    <row r="282" spans="1:16" hidden="1" x14ac:dyDescent="0.25">
      <c r="A282" s="661"/>
      <c r="B282" s="615"/>
      <c r="C282" s="660"/>
      <c r="D282" s="669"/>
      <c r="E282" s="670"/>
      <c r="F282" s="201"/>
      <c r="G282" s="201"/>
      <c r="H282" s="201"/>
      <c r="I282" s="201"/>
      <c r="J282" s="201"/>
      <c r="K282" s="201"/>
      <c r="L282" s="201"/>
      <c r="M282" s="201"/>
      <c r="N282" s="201"/>
      <c r="O282" s="201"/>
      <c r="P282" s="201"/>
    </row>
    <row r="283" spans="1:16" hidden="1" x14ac:dyDescent="0.25">
      <c r="A283" s="661"/>
      <c r="B283" s="615"/>
      <c r="C283" s="660"/>
      <c r="D283" s="669"/>
      <c r="E283" s="670"/>
      <c r="F283" s="201"/>
      <c r="G283" s="201"/>
      <c r="H283" s="201"/>
      <c r="I283" s="201"/>
      <c r="J283" s="201"/>
      <c r="K283" s="201"/>
      <c r="L283" s="201"/>
      <c r="M283" s="201"/>
      <c r="N283" s="201"/>
      <c r="O283" s="201"/>
      <c r="P283" s="201"/>
    </row>
    <row r="284" spans="1:16" hidden="1" x14ac:dyDescent="0.25">
      <c r="A284" s="661"/>
      <c r="B284" s="615"/>
      <c r="C284" s="660"/>
      <c r="D284" s="669"/>
      <c r="E284" s="670"/>
      <c r="F284" s="201"/>
      <c r="G284" s="201"/>
      <c r="H284" s="201"/>
      <c r="I284" s="201"/>
      <c r="J284" s="201"/>
      <c r="K284" s="201"/>
      <c r="L284" s="201"/>
      <c r="M284" s="201"/>
      <c r="N284" s="201"/>
      <c r="O284" s="201"/>
      <c r="P284" s="201"/>
    </row>
    <row r="285" spans="1:16" hidden="1" x14ac:dyDescent="0.25">
      <c r="A285" s="661"/>
      <c r="B285" s="615"/>
      <c r="C285" s="660"/>
      <c r="D285" s="669"/>
      <c r="E285" s="670"/>
      <c r="F285" s="201"/>
      <c r="G285" s="201"/>
      <c r="H285" s="201"/>
      <c r="I285" s="201"/>
      <c r="J285" s="201"/>
      <c r="K285" s="201"/>
      <c r="L285" s="201"/>
      <c r="M285" s="201"/>
      <c r="N285" s="201"/>
      <c r="O285" s="201"/>
      <c r="P285" s="201"/>
    </row>
    <row r="286" spans="1:16" hidden="1" x14ac:dyDescent="0.25">
      <c r="A286" s="661"/>
      <c r="B286" s="615"/>
      <c r="C286" s="660"/>
      <c r="D286" s="669"/>
      <c r="E286" s="670"/>
      <c r="F286" s="201"/>
      <c r="G286" s="201"/>
      <c r="H286" s="201"/>
      <c r="I286" s="201"/>
      <c r="J286" s="201"/>
      <c r="K286" s="201"/>
      <c r="L286" s="201"/>
      <c r="M286" s="201"/>
      <c r="N286" s="201"/>
      <c r="O286" s="201"/>
      <c r="P286" s="201"/>
    </row>
    <row r="287" spans="1:16" hidden="1" x14ac:dyDescent="0.25">
      <c r="A287" s="661"/>
      <c r="B287" s="615"/>
      <c r="C287" s="660"/>
      <c r="D287" s="669"/>
      <c r="E287" s="670"/>
      <c r="F287" s="201"/>
      <c r="G287" s="201"/>
      <c r="H287" s="201"/>
      <c r="I287" s="201"/>
      <c r="J287" s="201"/>
      <c r="K287" s="201"/>
      <c r="L287" s="201"/>
      <c r="M287" s="201"/>
      <c r="N287" s="201"/>
      <c r="O287" s="201"/>
      <c r="P287" s="201"/>
    </row>
    <row r="288" spans="1:16" hidden="1" x14ac:dyDescent="0.25">
      <c r="A288" s="661"/>
      <c r="B288" s="615"/>
      <c r="C288" s="660"/>
      <c r="D288" s="669"/>
      <c r="E288" s="670"/>
      <c r="F288" s="201"/>
      <c r="G288" s="201"/>
      <c r="H288" s="201"/>
      <c r="I288" s="201"/>
      <c r="J288" s="201"/>
      <c r="K288" s="201"/>
      <c r="L288" s="201"/>
      <c r="M288" s="201"/>
      <c r="N288" s="201"/>
      <c r="O288" s="201"/>
      <c r="P288" s="201"/>
    </row>
    <row r="289" spans="1:16" hidden="1" x14ac:dyDescent="0.25">
      <c r="A289" s="661"/>
      <c r="B289" s="615"/>
      <c r="C289" s="660"/>
      <c r="D289" s="669"/>
      <c r="E289" s="670"/>
      <c r="F289" s="201"/>
      <c r="G289" s="201"/>
      <c r="H289" s="201"/>
      <c r="I289" s="201"/>
      <c r="J289" s="201"/>
      <c r="K289" s="201"/>
      <c r="L289" s="201"/>
      <c r="M289" s="201"/>
      <c r="N289" s="201"/>
      <c r="O289" s="201"/>
      <c r="P289" s="201"/>
    </row>
    <row r="290" spans="1:16" hidden="1" x14ac:dyDescent="0.25">
      <c r="A290" s="661"/>
      <c r="B290" s="615"/>
      <c r="C290" s="660"/>
      <c r="D290" s="669"/>
      <c r="E290" s="670"/>
      <c r="F290" s="201"/>
      <c r="G290" s="201"/>
      <c r="H290" s="201"/>
      <c r="I290" s="201"/>
      <c r="J290" s="201"/>
      <c r="K290" s="201"/>
      <c r="L290" s="201"/>
      <c r="M290" s="201"/>
      <c r="N290" s="201"/>
      <c r="O290" s="201"/>
      <c r="P290" s="201"/>
    </row>
    <row r="291" spans="1:16" hidden="1" x14ac:dyDescent="0.25">
      <c r="A291" s="661"/>
      <c r="B291" s="615"/>
      <c r="C291" s="660"/>
      <c r="D291" s="669"/>
      <c r="E291" s="670"/>
      <c r="F291" s="201"/>
      <c r="G291" s="201"/>
      <c r="H291" s="201"/>
      <c r="I291" s="201"/>
      <c r="J291" s="201"/>
      <c r="K291" s="201"/>
      <c r="L291" s="201"/>
      <c r="M291" s="201"/>
      <c r="N291" s="201"/>
      <c r="O291" s="201"/>
      <c r="P291" s="201"/>
    </row>
    <row r="292" spans="1:16" hidden="1" x14ac:dyDescent="0.25">
      <c r="A292" s="661"/>
      <c r="B292" s="615"/>
      <c r="C292" s="660"/>
      <c r="D292" s="669"/>
      <c r="E292" s="670"/>
      <c r="F292" s="201"/>
      <c r="G292" s="201"/>
      <c r="H292" s="201"/>
      <c r="I292" s="201"/>
      <c r="J292" s="201"/>
      <c r="K292" s="201"/>
      <c r="L292" s="201"/>
      <c r="M292" s="201"/>
      <c r="N292" s="201"/>
      <c r="O292" s="201"/>
      <c r="P292" s="201"/>
    </row>
    <row r="293" spans="1:16" hidden="1" x14ac:dyDescent="0.25">
      <c r="A293" s="661"/>
      <c r="B293" s="615"/>
      <c r="C293" s="660"/>
      <c r="D293" s="669"/>
      <c r="E293" s="670"/>
      <c r="F293" s="201"/>
      <c r="G293" s="201"/>
      <c r="H293" s="201"/>
      <c r="I293" s="201"/>
      <c r="J293" s="201"/>
      <c r="K293" s="201"/>
      <c r="L293" s="201"/>
      <c r="M293" s="201"/>
      <c r="N293" s="201"/>
      <c r="O293" s="201"/>
      <c r="P293" s="201"/>
    </row>
    <row r="294" spans="1:16" hidden="1" x14ac:dyDescent="0.25">
      <c r="A294" s="661"/>
      <c r="B294" s="615"/>
      <c r="C294" s="660"/>
      <c r="D294" s="669"/>
      <c r="E294" s="670"/>
      <c r="F294" s="201"/>
      <c r="G294" s="201"/>
      <c r="H294" s="201"/>
      <c r="I294" s="201"/>
      <c r="J294" s="201"/>
      <c r="K294" s="201"/>
      <c r="L294" s="201"/>
      <c r="M294" s="201"/>
      <c r="N294" s="201"/>
      <c r="O294" s="201"/>
      <c r="P294" s="201"/>
    </row>
    <row r="295" spans="1:16" hidden="1" x14ac:dyDescent="0.25">
      <c r="A295" s="661"/>
      <c r="B295" s="615"/>
      <c r="C295" s="660"/>
      <c r="D295" s="669"/>
      <c r="E295" s="670"/>
      <c r="F295" s="201"/>
      <c r="G295" s="201"/>
      <c r="H295" s="201"/>
      <c r="I295" s="201"/>
      <c r="J295" s="201"/>
      <c r="K295" s="201"/>
      <c r="L295" s="201"/>
      <c r="M295" s="201"/>
      <c r="N295" s="201"/>
      <c r="O295" s="201"/>
      <c r="P295" s="201"/>
    </row>
    <row r="296" spans="1:16" hidden="1" x14ac:dyDescent="0.25">
      <c r="A296" s="661"/>
      <c r="B296" s="615"/>
      <c r="C296" s="660"/>
      <c r="D296" s="669"/>
      <c r="E296" s="670"/>
      <c r="F296" s="201"/>
      <c r="G296" s="201"/>
      <c r="H296" s="201"/>
      <c r="I296" s="201"/>
      <c r="J296" s="201"/>
      <c r="K296" s="201"/>
      <c r="L296" s="201"/>
      <c r="M296" s="201"/>
      <c r="N296" s="201"/>
      <c r="O296" s="201"/>
      <c r="P296" s="201"/>
    </row>
    <row r="297" spans="1:16" hidden="1" x14ac:dyDescent="0.25">
      <c r="A297" s="661"/>
      <c r="B297" s="615"/>
      <c r="C297" s="660"/>
      <c r="D297" s="669"/>
      <c r="E297" s="670"/>
      <c r="F297" s="201"/>
      <c r="G297" s="201"/>
      <c r="H297" s="201"/>
      <c r="I297" s="201"/>
      <c r="J297" s="201"/>
      <c r="K297" s="201"/>
      <c r="L297" s="201"/>
      <c r="M297" s="201"/>
      <c r="N297" s="201"/>
      <c r="O297" s="201"/>
      <c r="P297" s="201"/>
    </row>
    <row r="298" spans="1:16" hidden="1" x14ac:dyDescent="0.25">
      <c r="A298" s="661"/>
      <c r="B298" s="615"/>
      <c r="C298" s="660"/>
      <c r="D298" s="669"/>
      <c r="E298" s="670"/>
      <c r="F298" s="201"/>
      <c r="G298" s="201"/>
      <c r="H298" s="201"/>
      <c r="I298" s="201"/>
      <c r="J298" s="201"/>
      <c r="K298" s="201"/>
      <c r="L298" s="201"/>
      <c r="M298" s="201"/>
      <c r="N298" s="201"/>
      <c r="O298" s="201"/>
      <c r="P298" s="201"/>
    </row>
    <row r="299" spans="1:16" hidden="1" x14ac:dyDescent="0.25">
      <c r="A299" s="661"/>
      <c r="B299" s="615"/>
      <c r="C299" s="660"/>
      <c r="D299" s="669"/>
      <c r="E299" s="670"/>
      <c r="F299" s="201"/>
      <c r="G299" s="201"/>
      <c r="H299" s="201"/>
      <c r="I299" s="201"/>
      <c r="J299" s="201"/>
      <c r="K299" s="201"/>
      <c r="L299" s="201"/>
      <c r="M299" s="201"/>
      <c r="N299" s="201"/>
      <c r="O299" s="201"/>
      <c r="P299" s="201"/>
    </row>
    <row r="300" spans="1:16" hidden="1" x14ac:dyDescent="0.25">
      <c r="A300" s="661"/>
      <c r="B300" s="615"/>
      <c r="C300" s="660"/>
      <c r="D300" s="669"/>
      <c r="E300" s="670"/>
      <c r="F300" s="201"/>
      <c r="G300" s="201"/>
      <c r="H300" s="201"/>
      <c r="I300" s="201"/>
      <c r="J300" s="201"/>
      <c r="K300" s="201"/>
      <c r="L300" s="201"/>
      <c r="M300" s="201"/>
      <c r="N300" s="201"/>
      <c r="O300" s="201"/>
      <c r="P300" s="201"/>
    </row>
    <row r="301" spans="1:16" hidden="1" x14ac:dyDescent="0.25">
      <c r="A301" s="661"/>
      <c r="B301" s="615"/>
      <c r="C301" s="660"/>
      <c r="D301" s="669"/>
      <c r="E301" s="670"/>
      <c r="F301" s="201"/>
      <c r="G301" s="201"/>
      <c r="H301" s="201"/>
      <c r="I301" s="201"/>
      <c r="J301" s="201"/>
      <c r="K301" s="201"/>
      <c r="L301" s="201"/>
      <c r="M301" s="201"/>
      <c r="N301" s="201"/>
      <c r="O301" s="201"/>
      <c r="P301" s="201"/>
    </row>
    <row r="302" spans="1:16" hidden="1" x14ac:dyDescent="0.25">
      <c r="A302" s="661"/>
      <c r="B302" s="615"/>
      <c r="C302" s="660"/>
      <c r="D302" s="669"/>
      <c r="E302" s="670"/>
      <c r="F302" s="201"/>
      <c r="G302" s="201"/>
      <c r="H302" s="201"/>
      <c r="I302" s="201"/>
      <c r="J302" s="201"/>
      <c r="K302" s="201"/>
      <c r="L302" s="201"/>
      <c r="M302" s="201"/>
      <c r="N302" s="201"/>
      <c r="O302" s="201"/>
      <c r="P302" s="201"/>
    </row>
    <row r="303" spans="1:16" hidden="1" x14ac:dyDescent="0.25">
      <c r="A303" s="661"/>
      <c r="B303" s="615"/>
      <c r="C303" s="660"/>
      <c r="D303" s="669"/>
      <c r="E303" s="670"/>
      <c r="F303" s="201"/>
      <c r="G303" s="201"/>
      <c r="H303" s="201"/>
      <c r="I303" s="201"/>
      <c r="J303" s="201"/>
      <c r="K303" s="201"/>
      <c r="L303" s="201"/>
      <c r="M303" s="201"/>
      <c r="N303" s="201"/>
      <c r="O303" s="201"/>
      <c r="P303" s="201"/>
    </row>
    <row r="304" spans="1:16" hidden="1" x14ac:dyDescent="0.25">
      <c r="A304" s="661"/>
      <c r="B304" s="615"/>
      <c r="C304" s="660"/>
      <c r="D304" s="669"/>
      <c r="E304" s="670"/>
      <c r="F304" s="201"/>
      <c r="G304" s="201"/>
      <c r="H304" s="201"/>
      <c r="I304" s="201"/>
      <c r="J304" s="201"/>
      <c r="K304" s="201"/>
      <c r="L304" s="201"/>
      <c r="M304" s="201"/>
      <c r="N304" s="201"/>
      <c r="O304" s="201"/>
      <c r="P304" s="201"/>
    </row>
    <row r="305" spans="1:16" hidden="1" x14ac:dyDescent="0.25">
      <c r="A305" s="661"/>
      <c r="B305" s="615"/>
      <c r="C305" s="660"/>
      <c r="D305" s="669"/>
      <c r="E305" s="670"/>
      <c r="F305" s="201"/>
      <c r="G305" s="201"/>
      <c r="H305" s="201"/>
      <c r="I305" s="201"/>
      <c r="J305" s="201"/>
      <c r="K305" s="201"/>
      <c r="L305" s="201"/>
      <c r="M305" s="201"/>
      <c r="N305" s="201"/>
      <c r="O305" s="201"/>
      <c r="P305" s="201"/>
    </row>
    <row r="306" spans="1:16" hidden="1" x14ac:dyDescent="0.25">
      <c r="A306" s="661"/>
      <c r="B306" s="615"/>
      <c r="C306" s="660"/>
      <c r="D306" s="669"/>
      <c r="E306" s="670"/>
      <c r="F306" s="201"/>
      <c r="G306" s="201"/>
      <c r="H306" s="201"/>
      <c r="I306" s="201"/>
      <c r="J306" s="201"/>
      <c r="K306" s="201"/>
      <c r="L306" s="201"/>
      <c r="M306" s="201"/>
      <c r="N306" s="201"/>
      <c r="O306" s="201"/>
      <c r="P306" s="201"/>
    </row>
    <row r="307" spans="1:16" hidden="1" x14ac:dyDescent="0.25">
      <c r="A307" s="661"/>
      <c r="B307" s="615"/>
      <c r="C307" s="660"/>
      <c r="D307" s="669"/>
      <c r="E307" s="670"/>
      <c r="F307" s="201"/>
      <c r="G307" s="201"/>
      <c r="H307" s="201"/>
      <c r="I307" s="201"/>
      <c r="J307" s="201"/>
      <c r="K307" s="201"/>
      <c r="L307" s="201"/>
      <c r="M307" s="201"/>
      <c r="N307" s="201"/>
      <c r="O307" s="201"/>
      <c r="P307" s="201"/>
    </row>
    <row r="308" spans="1:16" hidden="1" x14ac:dyDescent="0.25">
      <c r="A308" s="661"/>
      <c r="B308" s="615"/>
      <c r="C308" s="660"/>
      <c r="D308" s="669"/>
      <c r="E308" s="670"/>
      <c r="F308" s="201"/>
      <c r="G308" s="201"/>
      <c r="H308" s="201"/>
      <c r="I308" s="201"/>
      <c r="J308" s="201"/>
      <c r="K308" s="201"/>
      <c r="L308" s="201"/>
      <c r="M308" s="201"/>
      <c r="N308" s="201"/>
      <c r="O308" s="201"/>
      <c r="P308" s="201"/>
    </row>
    <row r="309" spans="1:16" hidden="1" x14ac:dyDescent="0.25">
      <c r="A309" s="661"/>
      <c r="B309" s="615"/>
      <c r="C309" s="660"/>
      <c r="D309" s="669"/>
      <c r="E309" s="670"/>
      <c r="F309" s="201"/>
      <c r="G309" s="201"/>
      <c r="H309" s="201"/>
      <c r="I309" s="201"/>
      <c r="J309" s="201"/>
      <c r="K309" s="201"/>
      <c r="L309" s="201"/>
      <c r="M309" s="201"/>
      <c r="N309" s="201"/>
      <c r="O309" s="201"/>
      <c r="P309" s="201"/>
    </row>
    <row r="310" spans="1:16" hidden="1" x14ac:dyDescent="0.25">
      <c r="A310" s="661"/>
      <c r="B310" s="615"/>
      <c r="C310" s="660"/>
      <c r="D310" s="669"/>
      <c r="E310" s="670"/>
      <c r="F310" s="201"/>
      <c r="G310" s="201"/>
      <c r="H310" s="201"/>
      <c r="I310" s="201"/>
      <c r="J310" s="201"/>
      <c r="K310" s="201"/>
      <c r="L310" s="201"/>
      <c r="M310" s="201"/>
      <c r="N310" s="201"/>
      <c r="O310" s="201"/>
      <c r="P310" s="201"/>
    </row>
    <row r="311" spans="1:16" hidden="1" x14ac:dyDescent="0.25">
      <c r="A311" s="661"/>
      <c r="B311" s="615"/>
      <c r="C311" s="660"/>
      <c r="D311" s="669"/>
      <c r="E311" s="670"/>
      <c r="F311" s="201"/>
      <c r="G311" s="201"/>
      <c r="H311" s="201"/>
      <c r="I311" s="201"/>
      <c r="J311" s="201"/>
      <c r="K311" s="201"/>
      <c r="L311" s="201"/>
      <c r="M311" s="201"/>
      <c r="N311" s="201"/>
      <c r="O311" s="201"/>
      <c r="P311" s="201"/>
    </row>
    <row r="312" spans="1:16" hidden="1" x14ac:dyDescent="0.25">
      <c r="A312" s="661"/>
      <c r="B312" s="615"/>
      <c r="C312" s="660"/>
      <c r="D312" s="669"/>
      <c r="E312" s="670"/>
      <c r="F312" s="201"/>
      <c r="G312" s="201"/>
      <c r="H312" s="201"/>
      <c r="I312" s="201"/>
      <c r="J312" s="201"/>
      <c r="K312" s="201"/>
      <c r="L312" s="201"/>
      <c r="M312" s="201"/>
      <c r="N312" s="201"/>
      <c r="O312" s="201"/>
      <c r="P312" s="201"/>
    </row>
    <row r="313" spans="1:16" hidden="1" x14ac:dyDescent="0.25">
      <c r="A313" s="661"/>
      <c r="B313" s="615"/>
      <c r="C313" s="660"/>
      <c r="D313" s="669"/>
      <c r="E313" s="670"/>
      <c r="F313" s="201"/>
      <c r="G313" s="201"/>
      <c r="H313" s="201"/>
      <c r="I313" s="201"/>
      <c r="J313" s="201"/>
      <c r="K313" s="201"/>
      <c r="L313" s="201"/>
      <c r="M313" s="201"/>
      <c r="N313" s="201"/>
      <c r="O313" s="201"/>
      <c r="P313" s="201"/>
    </row>
    <row r="314" spans="1:16" hidden="1" x14ac:dyDescent="0.25">
      <c r="A314" s="661"/>
      <c r="B314" s="615"/>
      <c r="C314" s="660"/>
      <c r="D314" s="669"/>
      <c r="E314" s="670"/>
      <c r="F314" s="201"/>
      <c r="G314" s="201"/>
      <c r="H314" s="201"/>
      <c r="I314" s="201"/>
      <c r="J314" s="201"/>
      <c r="K314" s="201"/>
      <c r="L314" s="201"/>
      <c r="M314" s="201"/>
      <c r="N314" s="201"/>
      <c r="O314" s="201"/>
      <c r="P314" s="201"/>
    </row>
    <row r="315" spans="1:16" hidden="1" x14ac:dyDescent="0.25">
      <c r="A315" s="661"/>
      <c r="B315" s="615"/>
      <c r="C315" s="660"/>
      <c r="D315" s="669"/>
      <c r="E315" s="670"/>
      <c r="F315" s="201"/>
      <c r="G315" s="201"/>
      <c r="H315" s="201"/>
      <c r="I315" s="201"/>
      <c r="J315" s="201"/>
      <c r="K315" s="201"/>
      <c r="L315" s="201"/>
      <c r="M315" s="201"/>
      <c r="N315" s="201"/>
      <c r="O315" s="201"/>
      <c r="P315" s="201"/>
    </row>
    <row r="316" spans="1:16" hidden="1" x14ac:dyDescent="0.25">
      <c r="A316" s="661"/>
      <c r="B316" s="615"/>
      <c r="C316" s="660"/>
      <c r="D316" s="669"/>
      <c r="E316" s="670"/>
      <c r="F316" s="201"/>
      <c r="G316" s="201"/>
      <c r="H316" s="201"/>
      <c r="I316" s="201"/>
      <c r="J316" s="201"/>
      <c r="K316" s="201"/>
      <c r="L316" s="201"/>
      <c r="M316" s="201"/>
      <c r="N316" s="201"/>
      <c r="O316" s="201"/>
      <c r="P316" s="201"/>
    </row>
    <row r="317" spans="1:16" hidden="1" x14ac:dyDescent="0.25">
      <c r="A317" s="661"/>
      <c r="B317" s="615"/>
      <c r="C317" s="660"/>
      <c r="D317" s="669"/>
      <c r="E317" s="670"/>
      <c r="F317" s="201"/>
      <c r="G317" s="201"/>
      <c r="H317" s="201"/>
      <c r="I317" s="201"/>
      <c r="J317" s="201"/>
      <c r="K317" s="201"/>
      <c r="L317" s="201"/>
      <c r="M317" s="201"/>
      <c r="N317" s="201"/>
      <c r="O317" s="201"/>
      <c r="P317" s="201"/>
    </row>
    <row r="318" spans="1:16" hidden="1" x14ac:dyDescent="0.25">
      <c r="A318" s="661"/>
      <c r="B318" s="615"/>
      <c r="C318" s="660"/>
      <c r="D318" s="669"/>
      <c r="E318" s="670"/>
      <c r="F318" s="201"/>
      <c r="G318" s="201"/>
      <c r="H318" s="201"/>
      <c r="I318" s="201"/>
      <c r="J318" s="201"/>
      <c r="K318" s="201"/>
      <c r="L318" s="201"/>
      <c r="M318" s="201"/>
      <c r="N318" s="201"/>
      <c r="O318" s="201"/>
      <c r="P318" s="201"/>
    </row>
    <row r="319" spans="1:16" hidden="1" x14ac:dyDescent="0.25">
      <c r="A319" s="661"/>
      <c r="B319" s="615"/>
      <c r="C319" s="660"/>
      <c r="D319" s="669"/>
      <c r="E319" s="670"/>
      <c r="F319" s="201"/>
      <c r="G319" s="201"/>
      <c r="H319" s="201"/>
      <c r="I319" s="201"/>
      <c r="J319" s="201"/>
      <c r="K319" s="201"/>
      <c r="L319" s="201"/>
      <c r="M319" s="201"/>
      <c r="N319" s="201"/>
      <c r="O319" s="201"/>
      <c r="P319" s="201"/>
    </row>
    <row r="320" spans="1:16" hidden="1" x14ac:dyDescent="0.25">
      <c r="A320" s="661"/>
      <c r="B320" s="615"/>
      <c r="C320" s="660"/>
      <c r="D320" s="669"/>
      <c r="E320" s="670"/>
      <c r="F320" s="201"/>
      <c r="G320" s="201"/>
      <c r="H320" s="201"/>
      <c r="I320" s="201"/>
      <c r="J320" s="201"/>
      <c r="K320" s="201"/>
      <c r="L320" s="201"/>
      <c r="M320" s="201"/>
      <c r="N320" s="201"/>
      <c r="O320" s="201"/>
      <c r="P320" s="201"/>
    </row>
    <row r="321" spans="1:16" hidden="1" x14ac:dyDescent="0.25">
      <c r="A321" s="661"/>
      <c r="B321" s="615"/>
      <c r="C321" s="660"/>
      <c r="D321" s="669"/>
      <c r="E321" s="670"/>
      <c r="F321" s="201"/>
      <c r="G321" s="201"/>
      <c r="H321" s="201"/>
      <c r="I321" s="201"/>
      <c r="J321" s="201"/>
      <c r="K321" s="201"/>
      <c r="L321" s="201"/>
      <c r="M321" s="201"/>
      <c r="N321" s="201"/>
      <c r="O321" s="201"/>
      <c r="P321" s="201"/>
    </row>
    <row r="322" spans="1:16" hidden="1" x14ac:dyDescent="0.25">
      <c r="A322" s="661"/>
      <c r="B322" s="615"/>
      <c r="C322" s="660"/>
      <c r="D322" s="669"/>
      <c r="E322" s="670"/>
      <c r="F322" s="201"/>
      <c r="G322" s="201"/>
      <c r="H322" s="201"/>
      <c r="I322" s="201"/>
      <c r="J322" s="201"/>
      <c r="K322" s="201"/>
      <c r="L322" s="201"/>
      <c r="M322" s="201"/>
      <c r="N322" s="201"/>
      <c r="O322" s="201"/>
      <c r="P322" s="201"/>
    </row>
    <row r="323" spans="1:16" hidden="1" x14ac:dyDescent="0.25">
      <c r="A323" s="661"/>
      <c r="B323" s="615"/>
      <c r="C323" s="660"/>
      <c r="D323" s="669"/>
      <c r="E323" s="670"/>
      <c r="F323" s="201"/>
      <c r="G323" s="201"/>
      <c r="H323" s="201"/>
      <c r="I323" s="201"/>
      <c r="J323" s="201"/>
      <c r="K323" s="201"/>
      <c r="L323" s="201"/>
      <c r="M323" s="201"/>
      <c r="N323" s="201"/>
      <c r="O323" s="201"/>
      <c r="P323" s="201"/>
    </row>
    <row r="324" spans="1:16" hidden="1" x14ac:dyDescent="0.25">
      <c r="A324" s="661"/>
      <c r="B324" s="615"/>
      <c r="C324" s="660"/>
      <c r="D324" s="669"/>
      <c r="E324" s="670"/>
      <c r="F324" s="201"/>
      <c r="G324" s="201"/>
      <c r="H324" s="201"/>
      <c r="I324" s="201"/>
      <c r="J324" s="201"/>
      <c r="K324" s="201"/>
      <c r="L324" s="201"/>
      <c r="M324" s="201"/>
      <c r="N324" s="201"/>
      <c r="O324" s="201"/>
      <c r="P324" s="201"/>
    </row>
    <row r="325" spans="1:16" hidden="1" x14ac:dyDescent="0.25">
      <c r="A325" s="661"/>
      <c r="B325" s="615"/>
      <c r="C325" s="660"/>
      <c r="D325" s="669"/>
      <c r="E325" s="670"/>
      <c r="F325" s="201"/>
      <c r="G325" s="201"/>
      <c r="H325" s="201"/>
      <c r="I325" s="201"/>
      <c r="J325" s="201"/>
      <c r="K325" s="201"/>
      <c r="L325" s="201"/>
      <c r="M325" s="201"/>
      <c r="N325" s="201"/>
      <c r="O325" s="201"/>
      <c r="P325" s="201"/>
    </row>
    <row r="326" spans="1:16" hidden="1" x14ac:dyDescent="0.25">
      <c r="A326" s="661"/>
      <c r="B326" s="615"/>
      <c r="C326" s="660"/>
      <c r="D326" s="669"/>
      <c r="E326" s="670"/>
      <c r="F326" s="201"/>
      <c r="G326" s="201"/>
      <c r="H326" s="201"/>
      <c r="I326" s="201"/>
      <c r="J326" s="201"/>
      <c r="K326" s="201"/>
      <c r="L326" s="201"/>
      <c r="M326" s="201"/>
      <c r="N326" s="201"/>
      <c r="O326" s="201"/>
      <c r="P326" s="201"/>
    </row>
    <row r="327" spans="1:16" hidden="1" x14ac:dyDescent="0.25">
      <c r="A327" s="661"/>
      <c r="B327" s="615"/>
      <c r="C327" s="660"/>
      <c r="D327" s="669"/>
      <c r="E327" s="670"/>
      <c r="F327" s="201"/>
      <c r="G327" s="201"/>
      <c r="H327" s="201"/>
      <c r="I327" s="201"/>
      <c r="J327" s="201"/>
      <c r="K327" s="201"/>
      <c r="L327" s="201"/>
      <c r="M327" s="201"/>
      <c r="N327" s="201"/>
      <c r="O327" s="201"/>
      <c r="P327" s="201"/>
    </row>
    <row r="328" spans="1:16" hidden="1" x14ac:dyDescent="0.25">
      <c r="A328" s="661"/>
      <c r="B328" s="615"/>
      <c r="C328" s="660"/>
      <c r="D328" s="669"/>
      <c r="E328" s="670"/>
      <c r="F328" s="201"/>
      <c r="G328" s="201"/>
      <c r="H328" s="201"/>
      <c r="I328" s="201"/>
      <c r="J328" s="201"/>
      <c r="K328" s="201"/>
      <c r="L328" s="201"/>
      <c r="M328" s="201"/>
      <c r="N328" s="201"/>
      <c r="O328" s="201"/>
      <c r="P328" s="201"/>
    </row>
    <row r="329" spans="1:16" hidden="1" x14ac:dyDescent="0.25">
      <c r="A329" s="661"/>
      <c r="B329" s="615"/>
      <c r="C329" s="660"/>
      <c r="D329" s="669"/>
      <c r="E329" s="670"/>
      <c r="F329" s="201"/>
      <c r="G329" s="201"/>
      <c r="H329" s="201"/>
      <c r="I329" s="201"/>
      <c r="J329" s="201"/>
      <c r="K329" s="201"/>
      <c r="L329" s="201"/>
      <c r="M329" s="201"/>
      <c r="N329" s="201"/>
      <c r="O329" s="201"/>
      <c r="P329" s="201"/>
    </row>
    <row r="330" spans="1:16" hidden="1" x14ac:dyDescent="0.25">
      <c r="A330" s="661"/>
      <c r="B330" s="615"/>
      <c r="C330" s="660"/>
      <c r="D330" s="669"/>
      <c r="E330" s="670"/>
      <c r="F330" s="201"/>
      <c r="G330" s="201"/>
      <c r="H330" s="201"/>
      <c r="I330" s="201"/>
      <c r="J330" s="201"/>
      <c r="K330" s="201"/>
      <c r="L330" s="201"/>
      <c r="M330" s="201"/>
      <c r="N330" s="201"/>
      <c r="O330" s="201"/>
      <c r="P330" s="201"/>
    </row>
    <row r="331" spans="1:16" hidden="1" x14ac:dyDescent="0.25">
      <c r="A331" s="661"/>
      <c r="B331" s="615"/>
      <c r="C331" s="660"/>
      <c r="D331" s="669"/>
      <c r="E331" s="670"/>
      <c r="F331" s="201"/>
      <c r="G331" s="201"/>
      <c r="H331" s="201"/>
      <c r="I331" s="201"/>
      <c r="J331" s="201"/>
      <c r="K331" s="201"/>
      <c r="L331" s="201"/>
      <c r="M331" s="201"/>
      <c r="N331" s="201"/>
      <c r="O331" s="201"/>
      <c r="P331" s="201"/>
    </row>
    <row r="332" spans="1:16" hidden="1" x14ac:dyDescent="0.25">
      <c r="A332" s="661"/>
      <c r="B332" s="615"/>
      <c r="C332" s="660"/>
      <c r="D332" s="669"/>
      <c r="E332" s="670"/>
      <c r="F332" s="201"/>
      <c r="G332" s="201"/>
      <c r="H332" s="201"/>
      <c r="I332" s="201"/>
      <c r="J332" s="201"/>
      <c r="K332" s="201"/>
      <c r="L332" s="201"/>
      <c r="M332" s="201"/>
      <c r="N332" s="201"/>
      <c r="O332" s="201"/>
      <c r="P332" s="201"/>
    </row>
    <row r="333" spans="1:16" hidden="1" x14ac:dyDescent="0.25">
      <c r="A333" s="661"/>
      <c r="B333" s="615"/>
      <c r="C333" s="660"/>
      <c r="D333" s="669"/>
      <c r="E333" s="670"/>
      <c r="F333" s="201"/>
      <c r="G333" s="201"/>
      <c r="H333" s="201"/>
      <c r="I333" s="201"/>
      <c r="J333" s="201"/>
      <c r="K333" s="201"/>
      <c r="L333" s="201"/>
      <c r="M333" s="201"/>
      <c r="N333" s="201"/>
      <c r="O333" s="201"/>
      <c r="P333" s="201"/>
    </row>
    <row r="334" spans="1:16" hidden="1" x14ac:dyDescent="0.25">
      <c r="A334" s="661"/>
      <c r="B334" s="615"/>
      <c r="C334" s="660"/>
      <c r="D334" s="669"/>
      <c r="E334" s="670"/>
      <c r="F334" s="201"/>
      <c r="G334" s="201"/>
      <c r="H334" s="201"/>
      <c r="I334" s="201"/>
      <c r="J334" s="201"/>
      <c r="K334" s="201"/>
      <c r="L334" s="201"/>
      <c r="M334" s="201"/>
      <c r="N334" s="201"/>
      <c r="O334" s="201"/>
      <c r="P334" s="201"/>
    </row>
    <row r="335" spans="1:16" hidden="1" x14ac:dyDescent="0.25">
      <c r="A335" s="661"/>
      <c r="B335" s="615"/>
      <c r="C335" s="660"/>
      <c r="D335" s="669"/>
      <c r="E335" s="670"/>
      <c r="F335" s="201"/>
      <c r="G335" s="201"/>
      <c r="H335" s="201"/>
      <c r="I335" s="201"/>
      <c r="J335" s="201"/>
      <c r="K335" s="201"/>
      <c r="L335" s="201"/>
      <c r="M335" s="201"/>
      <c r="N335" s="201"/>
      <c r="O335" s="201"/>
      <c r="P335" s="201"/>
    </row>
    <row r="336" spans="1:16" hidden="1" x14ac:dyDescent="0.25">
      <c r="A336" s="661"/>
      <c r="B336" s="615"/>
      <c r="C336" s="660"/>
      <c r="D336" s="669"/>
      <c r="E336" s="670"/>
      <c r="F336" s="201"/>
      <c r="G336" s="201"/>
      <c r="H336" s="201"/>
      <c r="I336" s="201"/>
      <c r="J336" s="201"/>
      <c r="K336" s="201"/>
      <c r="L336" s="201"/>
      <c r="M336" s="201"/>
      <c r="N336" s="201"/>
      <c r="O336" s="201"/>
      <c r="P336" s="201"/>
    </row>
    <row r="337" spans="1:16" hidden="1" x14ac:dyDescent="0.25">
      <c r="A337" s="661"/>
      <c r="B337" s="615"/>
      <c r="C337" s="660"/>
      <c r="D337" s="669"/>
      <c r="E337" s="670"/>
      <c r="F337" s="201"/>
      <c r="G337" s="201"/>
      <c r="H337" s="201"/>
      <c r="I337" s="201"/>
      <c r="J337" s="201"/>
      <c r="K337" s="201"/>
      <c r="L337" s="201"/>
      <c r="M337" s="201"/>
      <c r="N337" s="201"/>
      <c r="O337" s="201"/>
      <c r="P337" s="201"/>
    </row>
    <row r="338" spans="1:16" hidden="1" x14ac:dyDescent="0.25">
      <c r="A338" s="661"/>
      <c r="B338" s="615"/>
      <c r="C338" s="660"/>
      <c r="D338" s="669"/>
      <c r="E338" s="670"/>
      <c r="F338" s="201"/>
      <c r="G338" s="201"/>
      <c r="H338" s="201"/>
      <c r="I338" s="201"/>
      <c r="J338" s="201"/>
      <c r="K338" s="201"/>
      <c r="L338" s="201"/>
      <c r="M338" s="201"/>
      <c r="N338" s="201"/>
      <c r="O338" s="201"/>
      <c r="P338" s="201"/>
    </row>
    <row r="339" spans="1:16" hidden="1" x14ac:dyDescent="0.25">
      <c r="A339" s="661"/>
      <c r="B339" s="615"/>
      <c r="C339" s="660"/>
      <c r="D339" s="669"/>
      <c r="E339" s="670"/>
      <c r="F339" s="201"/>
      <c r="G339" s="201"/>
      <c r="H339" s="201"/>
      <c r="I339" s="201"/>
      <c r="J339" s="201"/>
      <c r="K339" s="201"/>
      <c r="L339" s="201"/>
      <c r="M339" s="201"/>
      <c r="N339" s="201"/>
      <c r="O339" s="201"/>
      <c r="P339" s="201"/>
    </row>
    <row r="340" spans="1:16" hidden="1" x14ac:dyDescent="0.25">
      <c r="A340" s="661"/>
      <c r="B340" s="615"/>
      <c r="C340" s="660"/>
      <c r="D340" s="669"/>
      <c r="E340" s="670"/>
      <c r="F340" s="201"/>
      <c r="G340" s="201"/>
      <c r="H340" s="201"/>
      <c r="I340" s="201"/>
      <c r="J340" s="201"/>
      <c r="K340" s="201"/>
      <c r="L340" s="201"/>
      <c r="M340" s="201"/>
      <c r="N340" s="201"/>
      <c r="O340" s="201"/>
      <c r="P340" s="201"/>
    </row>
    <row r="341" spans="1:16" hidden="1" x14ac:dyDescent="0.25">
      <c r="A341" s="661"/>
      <c r="B341" s="615"/>
      <c r="C341" s="660"/>
      <c r="D341" s="669"/>
      <c r="E341" s="670"/>
      <c r="F341" s="201"/>
      <c r="G341" s="201"/>
      <c r="H341" s="201"/>
      <c r="I341" s="201"/>
      <c r="J341" s="201"/>
      <c r="K341" s="201"/>
      <c r="L341" s="201"/>
      <c r="M341" s="201"/>
      <c r="N341" s="201"/>
      <c r="O341" s="201"/>
      <c r="P341" s="201"/>
    </row>
    <row r="342" spans="1:16" hidden="1" x14ac:dyDescent="0.25">
      <c r="A342" s="661"/>
      <c r="B342" s="615"/>
      <c r="C342" s="660"/>
      <c r="D342" s="669"/>
      <c r="E342" s="670"/>
      <c r="F342" s="201"/>
      <c r="G342" s="201"/>
      <c r="H342" s="201"/>
      <c r="I342" s="201"/>
      <c r="J342" s="201"/>
      <c r="K342" s="201"/>
      <c r="L342" s="201"/>
      <c r="M342" s="201"/>
      <c r="N342" s="201"/>
      <c r="O342" s="201"/>
      <c r="P342" s="201"/>
    </row>
    <row r="343" spans="1:16" hidden="1" x14ac:dyDescent="0.25">
      <c r="A343" s="661"/>
      <c r="B343" s="615"/>
      <c r="C343" s="660"/>
      <c r="D343" s="669"/>
      <c r="E343" s="670"/>
      <c r="F343" s="201"/>
      <c r="G343" s="201"/>
      <c r="H343" s="201"/>
      <c r="I343" s="201"/>
      <c r="J343" s="201"/>
      <c r="K343" s="201"/>
      <c r="L343" s="201"/>
      <c r="M343" s="201"/>
      <c r="N343" s="201"/>
      <c r="O343" s="201"/>
      <c r="P343" s="201"/>
    </row>
    <row r="344" spans="1:16" hidden="1" x14ac:dyDescent="0.25">
      <c r="A344" s="661"/>
      <c r="B344" s="615"/>
      <c r="C344" s="660"/>
      <c r="D344" s="669"/>
      <c r="E344" s="670"/>
      <c r="F344" s="201"/>
      <c r="G344" s="201"/>
      <c r="H344" s="201"/>
      <c r="I344" s="201"/>
      <c r="J344" s="201"/>
      <c r="K344" s="201"/>
      <c r="L344" s="201"/>
      <c r="M344" s="201"/>
      <c r="N344" s="201"/>
      <c r="O344" s="201"/>
      <c r="P344" s="201"/>
    </row>
    <row r="345" spans="1:16" hidden="1" x14ac:dyDescent="0.25">
      <c r="A345" s="661"/>
      <c r="B345" s="615"/>
      <c r="C345" s="660"/>
      <c r="D345" s="669"/>
      <c r="E345" s="670"/>
      <c r="F345" s="201"/>
      <c r="G345" s="201"/>
      <c r="H345" s="201"/>
      <c r="I345" s="201"/>
      <c r="J345" s="201"/>
      <c r="K345" s="201"/>
      <c r="L345" s="201"/>
      <c r="M345" s="201"/>
      <c r="N345" s="201"/>
      <c r="O345" s="201"/>
      <c r="P345" s="201"/>
    </row>
    <row r="346" spans="1:16" hidden="1" x14ac:dyDescent="0.25">
      <c r="A346" s="661"/>
      <c r="B346" s="615"/>
      <c r="C346" s="660"/>
      <c r="D346" s="669"/>
      <c r="E346" s="670"/>
      <c r="F346" s="201"/>
      <c r="G346" s="201"/>
      <c r="H346" s="201"/>
      <c r="I346" s="201"/>
      <c r="J346" s="201"/>
      <c r="K346" s="201"/>
      <c r="L346" s="201"/>
      <c r="M346" s="201"/>
      <c r="N346" s="201"/>
      <c r="O346" s="201"/>
      <c r="P346" s="201"/>
    </row>
    <row r="347" spans="1:16" hidden="1" x14ac:dyDescent="0.25">
      <c r="A347" s="661"/>
      <c r="B347" s="615"/>
      <c r="C347" s="660"/>
      <c r="D347" s="669"/>
      <c r="E347" s="670"/>
      <c r="F347" s="201"/>
      <c r="G347" s="201"/>
      <c r="H347" s="201"/>
      <c r="I347" s="201"/>
      <c r="J347" s="201"/>
      <c r="K347" s="201"/>
      <c r="L347" s="201"/>
      <c r="M347" s="201"/>
      <c r="N347" s="201"/>
      <c r="O347" s="201"/>
      <c r="P347" s="201"/>
    </row>
    <row r="348" spans="1:16" hidden="1" x14ac:dyDescent="0.25">
      <c r="A348" s="661"/>
      <c r="B348" s="615"/>
      <c r="C348" s="660"/>
      <c r="D348" s="669"/>
      <c r="E348" s="670"/>
      <c r="F348" s="201"/>
      <c r="G348" s="201"/>
      <c r="H348" s="201"/>
      <c r="I348" s="201"/>
      <c r="J348" s="201"/>
      <c r="K348" s="201"/>
      <c r="L348" s="201"/>
      <c r="M348" s="201"/>
      <c r="N348" s="201"/>
      <c r="O348" s="201"/>
      <c r="P348" s="201"/>
    </row>
    <row r="349" spans="1:16" hidden="1" x14ac:dyDescent="0.25">
      <c r="A349" s="661"/>
      <c r="B349" s="615"/>
      <c r="C349" s="660"/>
      <c r="D349" s="669"/>
      <c r="E349" s="670"/>
      <c r="F349" s="201"/>
      <c r="G349" s="201"/>
      <c r="H349" s="201"/>
      <c r="I349" s="201"/>
      <c r="J349" s="201"/>
      <c r="K349" s="201"/>
      <c r="L349" s="201"/>
      <c r="M349" s="201"/>
      <c r="N349" s="201"/>
      <c r="O349" s="201"/>
      <c r="P349" s="201"/>
    </row>
    <row r="350" spans="1:16" hidden="1" x14ac:dyDescent="0.25">
      <c r="A350" s="661"/>
      <c r="B350" s="615"/>
      <c r="C350" s="660"/>
      <c r="D350" s="669"/>
      <c r="E350" s="670"/>
      <c r="F350" s="201"/>
      <c r="G350" s="201"/>
      <c r="H350" s="201"/>
      <c r="I350" s="201"/>
      <c r="J350" s="201"/>
      <c r="K350" s="201"/>
      <c r="L350" s="201"/>
      <c r="M350" s="201"/>
      <c r="N350" s="201"/>
      <c r="O350" s="201"/>
      <c r="P350" s="201"/>
    </row>
    <row r="351" spans="1:16" hidden="1" x14ac:dyDescent="0.25">
      <c r="A351" s="661"/>
      <c r="B351" s="615"/>
      <c r="C351" s="660"/>
      <c r="D351" s="669"/>
      <c r="E351" s="670"/>
      <c r="F351" s="201"/>
      <c r="G351" s="201"/>
      <c r="H351" s="201"/>
      <c r="I351" s="201"/>
      <c r="J351" s="201"/>
      <c r="K351" s="201"/>
      <c r="L351" s="201"/>
      <c r="M351" s="201"/>
      <c r="N351" s="201"/>
      <c r="O351" s="201"/>
      <c r="P351" s="201"/>
    </row>
    <row r="352" spans="1:16" hidden="1" x14ac:dyDescent="0.25">
      <c r="A352" s="661"/>
      <c r="B352" s="615"/>
      <c r="C352" s="660"/>
      <c r="D352" s="669"/>
      <c r="E352" s="670"/>
      <c r="F352" s="201"/>
      <c r="G352" s="201"/>
      <c r="H352" s="201"/>
      <c r="I352" s="201"/>
      <c r="J352" s="201"/>
      <c r="K352" s="201"/>
      <c r="L352" s="201"/>
      <c r="M352" s="201"/>
      <c r="N352" s="201"/>
      <c r="O352" s="201"/>
      <c r="P352" s="201"/>
    </row>
    <row r="353" spans="1:16" hidden="1" x14ac:dyDescent="0.25">
      <c r="A353" s="661"/>
      <c r="B353" s="615"/>
      <c r="C353" s="660"/>
      <c r="D353" s="669"/>
      <c r="E353" s="670"/>
      <c r="F353" s="201"/>
      <c r="G353" s="201"/>
      <c r="H353" s="201"/>
      <c r="I353" s="201"/>
      <c r="J353" s="201"/>
      <c r="K353" s="201"/>
      <c r="L353" s="201"/>
      <c r="M353" s="201"/>
      <c r="N353" s="201"/>
      <c r="O353" s="201"/>
      <c r="P353" s="201"/>
    </row>
    <row r="354" spans="1:16" hidden="1" x14ac:dyDescent="0.25">
      <c r="A354" s="661"/>
      <c r="B354" s="615"/>
      <c r="C354" s="660"/>
      <c r="D354" s="669"/>
      <c r="E354" s="670"/>
      <c r="F354" s="201"/>
      <c r="G354" s="201"/>
      <c r="H354" s="201"/>
      <c r="I354" s="201"/>
      <c r="J354" s="201"/>
      <c r="K354" s="201"/>
      <c r="L354" s="201"/>
      <c r="M354" s="201"/>
      <c r="N354" s="201"/>
      <c r="O354" s="201"/>
      <c r="P354" s="201"/>
    </row>
    <row r="355" spans="1:16" hidden="1" x14ac:dyDescent="0.25">
      <c r="A355" s="661"/>
      <c r="B355" s="615"/>
      <c r="C355" s="660"/>
      <c r="D355" s="669"/>
      <c r="E355" s="670"/>
      <c r="F355" s="201"/>
      <c r="G355" s="201"/>
      <c r="H355" s="201"/>
      <c r="I355" s="201"/>
      <c r="J355" s="201"/>
      <c r="K355" s="201"/>
      <c r="L355" s="201"/>
      <c r="M355" s="201"/>
      <c r="N355" s="201"/>
      <c r="O355" s="201"/>
      <c r="P355" s="201"/>
    </row>
    <row r="356" spans="1:16" hidden="1" x14ac:dyDescent="0.25">
      <c r="A356" s="661"/>
      <c r="B356" s="615"/>
      <c r="C356" s="660"/>
      <c r="D356" s="669"/>
      <c r="E356" s="670"/>
      <c r="F356" s="201"/>
      <c r="G356" s="201"/>
      <c r="H356" s="201"/>
      <c r="I356" s="201"/>
      <c r="J356" s="201"/>
      <c r="K356" s="201"/>
      <c r="L356" s="201"/>
      <c r="M356" s="201"/>
      <c r="N356" s="201"/>
      <c r="O356" s="201"/>
      <c r="P356" s="201"/>
    </row>
    <row r="357" spans="1:16" hidden="1" x14ac:dyDescent="0.25">
      <c r="A357" s="661"/>
      <c r="B357" s="615"/>
      <c r="C357" s="660"/>
      <c r="D357" s="669"/>
      <c r="E357" s="670"/>
      <c r="F357" s="201"/>
      <c r="G357" s="201"/>
      <c r="H357" s="201"/>
      <c r="I357" s="201"/>
      <c r="J357" s="201"/>
      <c r="K357" s="201"/>
      <c r="L357" s="201"/>
      <c r="M357" s="201"/>
      <c r="N357" s="201"/>
      <c r="O357" s="201"/>
      <c r="P357" s="201"/>
    </row>
    <row r="358" spans="1:16" hidden="1" x14ac:dyDescent="0.25">
      <c r="A358" s="661"/>
      <c r="B358" s="615"/>
      <c r="C358" s="660"/>
      <c r="D358" s="669"/>
      <c r="E358" s="670"/>
      <c r="F358" s="201"/>
      <c r="G358" s="201"/>
      <c r="H358" s="201"/>
      <c r="I358" s="201"/>
      <c r="J358" s="201"/>
      <c r="K358" s="201"/>
      <c r="L358" s="201"/>
      <c r="M358" s="201"/>
      <c r="N358" s="201"/>
      <c r="O358" s="201"/>
      <c r="P358" s="201"/>
    </row>
    <row r="359" spans="1:16" hidden="1" x14ac:dyDescent="0.25">
      <c r="A359" s="661"/>
      <c r="B359" s="615"/>
      <c r="C359" s="660"/>
      <c r="D359" s="669"/>
      <c r="E359" s="670"/>
      <c r="F359" s="201"/>
      <c r="G359" s="201"/>
      <c r="H359" s="201"/>
      <c r="I359" s="201"/>
      <c r="J359" s="201"/>
      <c r="K359" s="201"/>
      <c r="L359" s="201"/>
      <c r="M359" s="201"/>
      <c r="N359" s="201"/>
      <c r="O359" s="201"/>
      <c r="P359" s="201"/>
    </row>
    <row r="360" spans="1:16" hidden="1" x14ac:dyDescent="0.25">
      <c r="A360" s="661"/>
      <c r="B360" s="615"/>
      <c r="C360" s="660"/>
      <c r="D360" s="669"/>
      <c r="E360" s="670"/>
      <c r="F360" s="201"/>
      <c r="G360" s="201"/>
      <c r="H360" s="201"/>
      <c r="I360" s="201"/>
      <c r="J360" s="201"/>
      <c r="K360" s="201"/>
      <c r="L360" s="201"/>
      <c r="M360" s="201"/>
      <c r="N360" s="201"/>
      <c r="O360" s="201"/>
      <c r="P360" s="201"/>
    </row>
    <row r="361" spans="1:16" hidden="1" x14ac:dyDescent="0.25">
      <c r="A361" s="661"/>
      <c r="B361" s="615"/>
      <c r="C361" s="660"/>
      <c r="D361" s="669"/>
      <c r="E361" s="670"/>
      <c r="F361" s="201"/>
      <c r="G361" s="201"/>
      <c r="H361" s="201"/>
      <c r="I361" s="201"/>
      <c r="J361" s="201"/>
      <c r="K361" s="201"/>
      <c r="L361" s="201"/>
      <c r="M361" s="201"/>
      <c r="N361" s="201"/>
      <c r="O361" s="201"/>
      <c r="P361" s="201"/>
    </row>
    <row r="362" spans="1:16" hidden="1" x14ac:dyDescent="0.25">
      <c r="A362" s="661"/>
      <c r="B362" s="615"/>
      <c r="C362" s="660"/>
      <c r="D362" s="669"/>
      <c r="E362" s="670"/>
      <c r="F362" s="201"/>
      <c r="G362" s="201"/>
      <c r="H362" s="201"/>
      <c r="I362" s="201"/>
      <c r="J362" s="201"/>
      <c r="K362" s="201"/>
      <c r="L362" s="201"/>
      <c r="M362" s="201"/>
      <c r="N362" s="201"/>
      <c r="O362" s="201"/>
      <c r="P362" s="201"/>
    </row>
    <row r="363" spans="1:16" hidden="1" x14ac:dyDescent="0.25">
      <c r="A363" s="661"/>
      <c r="B363" s="615"/>
      <c r="C363" s="660"/>
      <c r="D363" s="669"/>
      <c r="E363" s="670"/>
      <c r="F363" s="201"/>
      <c r="G363" s="201"/>
      <c r="H363" s="201"/>
      <c r="I363" s="201"/>
      <c r="J363" s="201"/>
      <c r="K363" s="201"/>
      <c r="L363" s="201"/>
      <c r="M363" s="201"/>
      <c r="N363" s="201"/>
      <c r="O363" s="201"/>
      <c r="P363" s="201"/>
    </row>
    <row r="364" spans="1:16" hidden="1" x14ac:dyDescent="0.25">
      <c r="A364" s="661"/>
      <c r="B364" s="615"/>
      <c r="C364" s="660"/>
      <c r="D364" s="669"/>
      <c r="E364" s="670"/>
      <c r="F364" s="201"/>
      <c r="G364" s="201"/>
      <c r="H364" s="201"/>
      <c r="I364" s="201"/>
      <c r="J364" s="201"/>
      <c r="K364" s="201"/>
      <c r="L364" s="201"/>
      <c r="M364" s="201"/>
      <c r="N364" s="201"/>
      <c r="O364" s="201"/>
      <c r="P364" s="201"/>
    </row>
    <row r="365" spans="1:16" hidden="1" x14ac:dyDescent="0.25">
      <c r="A365" s="661"/>
      <c r="B365" s="615"/>
      <c r="C365" s="660"/>
      <c r="D365" s="669"/>
      <c r="E365" s="670"/>
      <c r="F365" s="201"/>
      <c r="G365" s="201"/>
      <c r="H365" s="201"/>
      <c r="I365" s="201"/>
      <c r="J365" s="201"/>
      <c r="K365" s="201"/>
      <c r="L365" s="201"/>
      <c r="M365" s="201"/>
      <c r="N365" s="201"/>
      <c r="O365" s="201"/>
      <c r="P365" s="201"/>
    </row>
    <row r="366" spans="1:16" hidden="1" x14ac:dyDescent="0.25">
      <c r="A366" s="661"/>
      <c r="B366" s="615"/>
      <c r="C366" s="660"/>
      <c r="D366" s="669"/>
      <c r="E366" s="670"/>
      <c r="F366" s="201"/>
      <c r="G366" s="201"/>
      <c r="H366" s="201"/>
      <c r="I366" s="201"/>
      <c r="J366" s="201"/>
      <c r="K366" s="201"/>
      <c r="L366" s="201"/>
      <c r="M366" s="201"/>
      <c r="N366" s="201"/>
      <c r="O366" s="201"/>
      <c r="P366" s="201"/>
    </row>
    <row r="367" spans="1:16" hidden="1" x14ac:dyDescent="0.25">
      <c r="A367" s="661"/>
      <c r="B367" s="615"/>
      <c r="C367" s="660"/>
      <c r="D367" s="669"/>
      <c r="E367" s="670"/>
      <c r="F367" s="201"/>
      <c r="G367" s="201"/>
      <c r="H367" s="201"/>
      <c r="I367" s="201"/>
      <c r="J367" s="201"/>
      <c r="K367" s="201"/>
      <c r="L367" s="201"/>
      <c r="M367" s="201"/>
      <c r="N367" s="201"/>
      <c r="O367" s="201"/>
      <c r="P367" s="201"/>
    </row>
    <row r="368" spans="1:16" hidden="1" x14ac:dyDescent="0.25">
      <c r="A368" s="661"/>
      <c r="B368" s="615"/>
      <c r="C368" s="660"/>
      <c r="D368" s="669"/>
      <c r="E368" s="670"/>
      <c r="F368" s="201"/>
      <c r="G368" s="201"/>
      <c r="H368" s="201"/>
      <c r="I368" s="201"/>
      <c r="J368" s="201"/>
      <c r="K368" s="201"/>
      <c r="L368" s="201"/>
      <c r="M368" s="201"/>
      <c r="N368" s="201"/>
      <c r="O368" s="201"/>
      <c r="P368" s="201"/>
    </row>
    <row r="369" spans="1:16" hidden="1" x14ac:dyDescent="0.25">
      <c r="A369" s="661"/>
      <c r="B369" s="615"/>
      <c r="C369" s="660"/>
      <c r="D369" s="669"/>
      <c r="E369" s="670"/>
      <c r="F369" s="201"/>
      <c r="G369" s="201"/>
      <c r="H369" s="201"/>
      <c r="I369" s="201"/>
      <c r="J369" s="201"/>
      <c r="K369" s="201"/>
      <c r="L369" s="201"/>
      <c r="M369" s="201"/>
      <c r="N369" s="201"/>
      <c r="O369" s="201"/>
      <c r="P369" s="201"/>
    </row>
    <row r="370" spans="1:16" hidden="1" x14ac:dyDescent="0.25">
      <c r="A370" s="661"/>
      <c r="B370" s="615"/>
      <c r="C370" s="660"/>
      <c r="D370" s="669"/>
      <c r="E370" s="670"/>
      <c r="F370" s="201"/>
      <c r="G370" s="201"/>
      <c r="H370" s="201"/>
      <c r="I370" s="201"/>
      <c r="J370" s="201"/>
      <c r="K370" s="201"/>
      <c r="L370" s="201"/>
      <c r="M370" s="201"/>
      <c r="N370" s="201"/>
      <c r="O370" s="201"/>
      <c r="P370" s="201"/>
    </row>
    <row r="371" spans="1:16" hidden="1" x14ac:dyDescent="0.25">
      <c r="A371" s="661"/>
      <c r="B371" s="615"/>
      <c r="C371" s="660"/>
      <c r="D371" s="669"/>
      <c r="E371" s="670"/>
      <c r="F371" s="201"/>
      <c r="G371" s="201"/>
      <c r="H371" s="201"/>
      <c r="I371" s="201"/>
      <c r="J371" s="201"/>
      <c r="K371" s="201"/>
      <c r="L371" s="201"/>
      <c r="M371" s="201"/>
      <c r="N371" s="201"/>
      <c r="O371" s="201"/>
      <c r="P371" s="201"/>
    </row>
    <row r="372" spans="1:16" hidden="1" x14ac:dyDescent="0.25">
      <c r="A372" s="661"/>
      <c r="B372" s="615"/>
      <c r="C372" s="660"/>
      <c r="D372" s="669"/>
      <c r="E372" s="670"/>
      <c r="F372" s="201"/>
      <c r="G372" s="201"/>
      <c r="H372" s="201"/>
      <c r="I372" s="201"/>
      <c r="J372" s="201"/>
      <c r="K372" s="201"/>
      <c r="L372" s="201"/>
      <c r="M372" s="201"/>
      <c r="N372" s="201"/>
      <c r="O372" s="201"/>
      <c r="P372" s="201"/>
    </row>
    <row r="373" spans="1:16" hidden="1" x14ac:dyDescent="0.25">
      <c r="A373" s="661"/>
      <c r="B373" s="615"/>
      <c r="C373" s="660"/>
      <c r="D373" s="669"/>
      <c r="E373" s="670"/>
      <c r="F373" s="201"/>
      <c r="G373" s="201"/>
      <c r="H373" s="201"/>
      <c r="I373" s="201"/>
      <c r="J373" s="201"/>
      <c r="K373" s="201"/>
      <c r="L373" s="201"/>
      <c r="M373" s="201"/>
      <c r="N373" s="201"/>
      <c r="O373" s="201"/>
      <c r="P373" s="201"/>
    </row>
    <row r="374" spans="1:16" hidden="1" x14ac:dyDescent="0.25">
      <c r="A374" s="661"/>
      <c r="B374" s="615"/>
      <c r="C374" s="660"/>
      <c r="D374" s="669"/>
      <c r="E374" s="670"/>
      <c r="F374" s="201"/>
      <c r="G374" s="201"/>
      <c r="H374" s="201"/>
      <c r="I374" s="201"/>
      <c r="J374" s="201"/>
      <c r="K374" s="201"/>
      <c r="L374" s="201"/>
      <c r="M374" s="201"/>
      <c r="N374" s="201"/>
      <c r="O374" s="201"/>
      <c r="P374" s="201"/>
    </row>
    <row r="375" spans="1:16" hidden="1" x14ac:dyDescent="0.25">
      <c r="A375" s="661"/>
      <c r="B375" s="615"/>
      <c r="C375" s="660"/>
      <c r="D375" s="669"/>
      <c r="E375" s="670"/>
      <c r="F375" s="201"/>
      <c r="G375" s="201"/>
      <c r="H375" s="201"/>
      <c r="I375" s="201"/>
      <c r="J375" s="201"/>
      <c r="K375" s="201"/>
      <c r="L375" s="201"/>
      <c r="M375" s="201"/>
      <c r="N375" s="201"/>
      <c r="O375" s="201"/>
      <c r="P375" s="201"/>
    </row>
    <row r="376" spans="1:16" hidden="1" x14ac:dyDescent="0.25">
      <c r="A376" s="661"/>
      <c r="B376" s="615"/>
      <c r="C376" s="660"/>
      <c r="D376" s="669"/>
      <c r="E376" s="670"/>
      <c r="F376" s="201"/>
      <c r="G376" s="201"/>
      <c r="H376" s="201"/>
      <c r="I376" s="201"/>
      <c r="J376" s="201"/>
      <c r="K376" s="201"/>
      <c r="L376" s="201"/>
      <c r="M376" s="201"/>
      <c r="N376" s="201"/>
      <c r="O376" s="201"/>
      <c r="P376" s="201"/>
    </row>
    <row r="377" spans="1:16" hidden="1" x14ac:dyDescent="0.25">
      <c r="A377" s="661"/>
      <c r="B377" s="615"/>
      <c r="C377" s="660"/>
      <c r="D377" s="669"/>
      <c r="E377" s="670"/>
      <c r="F377" s="201"/>
      <c r="G377" s="201"/>
      <c r="H377" s="201"/>
      <c r="I377" s="201"/>
      <c r="J377" s="201"/>
      <c r="K377" s="201"/>
      <c r="L377" s="201"/>
      <c r="M377" s="201"/>
      <c r="N377" s="201"/>
      <c r="O377" s="201"/>
      <c r="P377" s="201"/>
    </row>
    <row r="378" spans="1:16" hidden="1" x14ac:dyDescent="0.25">
      <c r="A378" s="661"/>
      <c r="B378" s="615"/>
      <c r="C378" s="660"/>
      <c r="D378" s="669"/>
      <c r="E378" s="670"/>
      <c r="F378" s="201"/>
      <c r="G378" s="201"/>
      <c r="H378" s="201"/>
      <c r="I378" s="201"/>
      <c r="J378" s="201"/>
      <c r="K378" s="201"/>
      <c r="L378" s="201"/>
      <c r="M378" s="201"/>
      <c r="N378" s="201"/>
      <c r="O378" s="201"/>
      <c r="P378" s="201"/>
    </row>
    <row r="379" spans="1:16" hidden="1" x14ac:dyDescent="0.25">
      <c r="A379" s="661"/>
      <c r="B379" s="615"/>
      <c r="C379" s="660"/>
      <c r="D379" s="669"/>
      <c r="E379" s="670"/>
      <c r="F379" s="201"/>
      <c r="G379" s="201"/>
      <c r="H379" s="201"/>
      <c r="I379" s="201"/>
      <c r="J379" s="201"/>
      <c r="K379" s="201"/>
      <c r="L379" s="201"/>
      <c r="M379" s="201"/>
      <c r="N379" s="201"/>
      <c r="O379" s="201"/>
      <c r="P379" s="201"/>
    </row>
    <row r="380" spans="1:16" hidden="1" x14ac:dyDescent="0.25">
      <c r="A380" s="661"/>
      <c r="B380" s="615"/>
      <c r="C380" s="660"/>
      <c r="D380" s="669"/>
      <c r="E380" s="670"/>
      <c r="F380" s="201"/>
      <c r="G380" s="201"/>
      <c r="H380" s="201"/>
      <c r="I380" s="201"/>
      <c r="J380" s="201"/>
      <c r="K380" s="201"/>
      <c r="L380" s="201"/>
      <c r="M380" s="201"/>
      <c r="N380" s="201"/>
      <c r="O380" s="201"/>
      <c r="P380" s="201"/>
    </row>
    <row r="381" spans="1:16" hidden="1" x14ac:dyDescent="0.25">
      <c r="A381" s="661"/>
      <c r="B381" s="615"/>
      <c r="C381" s="660"/>
      <c r="D381" s="669"/>
      <c r="E381" s="670"/>
      <c r="F381" s="201"/>
      <c r="G381" s="201"/>
      <c r="H381" s="201"/>
      <c r="I381" s="201"/>
      <c r="J381" s="201"/>
      <c r="K381" s="201"/>
      <c r="L381" s="201"/>
      <c r="M381" s="201"/>
      <c r="N381" s="201"/>
      <c r="O381" s="201"/>
      <c r="P381" s="201"/>
    </row>
    <row r="382" spans="1:16" hidden="1" x14ac:dyDescent="0.25">
      <c r="A382" s="661"/>
      <c r="B382" s="615"/>
      <c r="C382" s="660"/>
      <c r="D382" s="669"/>
      <c r="E382" s="670"/>
      <c r="F382" s="201"/>
      <c r="G382" s="201"/>
      <c r="H382" s="201"/>
      <c r="I382" s="201"/>
      <c r="J382" s="201"/>
      <c r="K382" s="201"/>
      <c r="L382" s="201"/>
      <c r="M382" s="201"/>
      <c r="N382" s="201"/>
      <c r="O382" s="201"/>
      <c r="P382" s="201"/>
    </row>
    <row r="383" spans="1:16" hidden="1" x14ac:dyDescent="0.25">
      <c r="A383" s="661"/>
      <c r="B383" s="615"/>
      <c r="C383" s="660"/>
      <c r="D383" s="669"/>
      <c r="E383" s="670"/>
      <c r="F383" s="201"/>
      <c r="G383" s="201"/>
      <c r="H383" s="201"/>
      <c r="I383" s="201"/>
      <c r="J383" s="201"/>
      <c r="K383" s="201"/>
      <c r="L383" s="201"/>
      <c r="M383" s="201"/>
      <c r="N383" s="201"/>
      <c r="O383" s="201"/>
      <c r="P383" s="201"/>
    </row>
    <row r="384" spans="1:16" hidden="1" x14ac:dyDescent="0.25">
      <c r="A384" s="661"/>
      <c r="B384" s="615"/>
      <c r="C384" s="660"/>
      <c r="D384" s="669"/>
      <c r="E384" s="670"/>
      <c r="F384" s="201"/>
      <c r="G384" s="201"/>
      <c r="H384" s="201"/>
      <c r="I384" s="201"/>
      <c r="J384" s="201"/>
      <c r="K384" s="201"/>
      <c r="L384" s="201"/>
      <c r="M384" s="201"/>
      <c r="N384" s="201"/>
      <c r="O384" s="201"/>
      <c r="P384" s="201"/>
    </row>
    <row r="385" spans="1:16" hidden="1" x14ac:dyDescent="0.25">
      <c r="A385" s="661"/>
      <c r="B385" s="615"/>
      <c r="C385" s="660"/>
      <c r="D385" s="669"/>
      <c r="E385" s="670"/>
      <c r="F385" s="201"/>
      <c r="G385" s="201"/>
      <c r="H385" s="201"/>
      <c r="I385" s="201"/>
      <c r="J385" s="201"/>
      <c r="K385" s="201"/>
      <c r="L385" s="201"/>
      <c r="M385" s="201"/>
      <c r="N385" s="201"/>
      <c r="O385" s="201"/>
      <c r="P385" s="201"/>
    </row>
    <row r="386" spans="1:16" hidden="1" x14ac:dyDescent="0.25">
      <c r="A386" s="661"/>
      <c r="B386" s="615"/>
      <c r="C386" s="660"/>
      <c r="D386" s="669"/>
      <c r="E386" s="670"/>
      <c r="F386" s="201"/>
      <c r="G386" s="201"/>
      <c r="H386" s="201"/>
      <c r="I386" s="201"/>
      <c r="J386" s="201"/>
      <c r="K386" s="201"/>
      <c r="L386" s="201"/>
      <c r="M386" s="201"/>
      <c r="N386" s="201"/>
      <c r="O386" s="201"/>
      <c r="P386" s="201"/>
    </row>
    <row r="387" spans="1:16" hidden="1" x14ac:dyDescent="0.25">
      <c r="A387" s="661"/>
      <c r="B387" s="615"/>
      <c r="C387" s="660"/>
      <c r="D387" s="669"/>
      <c r="E387" s="670"/>
      <c r="F387" s="201"/>
      <c r="G387" s="201"/>
      <c r="H387" s="201"/>
      <c r="I387" s="201"/>
      <c r="J387" s="201"/>
      <c r="K387" s="201"/>
      <c r="L387" s="201"/>
      <c r="M387" s="201"/>
      <c r="N387" s="201"/>
      <c r="O387" s="201"/>
      <c r="P387" s="201"/>
    </row>
    <row r="388" spans="1:16" hidden="1" x14ac:dyDescent="0.25">
      <c r="A388" s="661"/>
      <c r="B388" s="615"/>
      <c r="C388" s="660"/>
      <c r="D388" s="669"/>
      <c r="E388" s="670"/>
      <c r="F388" s="201"/>
      <c r="G388" s="201"/>
      <c r="H388" s="201"/>
      <c r="I388" s="201"/>
      <c r="J388" s="201"/>
      <c r="K388" s="201"/>
      <c r="L388" s="201"/>
      <c r="M388" s="201"/>
      <c r="N388" s="201"/>
      <c r="O388" s="201"/>
      <c r="P388" s="201"/>
    </row>
    <row r="389" spans="1:16" hidden="1" x14ac:dyDescent="0.25">
      <c r="A389" s="661"/>
      <c r="B389" s="615"/>
      <c r="C389" s="660"/>
      <c r="D389" s="669"/>
      <c r="E389" s="670"/>
      <c r="F389" s="201"/>
      <c r="G389" s="201"/>
      <c r="H389" s="201"/>
      <c r="I389" s="201"/>
      <c r="J389" s="201"/>
      <c r="K389" s="201"/>
      <c r="L389" s="201"/>
      <c r="M389" s="201"/>
      <c r="N389" s="201"/>
      <c r="O389" s="201"/>
      <c r="P389" s="201"/>
    </row>
    <row r="390" spans="1:16" hidden="1" x14ac:dyDescent="0.25">
      <c r="A390" s="661"/>
      <c r="B390" s="615"/>
      <c r="C390" s="660"/>
      <c r="D390" s="669"/>
      <c r="E390" s="670"/>
      <c r="F390" s="201"/>
      <c r="G390" s="201"/>
      <c r="H390" s="201"/>
      <c r="I390" s="201"/>
      <c r="J390" s="201"/>
      <c r="K390" s="201"/>
      <c r="L390" s="201"/>
      <c r="M390" s="201"/>
      <c r="N390" s="201"/>
      <c r="O390" s="201"/>
      <c r="P390" s="201"/>
    </row>
    <row r="391" spans="1:16" hidden="1" x14ac:dyDescent="0.25">
      <c r="A391" s="661"/>
      <c r="B391" s="615"/>
      <c r="C391" s="660"/>
      <c r="D391" s="669"/>
      <c r="E391" s="670"/>
      <c r="F391" s="201"/>
      <c r="G391" s="201"/>
      <c r="H391" s="201"/>
      <c r="I391" s="201"/>
      <c r="J391" s="201"/>
      <c r="K391" s="201"/>
      <c r="L391" s="201"/>
      <c r="M391" s="201"/>
      <c r="N391" s="201"/>
      <c r="O391" s="201"/>
      <c r="P391" s="201"/>
    </row>
    <row r="392" spans="1:16" hidden="1" x14ac:dyDescent="0.25">
      <c r="A392" s="661"/>
      <c r="B392" s="615"/>
      <c r="C392" s="660"/>
      <c r="D392" s="669"/>
      <c r="E392" s="670"/>
      <c r="F392" s="201"/>
      <c r="G392" s="201"/>
      <c r="H392" s="201"/>
      <c r="I392" s="201"/>
      <c r="J392" s="201"/>
      <c r="K392" s="201"/>
      <c r="L392" s="201"/>
      <c r="M392" s="201"/>
      <c r="N392" s="201"/>
      <c r="O392" s="201"/>
      <c r="P392" s="201"/>
    </row>
    <row r="393" spans="1:16" hidden="1" x14ac:dyDescent="0.25">
      <c r="A393" s="661"/>
      <c r="B393" s="615"/>
      <c r="C393" s="660"/>
      <c r="D393" s="669"/>
      <c r="E393" s="670"/>
      <c r="F393" s="201"/>
      <c r="G393" s="201"/>
      <c r="H393" s="201"/>
      <c r="I393" s="201"/>
      <c r="J393" s="201"/>
      <c r="K393" s="201"/>
      <c r="L393" s="201"/>
      <c r="M393" s="201"/>
      <c r="N393" s="201"/>
      <c r="O393" s="201"/>
      <c r="P393" s="201"/>
    </row>
    <row r="394" spans="1:16" hidden="1" x14ac:dyDescent="0.25">
      <c r="A394" s="661"/>
      <c r="B394" s="615"/>
      <c r="C394" s="660"/>
      <c r="D394" s="669"/>
      <c r="E394" s="670"/>
      <c r="F394" s="201"/>
      <c r="G394" s="201"/>
      <c r="H394" s="201"/>
      <c r="I394" s="201"/>
      <c r="J394" s="201"/>
      <c r="K394" s="201"/>
      <c r="L394" s="201"/>
      <c r="M394" s="201"/>
      <c r="N394" s="201"/>
      <c r="O394" s="201"/>
      <c r="P394" s="201"/>
    </row>
    <row r="395" spans="1:16" hidden="1" x14ac:dyDescent="0.25">
      <c r="A395" s="661"/>
      <c r="B395" s="615"/>
      <c r="C395" s="660"/>
      <c r="D395" s="669"/>
      <c r="E395" s="670"/>
      <c r="F395" s="201"/>
      <c r="G395" s="201"/>
      <c r="H395" s="201"/>
      <c r="I395" s="201"/>
      <c r="J395" s="201"/>
      <c r="K395" s="201"/>
      <c r="L395" s="201"/>
      <c r="M395" s="201"/>
      <c r="N395" s="201"/>
      <c r="O395" s="201"/>
      <c r="P395" s="201"/>
    </row>
    <row r="396" spans="1:16" hidden="1" x14ac:dyDescent="0.25">
      <c r="A396" s="661"/>
      <c r="B396" s="615"/>
      <c r="C396" s="660"/>
      <c r="D396" s="669"/>
      <c r="E396" s="670"/>
      <c r="F396" s="201"/>
      <c r="G396" s="201"/>
      <c r="H396" s="201"/>
      <c r="I396" s="201"/>
      <c r="J396" s="201"/>
      <c r="K396" s="201"/>
      <c r="L396" s="201"/>
      <c r="M396" s="201"/>
      <c r="N396" s="201"/>
      <c r="O396" s="201"/>
      <c r="P396" s="201"/>
    </row>
    <row r="397" spans="1:16" hidden="1" x14ac:dyDescent="0.25">
      <c r="A397" s="661"/>
      <c r="B397" s="615"/>
      <c r="C397" s="660"/>
      <c r="D397" s="669"/>
      <c r="E397" s="670"/>
      <c r="F397" s="201"/>
      <c r="G397" s="201"/>
      <c r="H397" s="201"/>
      <c r="I397" s="201"/>
      <c r="J397" s="201"/>
      <c r="K397" s="201"/>
      <c r="L397" s="201"/>
      <c r="M397" s="201"/>
      <c r="N397" s="201"/>
      <c r="O397" s="201"/>
      <c r="P397" s="201"/>
    </row>
    <row r="398" spans="1:16" hidden="1" x14ac:dyDescent="0.25">
      <c r="A398" s="661"/>
      <c r="B398" s="615"/>
      <c r="C398" s="660"/>
      <c r="D398" s="669"/>
      <c r="E398" s="670"/>
      <c r="F398" s="201"/>
      <c r="G398" s="201"/>
      <c r="H398" s="201"/>
      <c r="I398" s="201"/>
      <c r="J398" s="201"/>
      <c r="K398" s="201"/>
      <c r="L398" s="201"/>
      <c r="M398" s="201"/>
      <c r="N398" s="201"/>
      <c r="O398" s="201"/>
      <c r="P398" s="201"/>
    </row>
    <row r="399" spans="1:16" hidden="1" x14ac:dyDescent="0.25">
      <c r="A399" s="661"/>
      <c r="B399" s="615"/>
      <c r="C399" s="660"/>
      <c r="D399" s="669"/>
      <c r="E399" s="670"/>
      <c r="F399" s="201"/>
      <c r="G399" s="201"/>
      <c r="H399" s="201"/>
      <c r="I399" s="201"/>
      <c r="J399" s="201"/>
      <c r="K399" s="201"/>
      <c r="L399" s="201"/>
      <c r="M399" s="201"/>
      <c r="N399" s="201"/>
      <c r="O399" s="201"/>
      <c r="P399" s="201"/>
    </row>
    <row r="400" spans="1:16" hidden="1" x14ac:dyDescent="0.25">
      <c r="A400" s="661"/>
      <c r="B400" s="615"/>
      <c r="C400" s="660"/>
      <c r="D400" s="669"/>
      <c r="E400" s="670"/>
      <c r="F400" s="201"/>
      <c r="G400" s="201"/>
      <c r="H400" s="201"/>
      <c r="I400" s="201"/>
      <c r="J400" s="201"/>
      <c r="K400" s="201"/>
      <c r="L400" s="201"/>
      <c r="M400" s="201"/>
      <c r="N400" s="201"/>
      <c r="O400" s="201"/>
      <c r="P400" s="201"/>
    </row>
    <row r="401" spans="1:16" hidden="1" x14ac:dyDescent="0.25">
      <c r="A401" s="661"/>
      <c r="B401" s="615"/>
      <c r="C401" s="660"/>
      <c r="D401" s="669"/>
      <c r="E401" s="670"/>
      <c r="F401" s="201"/>
      <c r="G401" s="201"/>
      <c r="H401" s="201"/>
      <c r="I401" s="201"/>
      <c r="J401" s="201"/>
      <c r="K401" s="201"/>
      <c r="L401" s="201"/>
      <c r="M401" s="201"/>
      <c r="N401" s="201"/>
      <c r="O401" s="201"/>
      <c r="P401" s="201"/>
    </row>
    <row r="402" spans="1:16" hidden="1" x14ac:dyDescent="0.25">
      <c r="A402" s="661"/>
      <c r="B402" s="615"/>
      <c r="C402" s="660"/>
      <c r="D402" s="669"/>
      <c r="E402" s="670"/>
      <c r="F402" s="201"/>
      <c r="G402" s="201"/>
      <c r="H402" s="201"/>
      <c r="I402" s="201"/>
      <c r="J402" s="201"/>
      <c r="K402" s="201"/>
      <c r="L402" s="201"/>
      <c r="M402" s="201"/>
      <c r="N402" s="201"/>
      <c r="O402" s="201"/>
      <c r="P402" s="201"/>
    </row>
    <row r="403" spans="1:16" hidden="1" x14ac:dyDescent="0.25">
      <c r="A403" s="661"/>
      <c r="B403" s="615"/>
      <c r="C403" s="660"/>
      <c r="D403" s="669"/>
      <c r="E403" s="670"/>
      <c r="F403" s="201"/>
      <c r="G403" s="201"/>
      <c r="H403" s="201"/>
      <c r="I403" s="201"/>
      <c r="J403" s="201"/>
      <c r="K403" s="201"/>
      <c r="L403" s="201"/>
      <c r="M403" s="201"/>
      <c r="N403" s="201"/>
      <c r="O403" s="201"/>
      <c r="P403" s="201"/>
    </row>
    <row r="404" spans="1:16" hidden="1" x14ac:dyDescent="0.25">
      <c r="A404" s="661"/>
      <c r="B404" s="615"/>
      <c r="C404" s="660"/>
      <c r="D404" s="669"/>
      <c r="E404" s="670"/>
      <c r="F404" s="201"/>
      <c r="G404" s="201"/>
      <c r="H404" s="201"/>
      <c r="I404" s="201"/>
      <c r="J404" s="201"/>
      <c r="K404" s="201"/>
      <c r="L404" s="201"/>
      <c r="M404" s="201"/>
      <c r="N404" s="201"/>
      <c r="O404" s="201"/>
      <c r="P404" s="201"/>
    </row>
    <row r="405" spans="1:16" hidden="1" x14ac:dyDescent="0.25">
      <c r="A405" s="661"/>
      <c r="B405" s="615"/>
      <c r="C405" s="660"/>
      <c r="D405" s="669"/>
      <c r="E405" s="670"/>
      <c r="F405" s="201"/>
      <c r="G405" s="201"/>
      <c r="H405" s="201"/>
      <c r="I405" s="201"/>
      <c r="J405" s="201"/>
      <c r="K405" s="201"/>
      <c r="L405" s="201"/>
      <c r="M405" s="201"/>
      <c r="N405" s="201"/>
      <c r="O405" s="201"/>
      <c r="P405" s="201"/>
    </row>
    <row r="406" spans="1:16" hidden="1" x14ac:dyDescent="0.25">
      <c r="A406" s="661"/>
      <c r="B406" s="615"/>
      <c r="C406" s="660"/>
      <c r="D406" s="669"/>
      <c r="E406" s="670"/>
      <c r="F406" s="201"/>
      <c r="G406" s="201"/>
      <c r="H406" s="201"/>
      <c r="I406" s="201"/>
      <c r="J406" s="201"/>
      <c r="K406" s="201"/>
      <c r="L406" s="201"/>
      <c r="M406" s="201"/>
      <c r="N406" s="201"/>
      <c r="O406" s="201"/>
      <c r="P406" s="201"/>
    </row>
    <row r="407" spans="1:16" hidden="1" x14ac:dyDescent="0.25">
      <c r="A407" s="661"/>
      <c r="B407" s="615"/>
      <c r="C407" s="660"/>
      <c r="D407" s="669"/>
      <c r="E407" s="670"/>
      <c r="F407" s="201"/>
      <c r="G407" s="201"/>
      <c r="H407" s="201"/>
      <c r="I407" s="201"/>
      <c r="J407" s="201"/>
      <c r="K407" s="201"/>
      <c r="L407" s="201"/>
      <c r="M407" s="201"/>
      <c r="N407" s="201"/>
      <c r="O407" s="201"/>
      <c r="P407" s="201"/>
    </row>
    <row r="408" spans="1:16" hidden="1" x14ac:dyDescent="0.25">
      <c r="A408" s="661"/>
      <c r="B408" s="615"/>
      <c r="C408" s="660"/>
      <c r="D408" s="669"/>
      <c r="E408" s="670"/>
      <c r="F408" s="201"/>
      <c r="G408" s="201"/>
      <c r="H408" s="201"/>
      <c r="I408" s="201"/>
      <c r="J408" s="201"/>
      <c r="K408" s="201"/>
      <c r="L408" s="201"/>
      <c r="M408" s="201"/>
      <c r="N408" s="201"/>
      <c r="O408" s="201"/>
      <c r="P408" s="201"/>
    </row>
    <row r="409" spans="1:16" hidden="1" x14ac:dyDescent="0.25">
      <c r="A409" s="661"/>
      <c r="B409" s="615"/>
      <c r="C409" s="660"/>
      <c r="D409" s="669"/>
      <c r="E409" s="670"/>
      <c r="F409" s="201"/>
      <c r="G409" s="201"/>
      <c r="H409" s="201"/>
      <c r="I409" s="201"/>
      <c r="J409" s="201"/>
      <c r="K409" s="201"/>
      <c r="L409" s="201"/>
      <c r="M409" s="201"/>
      <c r="N409" s="201"/>
      <c r="O409" s="201"/>
      <c r="P409" s="201"/>
    </row>
    <row r="410" spans="1:16" hidden="1" x14ac:dyDescent="0.25">
      <c r="A410" s="661"/>
      <c r="B410" s="615"/>
      <c r="C410" s="660"/>
      <c r="D410" s="669"/>
      <c r="E410" s="670"/>
      <c r="F410" s="201"/>
      <c r="G410" s="201"/>
      <c r="H410" s="201"/>
      <c r="I410" s="201"/>
      <c r="J410" s="201"/>
      <c r="K410" s="201"/>
      <c r="L410" s="201"/>
      <c r="M410" s="201"/>
      <c r="N410" s="201"/>
      <c r="O410" s="201"/>
      <c r="P410" s="201"/>
    </row>
    <row r="411" spans="1:16" hidden="1" x14ac:dyDescent="0.25">
      <c r="A411" s="661"/>
      <c r="B411" s="615"/>
      <c r="C411" s="660"/>
      <c r="D411" s="669"/>
      <c r="E411" s="670"/>
      <c r="F411" s="201"/>
      <c r="G411" s="201"/>
      <c r="H411" s="201"/>
      <c r="I411" s="201"/>
      <c r="J411" s="201"/>
      <c r="K411" s="201"/>
      <c r="L411" s="201"/>
      <c r="M411" s="201"/>
      <c r="N411" s="201"/>
      <c r="O411" s="201"/>
      <c r="P411" s="201"/>
    </row>
    <row r="412" spans="1:16" hidden="1" x14ac:dyDescent="0.25">
      <c r="A412" s="661"/>
      <c r="B412" s="615"/>
      <c r="C412" s="660"/>
      <c r="D412" s="669"/>
      <c r="E412" s="670"/>
      <c r="F412" s="201"/>
      <c r="G412" s="201"/>
      <c r="H412" s="201"/>
      <c r="I412" s="201"/>
      <c r="J412" s="201"/>
      <c r="K412" s="201"/>
      <c r="L412" s="201"/>
      <c r="M412" s="201"/>
      <c r="N412" s="201"/>
      <c r="O412" s="201"/>
      <c r="P412" s="201"/>
    </row>
    <row r="413" spans="1:16" hidden="1" x14ac:dyDescent="0.25">
      <c r="A413" s="661"/>
      <c r="B413" s="615"/>
      <c r="C413" s="660"/>
      <c r="D413" s="669"/>
      <c r="E413" s="670"/>
      <c r="F413" s="201"/>
      <c r="G413" s="201"/>
      <c r="H413" s="201"/>
      <c r="I413" s="201"/>
      <c r="J413" s="201"/>
      <c r="K413" s="201"/>
      <c r="L413" s="201"/>
      <c r="M413" s="201"/>
      <c r="N413" s="201"/>
      <c r="O413" s="201"/>
      <c r="P413" s="201"/>
    </row>
    <row r="414" spans="1:16" hidden="1" x14ac:dyDescent="0.25">
      <c r="A414" s="661"/>
      <c r="B414" s="615"/>
      <c r="C414" s="660"/>
      <c r="D414" s="669"/>
      <c r="E414" s="670"/>
      <c r="F414" s="201"/>
      <c r="G414" s="201"/>
      <c r="H414" s="201"/>
      <c r="I414" s="201"/>
      <c r="J414" s="201"/>
      <c r="K414" s="201"/>
      <c r="L414" s="201"/>
      <c r="M414" s="201"/>
      <c r="N414" s="201"/>
      <c r="O414" s="201"/>
      <c r="P414" s="201"/>
    </row>
    <row r="415" spans="1:16" hidden="1" x14ac:dyDescent="0.25">
      <c r="A415" s="661"/>
      <c r="B415" s="615"/>
      <c r="C415" s="660"/>
      <c r="D415" s="669"/>
      <c r="E415" s="670"/>
      <c r="F415" s="201"/>
      <c r="G415" s="201"/>
      <c r="H415" s="201"/>
      <c r="I415" s="201"/>
      <c r="J415" s="201"/>
      <c r="K415" s="201"/>
      <c r="L415" s="201"/>
      <c r="M415" s="201"/>
      <c r="N415" s="201"/>
      <c r="O415" s="201"/>
      <c r="P415" s="201"/>
    </row>
    <row r="416" spans="1:16" hidden="1" x14ac:dyDescent="0.25">
      <c r="A416" s="661"/>
      <c r="B416" s="615"/>
      <c r="C416" s="660"/>
      <c r="D416" s="669"/>
      <c r="E416" s="670"/>
      <c r="F416" s="201"/>
      <c r="G416" s="201"/>
      <c r="H416" s="201"/>
      <c r="I416" s="201"/>
      <c r="J416" s="201"/>
      <c r="K416" s="201"/>
      <c r="L416" s="201"/>
      <c r="M416" s="201"/>
      <c r="N416" s="201"/>
      <c r="O416" s="201"/>
      <c r="P416" s="201"/>
    </row>
    <row r="417" spans="1:16" hidden="1" x14ac:dyDescent="0.25">
      <c r="A417" s="661"/>
      <c r="B417" s="615"/>
      <c r="C417" s="660"/>
      <c r="D417" s="669"/>
      <c r="E417" s="670"/>
      <c r="F417" s="201"/>
      <c r="G417" s="201"/>
      <c r="H417" s="201"/>
      <c r="I417" s="201"/>
      <c r="J417" s="201"/>
      <c r="K417" s="201"/>
      <c r="L417" s="201"/>
      <c r="M417" s="201"/>
      <c r="N417" s="201"/>
      <c r="O417" s="201"/>
      <c r="P417" s="201"/>
    </row>
    <row r="418" spans="1:16" hidden="1" x14ac:dyDescent="0.25">
      <c r="A418" s="661"/>
      <c r="B418" s="615"/>
      <c r="C418" s="660"/>
      <c r="D418" s="669"/>
      <c r="E418" s="670"/>
      <c r="F418" s="201"/>
      <c r="G418" s="201"/>
      <c r="H418" s="201"/>
      <c r="I418" s="201"/>
      <c r="J418" s="201"/>
      <c r="K418" s="201"/>
      <c r="L418" s="201"/>
      <c r="M418" s="201"/>
      <c r="N418" s="201"/>
      <c r="O418" s="201"/>
      <c r="P418" s="201"/>
    </row>
    <row r="419" spans="1:16" hidden="1" x14ac:dyDescent="0.25">
      <c r="A419" s="661"/>
      <c r="B419" s="615"/>
      <c r="C419" s="660"/>
      <c r="D419" s="669"/>
      <c r="E419" s="670"/>
      <c r="F419" s="201"/>
      <c r="G419" s="201"/>
      <c r="H419" s="201"/>
      <c r="I419" s="201"/>
      <c r="J419" s="201"/>
      <c r="K419" s="201"/>
      <c r="L419" s="201"/>
      <c r="M419" s="201"/>
      <c r="N419" s="201"/>
      <c r="O419" s="201"/>
      <c r="P419" s="201"/>
    </row>
    <row r="420" spans="1:16" hidden="1" x14ac:dyDescent="0.25">
      <c r="A420" s="661"/>
      <c r="B420" s="615"/>
      <c r="C420" s="660"/>
      <c r="D420" s="669"/>
      <c r="E420" s="670"/>
      <c r="F420" s="201"/>
      <c r="G420" s="201"/>
      <c r="H420" s="201"/>
      <c r="I420" s="201"/>
      <c r="J420" s="201"/>
      <c r="K420" s="201"/>
      <c r="L420" s="201"/>
      <c r="M420" s="201"/>
      <c r="N420" s="201"/>
      <c r="O420" s="201"/>
      <c r="P420" s="201"/>
    </row>
    <row r="421" spans="1:16" hidden="1" x14ac:dyDescent="0.25">
      <c r="A421" s="661"/>
      <c r="B421" s="615"/>
      <c r="C421" s="660"/>
      <c r="D421" s="669"/>
      <c r="E421" s="670"/>
      <c r="F421" s="201"/>
      <c r="G421" s="201"/>
      <c r="H421" s="201"/>
      <c r="I421" s="201"/>
      <c r="J421" s="201"/>
      <c r="K421" s="201"/>
      <c r="L421" s="201"/>
      <c r="M421" s="201"/>
      <c r="N421" s="201"/>
      <c r="O421" s="201"/>
      <c r="P421" s="201"/>
    </row>
    <row r="422" spans="1:16" hidden="1" x14ac:dyDescent="0.25">
      <c r="A422" s="661"/>
      <c r="B422" s="615"/>
      <c r="C422" s="660"/>
      <c r="D422" s="669"/>
      <c r="E422" s="670"/>
      <c r="F422" s="201"/>
      <c r="G422" s="201"/>
      <c r="H422" s="201"/>
      <c r="I422" s="201"/>
      <c r="J422" s="201"/>
      <c r="K422" s="201"/>
      <c r="L422" s="201"/>
      <c r="M422" s="201"/>
      <c r="N422" s="201"/>
      <c r="O422" s="201"/>
      <c r="P422" s="201"/>
    </row>
    <row r="423" spans="1:16" hidden="1" x14ac:dyDescent="0.25">
      <c r="A423" s="661"/>
      <c r="B423" s="615"/>
      <c r="C423" s="660"/>
      <c r="D423" s="669"/>
      <c r="E423" s="670"/>
      <c r="F423" s="201"/>
      <c r="G423" s="201"/>
      <c r="H423" s="201"/>
      <c r="I423" s="201"/>
      <c r="J423" s="201"/>
      <c r="K423" s="201"/>
      <c r="L423" s="201"/>
      <c r="M423" s="201"/>
      <c r="N423" s="201"/>
      <c r="O423" s="201"/>
      <c r="P423" s="201"/>
    </row>
    <row r="424" spans="1:16" hidden="1" x14ac:dyDescent="0.25">
      <c r="A424" s="661"/>
      <c r="B424" s="615"/>
      <c r="C424" s="660"/>
      <c r="D424" s="669"/>
      <c r="E424" s="670"/>
      <c r="F424" s="201"/>
      <c r="G424" s="201"/>
      <c r="H424" s="201"/>
      <c r="I424" s="201"/>
      <c r="J424" s="201"/>
      <c r="K424" s="201"/>
      <c r="L424" s="201"/>
      <c r="M424" s="201"/>
      <c r="N424" s="201"/>
      <c r="O424" s="201"/>
      <c r="P424" s="201"/>
    </row>
    <row r="425" spans="1:16" hidden="1" x14ac:dyDescent="0.25">
      <c r="A425" s="661"/>
      <c r="B425" s="615"/>
      <c r="C425" s="660"/>
      <c r="D425" s="669"/>
      <c r="E425" s="670"/>
      <c r="F425" s="201"/>
      <c r="G425" s="201"/>
      <c r="H425" s="201"/>
      <c r="I425" s="201"/>
      <c r="J425" s="201"/>
      <c r="K425" s="201"/>
      <c r="L425" s="201"/>
      <c r="M425" s="201"/>
      <c r="N425" s="201"/>
      <c r="O425" s="201"/>
      <c r="P425" s="201"/>
    </row>
    <row r="426" spans="1:16" hidden="1" x14ac:dyDescent="0.25">
      <c r="A426" s="661"/>
      <c r="B426" s="615"/>
      <c r="C426" s="660"/>
      <c r="D426" s="669"/>
      <c r="E426" s="670"/>
      <c r="F426" s="201"/>
      <c r="G426" s="201"/>
      <c r="H426" s="201"/>
      <c r="I426" s="201"/>
      <c r="J426" s="201"/>
      <c r="K426" s="201"/>
      <c r="L426" s="201"/>
      <c r="M426" s="201"/>
      <c r="N426" s="201"/>
      <c r="O426" s="201"/>
      <c r="P426" s="201"/>
    </row>
    <row r="427" spans="1:16" hidden="1" x14ac:dyDescent="0.25">
      <c r="A427" s="661"/>
      <c r="B427" s="615"/>
      <c r="C427" s="660"/>
      <c r="D427" s="669"/>
      <c r="E427" s="670"/>
      <c r="F427" s="201"/>
      <c r="G427" s="201"/>
      <c r="H427" s="201"/>
      <c r="I427" s="201"/>
      <c r="J427" s="201"/>
      <c r="K427" s="201"/>
      <c r="L427" s="201"/>
      <c r="M427" s="201"/>
      <c r="N427" s="201"/>
      <c r="O427" s="201"/>
      <c r="P427" s="201"/>
    </row>
    <row r="428" spans="1:16" hidden="1" x14ac:dyDescent="0.25">
      <c r="A428" s="661"/>
      <c r="B428" s="615"/>
      <c r="C428" s="660"/>
      <c r="D428" s="669"/>
      <c r="E428" s="670"/>
      <c r="F428" s="201"/>
      <c r="G428" s="201"/>
      <c r="H428" s="201"/>
      <c r="I428" s="201"/>
      <c r="J428" s="201"/>
      <c r="K428" s="201"/>
      <c r="L428" s="201"/>
      <c r="M428" s="201"/>
      <c r="N428" s="201"/>
      <c r="O428" s="201"/>
      <c r="P428" s="201"/>
    </row>
    <row r="429" spans="1:16" hidden="1" x14ac:dyDescent="0.25">
      <c r="A429" s="661"/>
      <c r="B429" s="615"/>
      <c r="C429" s="660"/>
      <c r="D429" s="669"/>
      <c r="E429" s="670"/>
      <c r="F429" s="201"/>
      <c r="G429" s="201"/>
      <c r="H429" s="201"/>
      <c r="I429" s="201"/>
      <c r="J429" s="201"/>
      <c r="K429" s="201"/>
      <c r="L429" s="201"/>
      <c r="M429" s="201"/>
      <c r="N429" s="201"/>
      <c r="O429" s="201"/>
      <c r="P429" s="201"/>
    </row>
    <row r="430" spans="1:16" hidden="1" x14ac:dyDescent="0.25">
      <c r="A430" s="661"/>
      <c r="B430" s="615"/>
      <c r="C430" s="660"/>
      <c r="D430" s="669"/>
      <c r="E430" s="670"/>
      <c r="F430" s="201"/>
      <c r="G430" s="201"/>
      <c r="H430" s="201"/>
      <c r="I430" s="201"/>
      <c r="J430" s="201"/>
      <c r="K430" s="201"/>
      <c r="L430" s="201"/>
      <c r="M430" s="201"/>
      <c r="N430" s="201"/>
      <c r="O430" s="201"/>
      <c r="P430" s="201"/>
    </row>
    <row r="431" spans="1:16" hidden="1" x14ac:dyDescent="0.25">
      <c r="A431" s="661"/>
      <c r="B431" s="615"/>
      <c r="C431" s="660"/>
      <c r="D431" s="669"/>
      <c r="E431" s="670"/>
      <c r="F431" s="201"/>
      <c r="G431" s="201"/>
      <c r="H431" s="201"/>
      <c r="I431" s="201"/>
      <c r="J431" s="201"/>
      <c r="K431" s="201"/>
      <c r="L431" s="201"/>
      <c r="M431" s="201"/>
      <c r="N431" s="201"/>
      <c r="O431" s="201"/>
      <c r="P431" s="201"/>
    </row>
    <row r="432" spans="1:16" hidden="1" x14ac:dyDescent="0.25">
      <c r="A432" s="661"/>
      <c r="B432" s="615"/>
      <c r="C432" s="660"/>
      <c r="D432" s="669"/>
      <c r="E432" s="670"/>
      <c r="F432" s="201"/>
      <c r="G432" s="201"/>
      <c r="H432" s="201"/>
      <c r="I432" s="201"/>
      <c r="J432" s="201"/>
      <c r="K432" s="201"/>
      <c r="L432" s="201"/>
      <c r="M432" s="201"/>
      <c r="N432" s="201"/>
      <c r="O432" s="201"/>
      <c r="P432" s="201"/>
    </row>
    <row r="433" spans="1:16" hidden="1" x14ac:dyDescent="0.25">
      <c r="A433" s="661"/>
      <c r="B433" s="615"/>
      <c r="C433" s="660"/>
      <c r="D433" s="669"/>
      <c r="E433" s="670"/>
      <c r="F433" s="201"/>
      <c r="G433" s="201"/>
      <c r="H433" s="201"/>
      <c r="I433" s="201"/>
      <c r="J433" s="201"/>
      <c r="K433" s="201"/>
      <c r="L433" s="201"/>
      <c r="M433" s="201"/>
      <c r="N433" s="201"/>
      <c r="O433" s="201"/>
      <c r="P433" s="201"/>
    </row>
    <row r="434" spans="1:16" hidden="1" x14ac:dyDescent="0.25">
      <c r="A434" s="661"/>
      <c r="B434" s="615"/>
      <c r="C434" s="660"/>
      <c r="D434" s="669"/>
      <c r="E434" s="670"/>
      <c r="F434" s="201"/>
      <c r="G434" s="201"/>
      <c r="H434" s="201"/>
      <c r="I434" s="201"/>
      <c r="J434" s="201"/>
      <c r="K434" s="201"/>
      <c r="L434" s="201"/>
      <c r="M434" s="201"/>
      <c r="N434" s="201"/>
      <c r="O434" s="201"/>
      <c r="P434" s="201"/>
    </row>
    <row r="435" spans="1:16" hidden="1" x14ac:dyDescent="0.25">
      <c r="A435" s="661"/>
      <c r="B435" s="615"/>
      <c r="C435" s="660"/>
      <c r="D435" s="669"/>
      <c r="E435" s="670"/>
      <c r="F435" s="201"/>
      <c r="G435" s="201"/>
      <c r="H435" s="201"/>
      <c r="I435" s="201"/>
      <c r="J435" s="201"/>
      <c r="K435" s="201"/>
      <c r="L435" s="201"/>
      <c r="M435" s="201"/>
      <c r="N435" s="201"/>
      <c r="O435" s="201"/>
      <c r="P435" s="201"/>
    </row>
    <row r="436" spans="1:16" hidden="1" x14ac:dyDescent="0.25">
      <c r="A436" s="661"/>
      <c r="B436" s="615"/>
      <c r="C436" s="660"/>
      <c r="D436" s="669"/>
      <c r="E436" s="670"/>
      <c r="F436" s="201"/>
      <c r="G436" s="201"/>
      <c r="H436" s="201"/>
      <c r="I436" s="201"/>
      <c r="J436" s="201"/>
      <c r="K436" s="201"/>
      <c r="L436" s="201"/>
      <c r="M436" s="201"/>
      <c r="N436" s="201"/>
      <c r="O436" s="201"/>
      <c r="P436" s="201"/>
    </row>
    <row r="437" spans="1:16" hidden="1" x14ac:dyDescent="0.25">
      <c r="A437" s="661"/>
      <c r="B437" s="615"/>
      <c r="C437" s="660"/>
      <c r="D437" s="669"/>
      <c r="E437" s="670"/>
      <c r="F437" s="201"/>
      <c r="G437" s="201"/>
      <c r="H437" s="201"/>
      <c r="I437" s="201"/>
      <c r="J437" s="201"/>
      <c r="K437" s="201"/>
      <c r="L437" s="201"/>
      <c r="M437" s="201"/>
      <c r="N437" s="201"/>
      <c r="O437" s="201"/>
      <c r="P437" s="201"/>
    </row>
    <row r="438" spans="1:16" hidden="1" x14ac:dyDescent="0.25">
      <c r="A438" s="661"/>
      <c r="B438" s="615"/>
      <c r="C438" s="660"/>
      <c r="D438" s="669"/>
      <c r="E438" s="670"/>
      <c r="F438" s="201"/>
      <c r="G438" s="201"/>
      <c r="H438" s="201"/>
      <c r="I438" s="201"/>
      <c r="J438" s="201"/>
      <c r="K438" s="201"/>
      <c r="L438" s="201"/>
      <c r="M438" s="201"/>
      <c r="N438" s="201"/>
      <c r="O438" s="201"/>
      <c r="P438" s="201"/>
    </row>
    <row r="439" spans="1:16" hidden="1" x14ac:dyDescent="0.25">
      <c r="A439" s="661"/>
      <c r="B439" s="615"/>
      <c r="C439" s="660"/>
      <c r="D439" s="669"/>
      <c r="E439" s="670"/>
      <c r="F439" s="201"/>
      <c r="G439" s="201"/>
      <c r="H439" s="201"/>
      <c r="I439" s="201"/>
      <c r="J439" s="201"/>
      <c r="K439" s="201"/>
      <c r="L439" s="201"/>
      <c r="M439" s="201"/>
      <c r="N439" s="201"/>
      <c r="O439" s="201"/>
      <c r="P439" s="201"/>
    </row>
    <row r="440" spans="1:16" hidden="1" x14ac:dyDescent="0.25">
      <c r="A440" s="661"/>
      <c r="B440" s="615"/>
      <c r="C440" s="660"/>
      <c r="D440" s="669"/>
      <c r="E440" s="670"/>
      <c r="F440" s="201"/>
      <c r="G440" s="201"/>
      <c r="H440" s="201"/>
      <c r="I440" s="201"/>
      <c r="J440" s="201"/>
      <c r="K440" s="201"/>
      <c r="L440" s="201"/>
      <c r="M440" s="201"/>
      <c r="N440" s="201"/>
      <c r="O440" s="201"/>
      <c r="P440" s="201"/>
    </row>
    <row r="441" spans="1:16" hidden="1" x14ac:dyDescent="0.25">
      <c r="A441" s="661"/>
      <c r="B441" s="615"/>
      <c r="C441" s="660"/>
      <c r="D441" s="669"/>
      <c r="E441" s="670"/>
      <c r="F441" s="201"/>
      <c r="G441" s="201"/>
      <c r="H441" s="201"/>
      <c r="I441" s="201"/>
      <c r="J441" s="201"/>
      <c r="K441" s="201"/>
      <c r="L441" s="201"/>
      <c r="M441" s="201"/>
      <c r="N441" s="201"/>
      <c r="O441" s="201"/>
      <c r="P441" s="201"/>
    </row>
    <row r="442" spans="1:16" hidden="1" x14ac:dyDescent="0.25">
      <c r="A442" s="661"/>
      <c r="B442" s="615"/>
      <c r="C442" s="660"/>
      <c r="D442" s="669"/>
      <c r="E442" s="670"/>
      <c r="F442" s="201"/>
      <c r="G442" s="201"/>
      <c r="H442" s="201"/>
      <c r="I442" s="201"/>
      <c r="J442" s="201"/>
      <c r="K442" s="201"/>
      <c r="L442" s="201"/>
      <c r="M442" s="201"/>
      <c r="N442" s="201"/>
      <c r="O442" s="201"/>
      <c r="P442" s="201"/>
    </row>
    <row r="443" spans="1:16" hidden="1" x14ac:dyDescent="0.25">
      <c r="A443" s="661"/>
      <c r="B443" s="615"/>
      <c r="C443" s="660"/>
      <c r="D443" s="669"/>
      <c r="E443" s="670"/>
      <c r="F443" s="201"/>
      <c r="G443" s="201"/>
      <c r="H443" s="201"/>
      <c r="I443" s="201"/>
      <c r="J443" s="201"/>
      <c r="K443" s="201"/>
      <c r="L443" s="201"/>
      <c r="M443" s="201"/>
      <c r="N443" s="201"/>
      <c r="O443" s="201"/>
      <c r="P443" s="201"/>
    </row>
    <row r="444" spans="1:16" hidden="1" x14ac:dyDescent="0.25">
      <c r="A444" s="661"/>
      <c r="B444" s="615"/>
      <c r="C444" s="660"/>
      <c r="D444" s="669"/>
      <c r="E444" s="670"/>
      <c r="F444" s="201"/>
      <c r="G444" s="201"/>
      <c r="H444" s="201"/>
      <c r="I444" s="201"/>
      <c r="J444" s="201"/>
      <c r="K444" s="201"/>
      <c r="L444" s="201"/>
      <c r="M444" s="201"/>
      <c r="N444" s="201"/>
      <c r="O444" s="201"/>
      <c r="P444" s="201"/>
    </row>
    <row r="445" spans="1:16" hidden="1" x14ac:dyDescent="0.25">
      <c r="A445" s="661"/>
      <c r="B445" s="615"/>
      <c r="C445" s="660"/>
      <c r="D445" s="669"/>
      <c r="E445" s="670"/>
      <c r="F445" s="201"/>
      <c r="G445" s="201"/>
      <c r="H445" s="201"/>
      <c r="I445" s="201"/>
      <c r="J445" s="201"/>
      <c r="K445" s="201"/>
      <c r="L445" s="201"/>
      <c r="M445" s="201"/>
      <c r="N445" s="201"/>
      <c r="O445" s="201"/>
      <c r="P445" s="201"/>
    </row>
    <row r="446" spans="1:16" hidden="1" x14ac:dyDescent="0.25">
      <c r="A446" s="661"/>
      <c r="B446" s="615"/>
      <c r="C446" s="660"/>
      <c r="D446" s="669"/>
      <c r="E446" s="670"/>
      <c r="F446" s="201"/>
      <c r="G446" s="201"/>
      <c r="H446" s="201"/>
      <c r="I446" s="201"/>
      <c r="J446" s="201"/>
      <c r="K446" s="201"/>
      <c r="L446" s="201"/>
      <c r="M446" s="201"/>
      <c r="N446" s="201"/>
      <c r="O446" s="201"/>
      <c r="P446" s="201"/>
    </row>
    <row r="447" spans="1:16" hidden="1" x14ac:dyDescent="0.25">
      <c r="A447" s="661"/>
      <c r="B447" s="615"/>
      <c r="C447" s="660"/>
      <c r="D447" s="669"/>
      <c r="E447" s="670"/>
      <c r="F447" s="201"/>
      <c r="G447" s="201"/>
      <c r="H447" s="201"/>
      <c r="I447" s="201"/>
      <c r="J447" s="201"/>
      <c r="K447" s="201"/>
      <c r="L447" s="201"/>
      <c r="M447" s="201"/>
      <c r="N447" s="201"/>
      <c r="O447" s="201"/>
      <c r="P447" s="201"/>
    </row>
    <row r="448" spans="1:16" hidden="1" x14ac:dyDescent="0.25">
      <c r="A448" s="661"/>
      <c r="B448" s="615"/>
      <c r="C448" s="660"/>
      <c r="D448" s="669"/>
      <c r="E448" s="670"/>
      <c r="F448" s="201"/>
      <c r="G448" s="201"/>
      <c r="H448" s="201"/>
      <c r="I448" s="201"/>
      <c r="J448" s="201"/>
      <c r="K448" s="201"/>
      <c r="L448" s="201"/>
      <c r="M448" s="201"/>
      <c r="N448" s="201"/>
      <c r="O448" s="201"/>
      <c r="P448" s="201"/>
    </row>
    <row r="449" spans="1:16" hidden="1" x14ac:dyDescent="0.25">
      <c r="A449" s="661"/>
      <c r="B449" s="615"/>
      <c r="C449" s="660"/>
      <c r="D449" s="669"/>
      <c r="E449" s="670"/>
      <c r="F449" s="201"/>
      <c r="G449" s="201"/>
      <c r="H449" s="201"/>
      <c r="I449" s="201"/>
      <c r="J449" s="201"/>
      <c r="K449" s="201"/>
      <c r="L449" s="201"/>
      <c r="M449" s="201"/>
      <c r="N449" s="201"/>
      <c r="O449" s="201"/>
      <c r="P449" s="201"/>
    </row>
    <row r="450" spans="1:16" hidden="1" x14ac:dyDescent="0.25">
      <c r="A450" s="661"/>
      <c r="B450" s="615"/>
      <c r="C450" s="660"/>
      <c r="D450" s="669"/>
      <c r="E450" s="670"/>
      <c r="F450" s="201"/>
      <c r="G450" s="201"/>
      <c r="H450" s="201"/>
      <c r="I450" s="201"/>
      <c r="J450" s="201"/>
      <c r="K450" s="201"/>
      <c r="L450" s="201"/>
      <c r="M450" s="201"/>
      <c r="N450" s="201"/>
      <c r="O450" s="201"/>
      <c r="P450" s="201"/>
    </row>
    <row r="451" spans="1:16" hidden="1" x14ac:dyDescent="0.25">
      <c r="A451" s="661"/>
      <c r="B451" s="615"/>
      <c r="C451" s="660"/>
      <c r="D451" s="669"/>
      <c r="E451" s="670"/>
      <c r="F451" s="201"/>
      <c r="G451" s="201"/>
      <c r="H451" s="201"/>
      <c r="I451" s="201"/>
      <c r="J451" s="201"/>
      <c r="K451" s="201"/>
      <c r="L451" s="201"/>
      <c r="M451" s="201"/>
      <c r="N451" s="201"/>
      <c r="O451" s="201"/>
      <c r="P451" s="201"/>
    </row>
    <row r="452" spans="1:16" hidden="1" x14ac:dyDescent="0.25">
      <c r="A452" s="661"/>
      <c r="B452" s="615"/>
      <c r="C452" s="660"/>
      <c r="D452" s="669"/>
      <c r="E452" s="670"/>
      <c r="F452" s="201"/>
      <c r="G452" s="201"/>
      <c r="H452" s="201"/>
      <c r="I452" s="201"/>
      <c r="J452" s="201"/>
      <c r="K452" s="201"/>
      <c r="L452" s="201"/>
      <c r="M452" s="201"/>
      <c r="N452" s="201"/>
      <c r="O452" s="201"/>
      <c r="P452" s="201"/>
    </row>
    <row r="453" spans="1:16" hidden="1" x14ac:dyDescent="0.25">
      <c r="A453" s="661"/>
      <c r="B453" s="615"/>
      <c r="C453" s="660"/>
      <c r="D453" s="669"/>
      <c r="E453" s="670"/>
      <c r="F453" s="201"/>
      <c r="G453" s="201"/>
      <c r="H453" s="201"/>
      <c r="I453" s="201"/>
      <c r="J453" s="201"/>
      <c r="K453" s="201"/>
      <c r="L453" s="201"/>
      <c r="M453" s="201"/>
      <c r="N453" s="201"/>
      <c r="O453" s="201"/>
      <c r="P453" s="201"/>
    </row>
    <row r="454" spans="1:16" hidden="1" x14ac:dyDescent="0.25">
      <c r="A454" s="661"/>
      <c r="B454" s="615"/>
      <c r="C454" s="660"/>
      <c r="D454" s="669"/>
      <c r="E454" s="670"/>
      <c r="F454" s="201"/>
      <c r="G454" s="201"/>
      <c r="H454" s="201"/>
      <c r="I454" s="201"/>
      <c r="J454" s="201"/>
      <c r="K454" s="201"/>
      <c r="L454" s="201"/>
      <c r="M454" s="201"/>
      <c r="N454" s="201"/>
      <c r="O454" s="201"/>
      <c r="P454" s="201"/>
    </row>
    <row r="455" spans="1:16" hidden="1" x14ac:dyDescent="0.25">
      <c r="A455" s="661"/>
      <c r="B455" s="615"/>
      <c r="C455" s="660"/>
      <c r="D455" s="669"/>
      <c r="E455" s="670"/>
      <c r="F455" s="201"/>
      <c r="G455" s="201"/>
      <c r="H455" s="201"/>
      <c r="I455" s="201"/>
      <c r="J455" s="201"/>
      <c r="K455" s="201"/>
      <c r="L455" s="201"/>
      <c r="M455" s="201"/>
      <c r="N455" s="201"/>
      <c r="O455" s="201"/>
      <c r="P455" s="201"/>
    </row>
    <row r="456" spans="1:16" hidden="1" x14ac:dyDescent="0.25">
      <c r="A456" s="661"/>
      <c r="B456" s="615"/>
      <c r="C456" s="660"/>
      <c r="D456" s="669"/>
      <c r="E456" s="670"/>
      <c r="F456" s="201"/>
      <c r="G456" s="201"/>
      <c r="H456" s="201"/>
      <c r="I456" s="201"/>
      <c r="J456" s="201"/>
      <c r="K456" s="201"/>
      <c r="L456" s="201"/>
      <c r="M456" s="201"/>
      <c r="N456" s="201"/>
      <c r="O456" s="201"/>
      <c r="P456" s="201"/>
    </row>
    <row r="457" spans="1:16" hidden="1" x14ac:dyDescent="0.25">
      <c r="A457" s="661"/>
      <c r="B457" s="615"/>
      <c r="C457" s="660"/>
      <c r="D457" s="669"/>
      <c r="E457" s="670"/>
      <c r="F457" s="201"/>
      <c r="G457" s="201"/>
      <c r="H457" s="201"/>
      <c r="I457" s="201"/>
      <c r="J457" s="201"/>
      <c r="K457" s="201"/>
      <c r="L457" s="201"/>
      <c r="M457" s="201"/>
      <c r="N457" s="201"/>
      <c r="O457" s="201"/>
      <c r="P457" s="201"/>
    </row>
    <row r="458" spans="1:16" hidden="1" x14ac:dyDescent="0.25">
      <c r="A458" s="661"/>
      <c r="B458" s="615"/>
      <c r="C458" s="660"/>
      <c r="D458" s="669"/>
      <c r="E458" s="670"/>
      <c r="F458" s="201"/>
      <c r="G458" s="201"/>
      <c r="H458" s="201"/>
      <c r="I458" s="201"/>
      <c r="J458" s="201"/>
      <c r="K458" s="201"/>
      <c r="L458" s="201"/>
      <c r="M458" s="201"/>
      <c r="N458" s="201"/>
      <c r="O458" s="201"/>
      <c r="P458" s="201"/>
    </row>
    <row r="459" spans="1:16" hidden="1" x14ac:dyDescent="0.25">
      <c r="A459" s="661"/>
      <c r="B459" s="615"/>
      <c r="C459" s="660"/>
      <c r="D459" s="669"/>
      <c r="E459" s="670"/>
      <c r="F459" s="201"/>
      <c r="G459" s="201"/>
      <c r="H459" s="201"/>
      <c r="I459" s="201"/>
      <c r="J459" s="201"/>
      <c r="K459" s="201"/>
      <c r="L459" s="201"/>
      <c r="M459" s="201"/>
      <c r="N459" s="201"/>
      <c r="O459" s="201"/>
      <c r="P459" s="201"/>
    </row>
    <row r="460" spans="1:16" hidden="1" x14ac:dyDescent="0.25">
      <c r="A460" s="661"/>
      <c r="B460" s="615"/>
      <c r="C460" s="660"/>
      <c r="D460" s="669"/>
      <c r="E460" s="670"/>
      <c r="F460" s="201"/>
      <c r="G460" s="201"/>
      <c r="H460" s="201"/>
      <c r="I460" s="201"/>
      <c r="J460" s="201"/>
      <c r="K460" s="201"/>
      <c r="L460" s="201"/>
      <c r="M460" s="201"/>
      <c r="N460" s="201"/>
      <c r="O460" s="201"/>
      <c r="P460" s="201"/>
    </row>
    <row r="461" spans="1:16" hidden="1" x14ac:dyDescent="0.25">
      <c r="A461" s="661"/>
      <c r="B461" s="615"/>
      <c r="C461" s="660"/>
      <c r="D461" s="669"/>
      <c r="E461" s="670"/>
      <c r="F461" s="201"/>
      <c r="G461" s="201"/>
      <c r="H461" s="201"/>
      <c r="I461" s="201"/>
      <c r="J461" s="201"/>
      <c r="K461" s="201"/>
      <c r="L461" s="201"/>
      <c r="M461" s="201"/>
      <c r="N461" s="201"/>
      <c r="O461" s="201"/>
      <c r="P461" s="201"/>
    </row>
    <row r="462" spans="1:16" hidden="1" x14ac:dyDescent="0.25">
      <c r="A462" s="661"/>
      <c r="B462" s="615"/>
      <c r="C462" s="660"/>
      <c r="D462" s="669"/>
      <c r="E462" s="670"/>
      <c r="F462" s="201"/>
      <c r="G462" s="201"/>
      <c r="H462" s="201"/>
      <c r="I462" s="201"/>
      <c r="J462" s="201"/>
      <c r="K462" s="201"/>
      <c r="L462" s="201"/>
      <c r="M462" s="201"/>
      <c r="N462" s="201"/>
      <c r="O462" s="201"/>
      <c r="P462" s="201"/>
    </row>
    <row r="463" spans="1:16" hidden="1" x14ac:dyDescent="0.25">
      <c r="A463" s="661"/>
      <c r="B463" s="615"/>
      <c r="C463" s="660"/>
      <c r="D463" s="669"/>
      <c r="E463" s="670"/>
      <c r="F463" s="201"/>
      <c r="G463" s="201"/>
      <c r="H463" s="201"/>
      <c r="I463" s="201"/>
      <c r="J463" s="201"/>
      <c r="K463" s="201"/>
      <c r="L463" s="201"/>
      <c r="M463" s="201"/>
      <c r="N463" s="201"/>
      <c r="O463" s="201"/>
      <c r="P463" s="201"/>
    </row>
    <row r="464" spans="1:16" hidden="1" x14ac:dyDescent="0.25">
      <c r="A464" s="661"/>
      <c r="B464" s="615"/>
      <c r="C464" s="660"/>
      <c r="D464" s="669"/>
      <c r="E464" s="670"/>
      <c r="F464" s="201"/>
      <c r="G464" s="201"/>
      <c r="H464" s="201"/>
      <c r="I464" s="201"/>
      <c r="J464" s="201"/>
      <c r="K464" s="201"/>
      <c r="L464" s="201"/>
      <c r="M464" s="201"/>
      <c r="N464" s="201"/>
      <c r="O464" s="201"/>
      <c r="P464" s="201"/>
    </row>
    <row r="465" spans="1:16" hidden="1" x14ac:dyDescent="0.25">
      <c r="A465" s="661"/>
      <c r="B465" s="615"/>
      <c r="C465" s="660"/>
      <c r="D465" s="669"/>
      <c r="E465" s="670"/>
      <c r="F465" s="201"/>
      <c r="G465" s="201"/>
      <c r="H465" s="201"/>
      <c r="I465" s="201"/>
      <c r="J465" s="201"/>
      <c r="K465" s="201"/>
      <c r="L465" s="201"/>
      <c r="M465" s="201"/>
      <c r="N465" s="201"/>
      <c r="O465" s="201"/>
      <c r="P465" s="201"/>
    </row>
    <row r="466" spans="1:16" hidden="1" x14ac:dyDescent="0.25">
      <c r="A466" s="661"/>
      <c r="B466" s="615"/>
      <c r="C466" s="660"/>
      <c r="D466" s="669"/>
      <c r="E466" s="670"/>
      <c r="F466" s="201"/>
      <c r="G466" s="201"/>
      <c r="H466" s="201"/>
      <c r="I466" s="201"/>
      <c r="J466" s="201"/>
      <c r="K466" s="201"/>
      <c r="L466" s="201"/>
      <c r="M466" s="201"/>
      <c r="N466" s="201"/>
      <c r="O466" s="201"/>
      <c r="P466" s="201"/>
    </row>
    <row r="467" spans="1:16" hidden="1" x14ac:dyDescent="0.25">
      <c r="A467" s="661"/>
      <c r="B467" s="615"/>
      <c r="C467" s="660"/>
      <c r="D467" s="669"/>
      <c r="E467" s="670"/>
      <c r="F467" s="201"/>
      <c r="G467" s="201"/>
      <c r="H467" s="201"/>
      <c r="I467" s="201"/>
      <c r="J467" s="201"/>
      <c r="K467" s="201"/>
      <c r="L467" s="201"/>
      <c r="M467" s="201"/>
      <c r="N467" s="201"/>
      <c r="O467" s="201"/>
      <c r="P467" s="201"/>
    </row>
    <row r="468" spans="1:16" hidden="1" x14ac:dyDescent="0.25">
      <c r="A468" s="661"/>
      <c r="B468" s="615"/>
      <c r="C468" s="660"/>
      <c r="D468" s="669"/>
      <c r="E468" s="670"/>
      <c r="F468" s="201"/>
      <c r="G468" s="201"/>
      <c r="H468" s="201"/>
      <c r="I468" s="201"/>
      <c r="J468" s="201"/>
      <c r="K468" s="201"/>
      <c r="L468" s="201"/>
      <c r="M468" s="201"/>
      <c r="N468" s="201"/>
      <c r="O468" s="201"/>
      <c r="P468" s="201"/>
    </row>
    <row r="469" spans="1:16" hidden="1" x14ac:dyDescent="0.25">
      <c r="A469" s="661"/>
      <c r="B469" s="615"/>
      <c r="C469" s="660"/>
      <c r="D469" s="669"/>
      <c r="E469" s="670"/>
      <c r="F469" s="201"/>
      <c r="G469" s="201"/>
      <c r="H469" s="201"/>
      <c r="I469" s="201"/>
      <c r="J469" s="201"/>
      <c r="K469" s="201"/>
      <c r="L469" s="201"/>
      <c r="M469" s="201"/>
      <c r="N469" s="201"/>
      <c r="O469" s="201"/>
      <c r="P469" s="201"/>
    </row>
    <row r="470" spans="1:16" hidden="1" x14ac:dyDescent="0.25">
      <c r="A470" s="661"/>
      <c r="B470" s="615"/>
      <c r="C470" s="660"/>
      <c r="D470" s="669"/>
      <c r="E470" s="670"/>
      <c r="F470" s="201"/>
      <c r="G470" s="201"/>
      <c r="H470" s="201"/>
      <c r="I470" s="201"/>
      <c r="J470" s="201"/>
      <c r="K470" s="201"/>
      <c r="L470" s="201"/>
      <c r="M470" s="201"/>
      <c r="N470" s="201"/>
      <c r="O470" s="201"/>
      <c r="P470" s="201"/>
    </row>
    <row r="471" spans="1:16" hidden="1" x14ac:dyDescent="0.25">
      <c r="A471" s="661"/>
      <c r="B471" s="615"/>
      <c r="C471" s="660"/>
      <c r="D471" s="669"/>
      <c r="E471" s="670"/>
      <c r="F471" s="201"/>
      <c r="G471" s="201"/>
      <c r="H471" s="201"/>
      <c r="I471" s="201"/>
      <c r="J471" s="201"/>
      <c r="K471" s="201"/>
      <c r="L471" s="201"/>
      <c r="M471" s="201"/>
      <c r="N471" s="201"/>
      <c r="O471" s="201"/>
      <c r="P471" s="201"/>
    </row>
    <row r="472" spans="1:16" hidden="1" x14ac:dyDescent="0.25">
      <c r="A472" s="661"/>
      <c r="B472" s="615"/>
      <c r="C472" s="660"/>
      <c r="D472" s="669"/>
      <c r="E472" s="670"/>
      <c r="F472" s="201"/>
      <c r="G472" s="201"/>
      <c r="H472" s="201"/>
      <c r="I472" s="201"/>
      <c r="J472" s="201"/>
      <c r="K472" s="201"/>
      <c r="L472" s="201"/>
      <c r="M472" s="201"/>
      <c r="N472" s="201"/>
      <c r="O472" s="201"/>
      <c r="P472" s="201"/>
    </row>
    <row r="473" spans="1:16" hidden="1" x14ac:dyDescent="0.25">
      <c r="A473" s="661"/>
      <c r="B473" s="615"/>
      <c r="C473" s="660"/>
      <c r="D473" s="669"/>
      <c r="E473" s="670"/>
      <c r="F473" s="201"/>
      <c r="G473" s="201"/>
      <c r="H473" s="201"/>
      <c r="I473" s="201"/>
      <c r="J473" s="201"/>
      <c r="K473" s="201"/>
      <c r="L473" s="201"/>
      <c r="M473" s="201"/>
      <c r="N473" s="201"/>
      <c r="O473" s="201"/>
      <c r="P473" s="201"/>
    </row>
    <row r="474" spans="1:16" hidden="1" x14ac:dyDescent="0.25">
      <c r="A474" s="661"/>
      <c r="B474" s="615"/>
      <c r="C474" s="660"/>
      <c r="D474" s="669"/>
      <c r="E474" s="670"/>
      <c r="F474" s="201"/>
      <c r="G474" s="201"/>
      <c r="H474" s="201"/>
      <c r="I474" s="201"/>
      <c r="J474" s="201"/>
      <c r="K474" s="201"/>
      <c r="L474" s="201"/>
      <c r="M474" s="201"/>
      <c r="N474" s="201"/>
      <c r="O474" s="201"/>
      <c r="P474" s="201"/>
    </row>
    <row r="475" spans="1:16" hidden="1" x14ac:dyDescent="0.25">
      <c r="A475" s="661"/>
      <c r="B475" s="615"/>
      <c r="C475" s="660"/>
      <c r="D475" s="669"/>
      <c r="E475" s="670"/>
      <c r="F475" s="201"/>
      <c r="G475" s="201"/>
      <c r="H475" s="201"/>
      <c r="I475" s="201"/>
      <c r="J475" s="201"/>
      <c r="K475" s="201"/>
      <c r="L475" s="201"/>
      <c r="M475" s="201"/>
      <c r="N475" s="201"/>
      <c r="O475" s="201"/>
      <c r="P475" s="201"/>
    </row>
    <row r="476" spans="1:16" hidden="1" x14ac:dyDescent="0.25">
      <c r="A476" s="661"/>
      <c r="B476" s="615"/>
      <c r="C476" s="660"/>
      <c r="D476" s="669"/>
      <c r="E476" s="670"/>
      <c r="F476" s="201"/>
      <c r="G476" s="201"/>
      <c r="H476" s="201"/>
      <c r="I476" s="201"/>
      <c r="J476" s="201"/>
      <c r="K476" s="201"/>
      <c r="L476" s="201"/>
      <c r="M476" s="201"/>
      <c r="N476" s="201"/>
      <c r="O476" s="201"/>
      <c r="P476" s="201"/>
    </row>
    <row r="477" spans="1:16" hidden="1" x14ac:dyDescent="0.25">
      <c r="A477" s="661"/>
      <c r="B477" s="615"/>
      <c r="C477" s="660"/>
      <c r="D477" s="669"/>
      <c r="E477" s="670"/>
      <c r="F477" s="201"/>
      <c r="G477" s="201"/>
      <c r="H477" s="201"/>
      <c r="I477" s="201"/>
      <c r="J477" s="201"/>
      <c r="K477" s="201"/>
      <c r="L477" s="201"/>
      <c r="M477" s="201"/>
      <c r="N477" s="201"/>
      <c r="O477" s="201"/>
      <c r="P477" s="201"/>
    </row>
    <row r="478" spans="1:16" hidden="1" x14ac:dyDescent="0.25">
      <c r="A478" s="661"/>
      <c r="B478" s="615"/>
      <c r="C478" s="660"/>
      <c r="D478" s="669"/>
      <c r="E478" s="670"/>
      <c r="F478" s="201"/>
      <c r="G478" s="201"/>
      <c r="H478" s="201"/>
      <c r="I478" s="201"/>
      <c r="J478" s="201"/>
      <c r="K478" s="201"/>
      <c r="L478" s="201"/>
      <c r="M478" s="201"/>
      <c r="N478" s="201"/>
      <c r="O478" s="201"/>
      <c r="P478" s="201"/>
    </row>
    <row r="479" spans="1:16" hidden="1" x14ac:dyDescent="0.25">
      <c r="A479" s="661"/>
      <c r="B479" s="615"/>
      <c r="C479" s="660"/>
      <c r="D479" s="669"/>
      <c r="E479" s="670"/>
      <c r="F479" s="201"/>
      <c r="G479" s="201"/>
      <c r="H479" s="201"/>
      <c r="I479" s="201"/>
      <c r="J479" s="201"/>
      <c r="K479" s="201"/>
      <c r="L479" s="201"/>
      <c r="M479" s="201"/>
      <c r="N479" s="201"/>
      <c r="O479" s="201"/>
      <c r="P479" s="201"/>
    </row>
    <row r="480" spans="1:16" hidden="1" x14ac:dyDescent="0.25">
      <c r="A480" s="661"/>
      <c r="B480" s="615"/>
      <c r="C480" s="660"/>
      <c r="D480" s="669"/>
      <c r="E480" s="670"/>
      <c r="F480" s="201"/>
      <c r="G480" s="201"/>
      <c r="H480" s="201"/>
      <c r="I480" s="201"/>
      <c r="J480" s="201"/>
      <c r="K480" s="201"/>
      <c r="L480" s="201"/>
      <c r="M480" s="201"/>
      <c r="N480" s="201"/>
      <c r="O480" s="201"/>
      <c r="P480" s="201"/>
    </row>
    <row r="481" spans="1:16" hidden="1" x14ac:dyDescent="0.25">
      <c r="A481" s="661"/>
      <c r="B481" s="615"/>
      <c r="C481" s="660"/>
      <c r="D481" s="669"/>
      <c r="E481" s="670"/>
      <c r="F481" s="201"/>
      <c r="G481" s="201"/>
      <c r="H481" s="201"/>
      <c r="I481" s="201"/>
      <c r="J481" s="201"/>
      <c r="K481" s="201"/>
      <c r="L481" s="201"/>
      <c r="M481" s="201"/>
      <c r="N481" s="201"/>
      <c r="O481" s="201"/>
      <c r="P481" s="201"/>
    </row>
    <row r="482" spans="1:16" hidden="1" x14ac:dyDescent="0.25">
      <c r="A482" s="661"/>
      <c r="B482" s="615"/>
      <c r="C482" s="660"/>
      <c r="D482" s="669"/>
      <c r="E482" s="670"/>
      <c r="F482" s="201"/>
      <c r="G482" s="201"/>
      <c r="H482" s="201"/>
      <c r="I482" s="201"/>
      <c r="J482" s="201"/>
      <c r="K482" s="201"/>
      <c r="L482" s="201"/>
      <c r="M482" s="201"/>
      <c r="N482" s="201"/>
      <c r="O482" s="201"/>
      <c r="P482" s="201"/>
    </row>
    <row r="483" spans="1:16" hidden="1" x14ac:dyDescent="0.25">
      <c r="A483" s="661"/>
      <c r="B483" s="615"/>
      <c r="C483" s="660"/>
      <c r="D483" s="669"/>
      <c r="E483" s="670"/>
      <c r="F483" s="201"/>
      <c r="G483" s="201"/>
      <c r="H483" s="201"/>
      <c r="I483" s="201"/>
      <c r="J483" s="201"/>
      <c r="K483" s="201"/>
      <c r="L483" s="201"/>
      <c r="M483" s="201"/>
      <c r="N483" s="201"/>
      <c r="O483" s="201"/>
      <c r="P483" s="201"/>
    </row>
    <row r="484" spans="1:16" hidden="1" x14ac:dyDescent="0.25">
      <c r="A484" s="661"/>
      <c r="B484" s="615"/>
      <c r="C484" s="660"/>
      <c r="D484" s="669"/>
      <c r="E484" s="670"/>
      <c r="F484" s="201"/>
      <c r="G484" s="201"/>
      <c r="H484" s="201"/>
      <c r="I484" s="201"/>
      <c r="J484" s="201"/>
      <c r="K484" s="201"/>
      <c r="L484" s="201"/>
      <c r="M484" s="201"/>
      <c r="N484" s="201"/>
      <c r="O484" s="201"/>
      <c r="P484" s="201"/>
    </row>
    <row r="485" spans="1:16" hidden="1" x14ac:dyDescent="0.25">
      <c r="A485" s="661"/>
      <c r="B485" s="615"/>
      <c r="C485" s="660"/>
      <c r="D485" s="669"/>
      <c r="E485" s="670"/>
      <c r="F485" s="201"/>
      <c r="G485" s="201"/>
      <c r="H485" s="201"/>
      <c r="I485" s="201"/>
      <c r="J485" s="201"/>
      <c r="K485" s="201"/>
      <c r="L485" s="201"/>
      <c r="M485" s="201"/>
      <c r="N485" s="201"/>
      <c r="O485" s="201"/>
      <c r="P485" s="201"/>
    </row>
    <row r="486" spans="1:16" hidden="1" x14ac:dyDescent="0.25">
      <c r="A486" s="661"/>
      <c r="B486" s="615"/>
      <c r="C486" s="660"/>
      <c r="D486" s="669"/>
      <c r="E486" s="670"/>
      <c r="F486" s="201"/>
      <c r="G486" s="201"/>
      <c r="H486" s="201"/>
      <c r="I486" s="201"/>
      <c r="J486" s="201"/>
      <c r="K486" s="201"/>
      <c r="L486" s="201"/>
      <c r="M486" s="201"/>
      <c r="N486" s="201"/>
      <c r="O486" s="201"/>
      <c r="P486" s="201"/>
    </row>
    <row r="487" spans="1:16" hidden="1" x14ac:dyDescent="0.25">
      <c r="A487" s="661"/>
      <c r="B487" s="615"/>
      <c r="C487" s="660"/>
      <c r="D487" s="669"/>
      <c r="E487" s="670"/>
      <c r="F487" s="201"/>
      <c r="G487" s="201"/>
      <c r="H487" s="201"/>
      <c r="I487" s="201"/>
      <c r="J487" s="201"/>
      <c r="K487" s="201"/>
      <c r="L487" s="201"/>
      <c r="M487" s="201"/>
      <c r="N487" s="201"/>
      <c r="O487" s="201"/>
      <c r="P487" s="201"/>
    </row>
    <row r="488" spans="1:16" hidden="1" x14ac:dyDescent="0.25">
      <c r="A488" s="661"/>
      <c r="B488" s="615"/>
      <c r="C488" s="660"/>
      <c r="D488" s="669"/>
      <c r="E488" s="670"/>
      <c r="F488" s="201"/>
      <c r="G488" s="201"/>
      <c r="H488" s="201"/>
      <c r="I488" s="201"/>
      <c r="J488" s="201"/>
      <c r="K488" s="201"/>
      <c r="L488" s="201"/>
      <c r="M488" s="201"/>
      <c r="N488" s="201"/>
      <c r="O488" s="201"/>
      <c r="P488" s="201"/>
    </row>
    <row r="489" spans="1:16" hidden="1" x14ac:dyDescent="0.25">
      <c r="A489" s="661"/>
      <c r="B489" s="615"/>
      <c r="C489" s="660"/>
      <c r="D489" s="669"/>
      <c r="E489" s="670"/>
      <c r="F489" s="201"/>
      <c r="G489" s="201"/>
      <c r="H489" s="201"/>
      <c r="I489" s="201"/>
      <c r="J489" s="201"/>
      <c r="K489" s="201"/>
      <c r="L489" s="201"/>
      <c r="M489" s="201"/>
      <c r="N489" s="201"/>
      <c r="O489" s="201"/>
      <c r="P489" s="201"/>
    </row>
    <row r="490" spans="1:16" hidden="1" x14ac:dyDescent="0.25">
      <c r="A490" s="661"/>
      <c r="B490" s="615"/>
      <c r="C490" s="660"/>
      <c r="D490" s="669"/>
      <c r="E490" s="670"/>
      <c r="F490" s="201"/>
      <c r="G490" s="201"/>
      <c r="H490" s="201"/>
      <c r="I490" s="201"/>
      <c r="J490" s="201"/>
      <c r="K490" s="201"/>
      <c r="L490" s="201"/>
      <c r="M490" s="201"/>
      <c r="N490" s="201"/>
      <c r="O490" s="201"/>
      <c r="P490" s="201"/>
    </row>
    <row r="491" spans="1:16" hidden="1" x14ac:dyDescent="0.25">
      <c r="A491" s="661"/>
      <c r="B491" s="615"/>
      <c r="C491" s="660"/>
      <c r="D491" s="669"/>
      <c r="E491" s="670"/>
      <c r="F491" s="201"/>
      <c r="G491" s="201"/>
      <c r="H491" s="201"/>
      <c r="I491" s="201"/>
      <c r="J491" s="201"/>
      <c r="K491" s="201"/>
      <c r="L491" s="201"/>
      <c r="M491" s="201"/>
      <c r="N491" s="201"/>
      <c r="O491" s="201"/>
      <c r="P491" s="201"/>
    </row>
    <row r="492" spans="1:16" hidden="1" x14ac:dyDescent="0.25">
      <c r="A492" s="661"/>
      <c r="B492" s="615"/>
      <c r="C492" s="660"/>
      <c r="D492" s="669"/>
      <c r="E492" s="670"/>
      <c r="F492" s="201"/>
      <c r="G492" s="201"/>
      <c r="H492" s="201"/>
      <c r="I492" s="201"/>
      <c r="J492" s="201"/>
      <c r="K492" s="201"/>
      <c r="L492" s="201"/>
      <c r="M492" s="201"/>
      <c r="N492" s="201"/>
      <c r="O492" s="201"/>
      <c r="P492" s="201"/>
    </row>
    <row r="493" spans="1:16" hidden="1" x14ac:dyDescent="0.25">
      <c r="A493" s="661"/>
      <c r="B493" s="615"/>
      <c r="C493" s="660"/>
      <c r="D493" s="669"/>
      <c r="E493" s="670"/>
      <c r="F493" s="201"/>
      <c r="G493" s="201"/>
      <c r="H493" s="201"/>
      <c r="I493" s="201"/>
      <c r="J493" s="201"/>
      <c r="K493" s="201"/>
      <c r="L493" s="201"/>
      <c r="M493" s="201"/>
      <c r="N493" s="201"/>
      <c r="O493" s="201"/>
      <c r="P493" s="201"/>
    </row>
    <row r="494" spans="1:16" hidden="1" x14ac:dyDescent="0.25">
      <c r="A494" s="661"/>
      <c r="B494" s="615"/>
      <c r="C494" s="660"/>
      <c r="D494" s="669"/>
      <c r="E494" s="670"/>
      <c r="F494" s="201"/>
      <c r="G494" s="201"/>
      <c r="H494" s="201"/>
      <c r="I494" s="201"/>
      <c r="J494" s="201"/>
      <c r="K494" s="201"/>
      <c r="L494" s="201"/>
      <c r="M494" s="201"/>
      <c r="N494" s="201"/>
      <c r="O494" s="201"/>
      <c r="P494" s="201"/>
    </row>
    <row r="495" spans="1:16" hidden="1" x14ac:dyDescent="0.25">
      <c r="A495" s="661"/>
      <c r="B495" s="615"/>
      <c r="C495" s="660"/>
      <c r="D495" s="669"/>
      <c r="E495" s="670"/>
      <c r="F495" s="201"/>
      <c r="G495" s="201"/>
      <c r="H495" s="201"/>
      <c r="I495" s="201"/>
      <c r="J495" s="201"/>
      <c r="K495" s="201"/>
      <c r="L495" s="201"/>
      <c r="M495" s="201"/>
      <c r="N495" s="201"/>
      <c r="O495" s="201"/>
      <c r="P495" s="201"/>
    </row>
    <row r="496" spans="1:16" hidden="1" x14ac:dyDescent="0.25">
      <c r="A496" s="661"/>
      <c r="B496" s="615"/>
      <c r="C496" s="660"/>
      <c r="D496" s="669"/>
      <c r="E496" s="670"/>
      <c r="F496" s="201"/>
      <c r="G496" s="201"/>
      <c r="H496" s="201"/>
      <c r="I496" s="201"/>
      <c r="J496" s="201"/>
      <c r="K496" s="201"/>
      <c r="L496" s="201"/>
      <c r="M496" s="201"/>
      <c r="N496" s="201"/>
      <c r="O496" s="201"/>
      <c r="P496" s="201"/>
    </row>
    <row r="497" spans="1:16" hidden="1" x14ac:dyDescent="0.25">
      <c r="A497" s="661"/>
      <c r="B497" s="615"/>
      <c r="C497" s="660"/>
      <c r="D497" s="669"/>
      <c r="E497" s="670"/>
      <c r="F497" s="201"/>
      <c r="G497" s="201"/>
      <c r="H497" s="201"/>
      <c r="I497" s="201"/>
      <c r="J497" s="201"/>
      <c r="K497" s="201"/>
      <c r="L497" s="201"/>
      <c r="M497" s="201"/>
      <c r="N497" s="201"/>
      <c r="O497" s="201"/>
      <c r="P497" s="201"/>
    </row>
    <row r="498" spans="1:16" hidden="1" x14ac:dyDescent="0.25">
      <c r="A498" s="661"/>
      <c r="B498" s="615"/>
      <c r="C498" s="660"/>
      <c r="D498" s="669"/>
      <c r="E498" s="670"/>
      <c r="F498" s="201"/>
      <c r="G498" s="201"/>
      <c r="H498" s="201"/>
      <c r="I498" s="201"/>
      <c r="J498" s="201"/>
      <c r="K498" s="201"/>
      <c r="L498" s="201"/>
      <c r="M498" s="201"/>
      <c r="N498" s="201"/>
      <c r="O498" s="201"/>
      <c r="P498" s="201"/>
    </row>
    <row r="499" spans="1:16" hidden="1" x14ac:dyDescent="0.25">
      <c r="A499" s="661"/>
      <c r="B499" s="615"/>
      <c r="C499" s="660"/>
      <c r="D499" s="669"/>
      <c r="E499" s="670"/>
      <c r="F499" s="201"/>
      <c r="G499" s="201"/>
      <c r="H499" s="201"/>
      <c r="I499" s="201"/>
      <c r="J499" s="201"/>
      <c r="K499" s="201"/>
      <c r="L499" s="201"/>
      <c r="M499" s="201"/>
      <c r="N499" s="201"/>
      <c r="O499" s="201"/>
      <c r="P499" s="201"/>
    </row>
    <row r="500" spans="1:16" hidden="1" x14ac:dyDescent="0.25">
      <c r="A500" s="661"/>
      <c r="B500" s="615"/>
      <c r="C500" s="660"/>
      <c r="D500" s="669"/>
      <c r="E500" s="670"/>
      <c r="F500" s="201"/>
      <c r="G500" s="201"/>
      <c r="H500" s="201"/>
      <c r="I500" s="201"/>
      <c r="J500" s="201"/>
      <c r="K500" s="201"/>
      <c r="L500" s="201"/>
      <c r="M500" s="201"/>
      <c r="N500" s="201"/>
      <c r="O500" s="201"/>
      <c r="P500" s="201"/>
    </row>
    <row r="501" spans="1:16" hidden="1" x14ac:dyDescent="0.25">
      <c r="A501" s="661"/>
      <c r="B501" s="615"/>
      <c r="C501" s="660"/>
      <c r="D501" s="669"/>
      <c r="E501" s="670"/>
      <c r="F501" s="201"/>
      <c r="G501" s="201"/>
      <c r="H501" s="201"/>
      <c r="I501" s="201"/>
      <c r="J501" s="201"/>
      <c r="K501" s="201"/>
      <c r="L501" s="201"/>
      <c r="M501" s="201"/>
      <c r="N501" s="201"/>
      <c r="O501" s="201"/>
      <c r="P501" s="201"/>
    </row>
    <row r="502" spans="1:16" hidden="1" x14ac:dyDescent="0.25">
      <c r="A502" s="661"/>
      <c r="B502" s="615"/>
      <c r="C502" s="660"/>
      <c r="D502" s="669"/>
      <c r="E502" s="670"/>
      <c r="F502" s="201"/>
      <c r="G502" s="201"/>
      <c r="H502" s="201"/>
      <c r="I502" s="201"/>
      <c r="J502" s="201"/>
      <c r="K502" s="201"/>
      <c r="L502" s="201"/>
      <c r="M502" s="201"/>
      <c r="N502" s="201"/>
      <c r="O502" s="201"/>
      <c r="P502" s="201"/>
    </row>
    <row r="503" spans="1:16" hidden="1" x14ac:dyDescent="0.25">
      <c r="A503" s="661"/>
      <c r="B503" s="615"/>
      <c r="C503" s="660"/>
      <c r="D503" s="669"/>
      <c r="E503" s="670"/>
      <c r="F503" s="201"/>
      <c r="G503" s="201"/>
      <c r="H503" s="201"/>
      <c r="I503" s="201"/>
      <c r="J503" s="201"/>
      <c r="K503" s="201"/>
      <c r="L503" s="201"/>
      <c r="M503" s="201"/>
      <c r="N503" s="201"/>
      <c r="O503" s="201"/>
      <c r="P503" s="201"/>
    </row>
    <row r="504" spans="1:16" hidden="1" x14ac:dyDescent="0.25">
      <c r="A504" s="661"/>
      <c r="B504" s="615"/>
      <c r="C504" s="660"/>
      <c r="D504" s="669"/>
      <c r="E504" s="670"/>
      <c r="F504" s="201"/>
      <c r="G504" s="201"/>
      <c r="H504" s="201"/>
      <c r="I504" s="201"/>
      <c r="J504" s="201"/>
      <c r="K504" s="201"/>
      <c r="L504" s="201"/>
      <c r="M504" s="201"/>
      <c r="N504" s="201"/>
      <c r="O504" s="201"/>
      <c r="P504" s="201"/>
    </row>
    <row r="505" spans="1:16" hidden="1" x14ac:dyDescent="0.25">
      <c r="A505" s="661"/>
      <c r="B505" s="615"/>
      <c r="C505" s="660"/>
      <c r="D505" s="669"/>
      <c r="E505" s="670"/>
      <c r="F505" s="201"/>
      <c r="G505" s="201"/>
      <c r="H505" s="201"/>
      <c r="I505" s="201"/>
      <c r="J505" s="201"/>
      <c r="K505" s="201"/>
      <c r="L505" s="201"/>
      <c r="M505" s="201"/>
      <c r="N505" s="201"/>
      <c r="O505" s="201"/>
      <c r="P505" s="201"/>
    </row>
    <row r="506" spans="1:16" hidden="1" x14ac:dyDescent="0.25">
      <c r="A506" s="661"/>
      <c r="B506" s="615"/>
      <c r="C506" s="660"/>
      <c r="D506" s="669"/>
      <c r="E506" s="670"/>
      <c r="F506" s="201"/>
      <c r="G506" s="201"/>
      <c r="H506" s="201"/>
      <c r="I506" s="201"/>
      <c r="J506" s="201"/>
      <c r="K506" s="201"/>
      <c r="L506" s="201"/>
      <c r="M506" s="201"/>
      <c r="N506" s="201"/>
      <c r="O506" s="201"/>
      <c r="P506" s="201"/>
    </row>
    <row r="507" spans="1:16" hidden="1" x14ac:dyDescent="0.25">
      <c r="A507" s="661"/>
      <c r="B507" s="615"/>
      <c r="C507" s="660"/>
      <c r="D507" s="669"/>
      <c r="E507" s="670"/>
      <c r="F507" s="201"/>
      <c r="G507" s="201"/>
      <c r="H507" s="201"/>
      <c r="I507" s="201"/>
      <c r="J507" s="201"/>
      <c r="K507" s="201"/>
      <c r="L507" s="201"/>
      <c r="M507" s="201"/>
      <c r="N507" s="201"/>
      <c r="O507" s="201"/>
      <c r="P507" s="201"/>
    </row>
    <row r="508" spans="1:16" hidden="1" x14ac:dyDescent="0.25">
      <c r="A508" s="661"/>
      <c r="B508" s="615"/>
      <c r="C508" s="660"/>
      <c r="D508" s="669"/>
      <c r="E508" s="670"/>
      <c r="F508" s="201"/>
      <c r="G508" s="201"/>
      <c r="H508" s="201"/>
      <c r="I508" s="201"/>
      <c r="J508" s="201"/>
      <c r="K508" s="201"/>
      <c r="L508" s="201"/>
      <c r="M508" s="201"/>
      <c r="N508" s="201"/>
      <c r="O508" s="201"/>
      <c r="P508" s="201"/>
    </row>
    <row r="509" spans="1:16" hidden="1" x14ac:dyDescent="0.25">
      <c r="A509" s="661"/>
      <c r="B509" s="615"/>
      <c r="C509" s="660"/>
      <c r="D509" s="669"/>
      <c r="E509" s="670"/>
      <c r="F509" s="201"/>
      <c r="G509" s="201"/>
      <c r="H509" s="201"/>
      <c r="I509" s="201"/>
      <c r="J509" s="201"/>
      <c r="K509" s="201"/>
      <c r="L509" s="201"/>
      <c r="M509" s="201"/>
      <c r="N509" s="201"/>
      <c r="O509" s="201"/>
      <c r="P509" s="201"/>
    </row>
    <row r="510" spans="1:16" hidden="1" x14ac:dyDescent="0.25">
      <c r="A510" s="661"/>
      <c r="B510" s="615"/>
      <c r="C510" s="660"/>
      <c r="D510" s="669"/>
      <c r="E510" s="670"/>
      <c r="F510" s="201"/>
      <c r="G510" s="201"/>
      <c r="H510" s="201"/>
      <c r="I510" s="201"/>
      <c r="J510" s="201"/>
      <c r="K510" s="201"/>
      <c r="L510" s="201"/>
      <c r="M510" s="201"/>
      <c r="N510" s="201"/>
      <c r="O510" s="201"/>
      <c r="P510" s="201"/>
    </row>
    <row r="511" spans="1:16" hidden="1" x14ac:dyDescent="0.25">
      <c r="A511" s="661"/>
      <c r="B511" s="615"/>
      <c r="C511" s="660"/>
      <c r="D511" s="669"/>
      <c r="E511" s="670"/>
      <c r="F511" s="201"/>
      <c r="G511" s="201"/>
      <c r="H511" s="201"/>
      <c r="I511" s="201"/>
      <c r="J511" s="201"/>
      <c r="K511" s="201"/>
      <c r="L511" s="201"/>
      <c r="M511" s="201"/>
      <c r="N511" s="201"/>
      <c r="O511" s="201"/>
      <c r="P511" s="201"/>
    </row>
    <row r="512" spans="1:16" hidden="1" x14ac:dyDescent="0.25">
      <c r="A512" s="661"/>
      <c r="B512" s="615"/>
      <c r="C512" s="660"/>
      <c r="D512" s="669"/>
      <c r="E512" s="670"/>
      <c r="F512" s="201"/>
      <c r="G512" s="201"/>
      <c r="H512" s="201"/>
      <c r="I512" s="201"/>
      <c r="J512" s="201"/>
      <c r="K512" s="201"/>
      <c r="L512" s="201"/>
      <c r="M512" s="201"/>
      <c r="N512" s="201"/>
      <c r="O512" s="201"/>
      <c r="P512" s="201"/>
    </row>
    <row r="513" spans="1:16" hidden="1" x14ac:dyDescent="0.25">
      <c r="A513" s="661"/>
      <c r="B513" s="615"/>
      <c r="C513" s="660"/>
      <c r="D513" s="669"/>
      <c r="E513" s="670"/>
      <c r="F513" s="201"/>
      <c r="G513" s="201"/>
      <c r="H513" s="201"/>
      <c r="I513" s="201"/>
      <c r="J513" s="201"/>
      <c r="K513" s="201"/>
      <c r="L513" s="201"/>
      <c r="M513" s="201"/>
      <c r="N513" s="201"/>
      <c r="O513" s="201"/>
      <c r="P513" s="201"/>
    </row>
    <row r="514" spans="1:16" hidden="1" x14ac:dyDescent="0.25">
      <c r="A514" s="661"/>
      <c r="B514" s="615"/>
      <c r="C514" s="660"/>
      <c r="D514" s="669"/>
      <c r="E514" s="670"/>
      <c r="F514" s="201"/>
      <c r="G514" s="201"/>
      <c r="H514" s="201"/>
      <c r="I514" s="201"/>
      <c r="J514" s="201"/>
      <c r="K514" s="201"/>
      <c r="L514" s="201"/>
      <c r="M514" s="201"/>
      <c r="N514" s="201"/>
      <c r="O514" s="201"/>
      <c r="P514" s="201"/>
    </row>
    <row r="515" spans="1:16" hidden="1" x14ac:dyDescent="0.25">
      <c r="A515" s="661"/>
      <c r="B515" s="615"/>
      <c r="C515" s="660"/>
      <c r="D515" s="669"/>
      <c r="E515" s="670"/>
      <c r="F515" s="201"/>
      <c r="G515" s="201"/>
      <c r="H515" s="201"/>
      <c r="I515" s="201"/>
      <c r="J515" s="201"/>
      <c r="K515" s="201"/>
      <c r="L515" s="201"/>
      <c r="M515" s="201"/>
      <c r="N515" s="201"/>
      <c r="O515" s="201"/>
      <c r="P515" s="201"/>
    </row>
    <row r="516" spans="1:16" hidden="1" x14ac:dyDescent="0.25">
      <c r="A516" s="661"/>
      <c r="B516" s="615"/>
      <c r="C516" s="660"/>
      <c r="D516" s="669"/>
      <c r="E516" s="670"/>
      <c r="F516" s="201"/>
      <c r="G516" s="201"/>
      <c r="H516" s="201"/>
      <c r="I516" s="201"/>
      <c r="J516" s="201"/>
      <c r="K516" s="201"/>
      <c r="L516" s="201"/>
      <c r="M516" s="201"/>
      <c r="N516" s="201"/>
      <c r="O516" s="201"/>
      <c r="P516" s="201"/>
    </row>
    <row r="517" spans="1:16" hidden="1" x14ac:dyDescent="0.25">
      <c r="A517" s="661"/>
      <c r="B517" s="615"/>
      <c r="C517" s="660"/>
      <c r="D517" s="669"/>
      <c r="E517" s="670"/>
      <c r="F517" s="201"/>
      <c r="G517" s="201"/>
      <c r="H517" s="201"/>
      <c r="I517" s="201"/>
      <c r="J517" s="201"/>
      <c r="K517" s="201"/>
      <c r="L517" s="201"/>
      <c r="M517" s="201"/>
      <c r="N517" s="201"/>
      <c r="O517" s="201"/>
      <c r="P517" s="201"/>
    </row>
    <row r="518" spans="1:16" hidden="1" x14ac:dyDescent="0.25">
      <c r="A518" s="661"/>
      <c r="B518" s="615"/>
      <c r="C518" s="660"/>
      <c r="D518" s="669"/>
      <c r="E518" s="670"/>
      <c r="F518" s="201"/>
      <c r="G518" s="201"/>
      <c r="H518" s="201"/>
      <c r="I518" s="201"/>
      <c r="J518" s="201"/>
      <c r="K518" s="201"/>
      <c r="L518" s="201"/>
      <c r="M518" s="201"/>
      <c r="N518" s="201"/>
      <c r="O518" s="201"/>
      <c r="P518" s="201"/>
    </row>
    <row r="519" spans="1:16" hidden="1" x14ac:dyDescent="0.25">
      <c r="A519" s="661"/>
      <c r="B519" s="615"/>
      <c r="C519" s="660"/>
      <c r="D519" s="669"/>
      <c r="E519" s="670"/>
      <c r="F519" s="201"/>
      <c r="G519" s="201"/>
      <c r="H519" s="201"/>
      <c r="I519" s="201"/>
      <c r="J519" s="201"/>
      <c r="K519" s="201"/>
      <c r="L519" s="201"/>
      <c r="M519" s="201"/>
      <c r="N519" s="201"/>
      <c r="O519" s="201"/>
      <c r="P519" s="201"/>
    </row>
    <row r="520" spans="1:16" hidden="1" x14ac:dyDescent="0.25">
      <c r="A520" s="661"/>
      <c r="B520" s="615"/>
      <c r="C520" s="660"/>
      <c r="D520" s="669"/>
      <c r="E520" s="670"/>
      <c r="F520" s="201"/>
      <c r="G520" s="201"/>
      <c r="H520" s="201"/>
      <c r="I520" s="201"/>
      <c r="J520" s="201"/>
      <c r="K520" s="201"/>
      <c r="L520" s="201"/>
      <c r="M520" s="201"/>
      <c r="N520" s="201"/>
      <c r="O520" s="201"/>
      <c r="P520" s="201"/>
    </row>
    <row r="521" spans="1:16" hidden="1" x14ac:dyDescent="0.25">
      <c r="A521" s="661"/>
      <c r="B521" s="615"/>
      <c r="C521" s="660"/>
      <c r="D521" s="669"/>
      <c r="E521" s="670"/>
      <c r="F521" s="201"/>
      <c r="G521" s="201"/>
      <c r="H521" s="201"/>
      <c r="I521" s="201"/>
      <c r="J521" s="201"/>
      <c r="K521" s="201"/>
      <c r="L521" s="201"/>
      <c r="M521" s="201"/>
      <c r="N521" s="201"/>
      <c r="O521" s="201"/>
      <c r="P521" s="201"/>
    </row>
    <row r="522" spans="1:16" hidden="1" x14ac:dyDescent="0.25">
      <c r="A522" s="661"/>
      <c r="B522" s="615"/>
      <c r="C522" s="660"/>
      <c r="D522" s="669"/>
      <c r="E522" s="670"/>
      <c r="F522" s="201"/>
      <c r="G522" s="201"/>
      <c r="H522" s="201"/>
      <c r="I522" s="201"/>
      <c r="J522" s="201"/>
      <c r="K522" s="201"/>
      <c r="L522" s="201"/>
      <c r="M522" s="201"/>
      <c r="N522" s="201"/>
      <c r="O522" s="201"/>
      <c r="P522" s="201"/>
    </row>
    <row r="523" spans="1:16" hidden="1" x14ac:dyDescent="0.25">
      <c r="A523" s="661"/>
      <c r="B523" s="615"/>
      <c r="C523" s="660"/>
      <c r="D523" s="669"/>
      <c r="E523" s="670"/>
      <c r="F523" s="201"/>
      <c r="G523" s="201"/>
      <c r="H523" s="201"/>
      <c r="I523" s="201"/>
      <c r="J523" s="201"/>
      <c r="K523" s="201"/>
      <c r="L523" s="201"/>
      <c r="M523" s="201"/>
      <c r="N523" s="201"/>
      <c r="O523" s="201"/>
      <c r="P523" s="201"/>
    </row>
    <row r="524" spans="1:16" hidden="1" x14ac:dyDescent="0.25">
      <c r="A524" s="661"/>
      <c r="B524" s="615"/>
      <c r="C524" s="660"/>
      <c r="D524" s="669"/>
      <c r="E524" s="670"/>
      <c r="F524" s="201"/>
      <c r="G524" s="201"/>
      <c r="H524" s="201"/>
      <c r="I524" s="201"/>
      <c r="J524" s="201"/>
      <c r="K524" s="201"/>
      <c r="L524" s="201"/>
      <c r="M524" s="201"/>
      <c r="N524" s="201"/>
      <c r="O524" s="201"/>
      <c r="P524" s="201"/>
    </row>
    <row r="525" spans="1:16" hidden="1" x14ac:dyDescent="0.25">
      <c r="A525" s="661"/>
      <c r="B525" s="615"/>
      <c r="C525" s="660"/>
      <c r="D525" s="669"/>
      <c r="E525" s="670"/>
      <c r="F525" s="201"/>
      <c r="G525" s="201"/>
      <c r="H525" s="201"/>
      <c r="I525" s="201"/>
      <c r="J525" s="201"/>
      <c r="K525" s="201"/>
      <c r="L525" s="201"/>
      <c r="M525" s="201"/>
      <c r="N525" s="201"/>
      <c r="O525" s="201"/>
      <c r="P525" s="201"/>
    </row>
    <row r="526" spans="1:16" hidden="1" x14ac:dyDescent="0.25">
      <c r="A526" s="661"/>
      <c r="B526" s="615"/>
      <c r="C526" s="660"/>
      <c r="D526" s="669"/>
      <c r="E526" s="670"/>
      <c r="F526" s="201"/>
      <c r="G526" s="201"/>
      <c r="H526" s="201"/>
      <c r="I526" s="201"/>
      <c r="J526" s="201"/>
      <c r="K526" s="201"/>
      <c r="L526" s="201"/>
      <c r="M526" s="201"/>
      <c r="N526" s="201"/>
      <c r="O526" s="201"/>
      <c r="P526" s="201"/>
    </row>
    <row r="527" spans="1:16" hidden="1" x14ac:dyDescent="0.25">
      <c r="A527" s="661"/>
      <c r="B527" s="615"/>
      <c r="C527" s="660"/>
      <c r="D527" s="669"/>
      <c r="E527" s="670"/>
      <c r="F527" s="201"/>
      <c r="G527" s="201"/>
      <c r="H527" s="201"/>
      <c r="I527" s="201"/>
      <c r="J527" s="201"/>
      <c r="K527" s="201"/>
      <c r="L527" s="201"/>
      <c r="M527" s="201"/>
      <c r="N527" s="201"/>
      <c r="O527" s="201"/>
      <c r="P527" s="201"/>
    </row>
    <row r="528" spans="1:16" hidden="1" x14ac:dyDescent="0.25">
      <c r="A528" s="661"/>
      <c r="B528" s="615"/>
      <c r="C528" s="660"/>
      <c r="D528" s="669"/>
      <c r="E528" s="670"/>
      <c r="F528" s="201"/>
      <c r="G528" s="201"/>
      <c r="H528" s="201"/>
      <c r="I528" s="201"/>
      <c r="J528" s="201"/>
      <c r="K528" s="201"/>
      <c r="L528" s="201"/>
      <c r="M528" s="201"/>
      <c r="N528" s="201"/>
      <c r="O528" s="201"/>
      <c r="P528" s="201"/>
    </row>
    <row r="529" spans="1:16" hidden="1" x14ac:dyDescent="0.25">
      <c r="A529" s="661"/>
      <c r="B529" s="615"/>
      <c r="C529" s="660"/>
      <c r="D529" s="669"/>
      <c r="E529" s="670"/>
      <c r="F529" s="201"/>
      <c r="G529" s="201"/>
      <c r="H529" s="201"/>
      <c r="I529" s="201"/>
      <c r="J529" s="201"/>
      <c r="K529" s="201"/>
      <c r="L529" s="201"/>
      <c r="M529" s="201"/>
      <c r="N529" s="201"/>
      <c r="O529" s="201"/>
      <c r="P529" s="201"/>
    </row>
    <row r="530" spans="1:16" hidden="1" x14ac:dyDescent="0.25">
      <c r="A530" s="661"/>
      <c r="B530" s="615"/>
      <c r="C530" s="660"/>
      <c r="D530" s="669"/>
      <c r="E530" s="670"/>
      <c r="F530" s="201"/>
      <c r="G530" s="201"/>
      <c r="H530" s="201"/>
      <c r="I530" s="201"/>
      <c r="J530" s="201"/>
      <c r="K530" s="201"/>
      <c r="L530" s="201"/>
      <c r="M530" s="201"/>
      <c r="N530" s="201"/>
      <c r="O530" s="201"/>
      <c r="P530" s="201"/>
    </row>
    <row r="531" spans="1:16" hidden="1" x14ac:dyDescent="0.25">
      <c r="A531" s="661"/>
      <c r="B531" s="615"/>
      <c r="C531" s="660"/>
      <c r="D531" s="669"/>
      <c r="E531" s="670"/>
      <c r="F531" s="201"/>
      <c r="G531" s="201"/>
      <c r="H531" s="201"/>
      <c r="I531" s="201"/>
      <c r="J531" s="201"/>
      <c r="K531" s="201"/>
      <c r="L531" s="201"/>
      <c r="M531" s="201"/>
      <c r="N531" s="201"/>
      <c r="O531" s="201"/>
      <c r="P531" s="201"/>
    </row>
    <row r="532" spans="1:16" hidden="1" x14ac:dyDescent="0.25">
      <c r="A532" s="661"/>
      <c r="B532" s="615"/>
      <c r="C532" s="660"/>
      <c r="D532" s="669"/>
      <c r="E532" s="670"/>
      <c r="F532" s="201"/>
      <c r="G532" s="201"/>
      <c r="H532" s="201"/>
      <c r="I532" s="201"/>
      <c r="J532" s="201"/>
      <c r="K532" s="201"/>
      <c r="L532" s="201"/>
      <c r="M532" s="201"/>
      <c r="N532" s="201"/>
      <c r="O532" s="201"/>
      <c r="P532" s="201"/>
    </row>
    <row r="533" spans="1:16" hidden="1" x14ac:dyDescent="0.25">
      <c r="A533" s="661"/>
      <c r="B533" s="615"/>
      <c r="C533" s="660"/>
      <c r="D533" s="669"/>
      <c r="E533" s="670"/>
      <c r="F533" s="201"/>
      <c r="G533" s="201"/>
      <c r="H533" s="201"/>
      <c r="I533" s="201"/>
      <c r="J533" s="201"/>
      <c r="K533" s="201"/>
      <c r="L533" s="201"/>
      <c r="M533" s="201"/>
      <c r="N533" s="201"/>
      <c r="O533" s="201"/>
      <c r="P533" s="201"/>
    </row>
    <row r="534" spans="1:16" hidden="1" x14ac:dyDescent="0.25">
      <c r="A534" s="661"/>
      <c r="B534" s="615"/>
      <c r="C534" s="660"/>
      <c r="D534" s="669"/>
      <c r="E534" s="670"/>
      <c r="F534" s="201"/>
      <c r="G534" s="201"/>
      <c r="H534" s="201"/>
      <c r="I534" s="201"/>
      <c r="J534" s="201"/>
      <c r="K534" s="201"/>
      <c r="L534" s="201"/>
      <c r="M534" s="201"/>
      <c r="N534" s="201"/>
      <c r="O534" s="201"/>
      <c r="P534" s="201"/>
    </row>
    <row r="535" spans="1:16" hidden="1" x14ac:dyDescent="0.25">
      <c r="A535" s="661"/>
      <c r="B535" s="615"/>
      <c r="C535" s="660"/>
      <c r="D535" s="669"/>
      <c r="E535" s="670"/>
      <c r="F535" s="201"/>
      <c r="G535" s="201"/>
      <c r="H535" s="201"/>
      <c r="I535" s="201"/>
      <c r="J535" s="201"/>
      <c r="K535" s="201"/>
      <c r="L535" s="201"/>
      <c r="M535" s="201"/>
      <c r="N535" s="201"/>
      <c r="O535" s="201"/>
      <c r="P535" s="201"/>
    </row>
    <row r="536" spans="1:16" hidden="1" x14ac:dyDescent="0.25">
      <c r="A536" s="661"/>
      <c r="B536" s="615"/>
      <c r="C536" s="660"/>
      <c r="D536" s="669"/>
      <c r="E536" s="670"/>
      <c r="F536" s="201"/>
      <c r="G536" s="201"/>
      <c r="H536" s="201"/>
      <c r="I536" s="201"/>
      <c r="J536" s="201"/>
      <c r="K536" s="201"/>
      <c r="L536" s="201"/>
      <c r="M536" s="201"/>
      <c r="N536" s="201"/>
      <c r="O536" s="201"/>
      <c r="P536" s="201"/>
    </row>
    <row r="537" spans="1:16" hidden="1" x14ac:dyDescent="0.25">
      <c r="A537" s="661"/>
      <c r="B537" s="615"/>
      <c r="C537" s="660"/>
      <c r="D537" s="669"/>
      <c r="E537" s="670"/>
      <c r="F537" s="201"/>
      <c r="G537" s="201"/>
      <c r="H537" s="201"/>
      <c r="I537" s="201"/>
      <c r="J537" s="201"/>
      <c r="K537" s="201"/>
      <c r="L537" s="201"/>
      <c r="M537" s="201"/>
      <c r="N537" s="201"/>
      <c r="O537" s="201"/>
      <c r="P537" s="201"/>
    </row>
    <row r="538" spans="1:16" hidden="1" x14ac:dyDescent="0.25">
      <c r="A538" s="661"/>
      <c r="B538" s="615"/>
      <c r="C538" s="660"/>
      <c r="D538" s="669"/>
      <c r="E538" s="670"/>
      <c r="F538" s="201"/>
      <c r="G538" s="201"/>
      <c r="H538" s="201"/>
      <c r="I538" s="201"/>
      <c r="J538" s="201"/>
      <c r="K538" s="201"/>
      <c r="L538" s="201"/>
      <c r="M538" s="201"/>
      <c r="N538" s="201"/>
      <c r="O538" s="201"/>
      <c r="P538" s="201"/>
    </row>
    <row r="539" spans="1:16" hidden="1" x14ac:dyDescent="0.25">
      <c r="A539" s="661"/>
      <c r="B539" s="615"/>
      <c r="C539" s="660"/>
      <c r="D539" s="669"/>
      <c r="E539" s="670"/>
      <c r="F539" s="201"/>
      <c r="G539" s="201"/>
      <c r="H539" s="201"/>
      <c r="I539" s="201"/>
      <c r="J539" s="201"/>
      <c r="K539" s="201"/>
      <c r="L539" s="201"/>
      <c r="M539" s="201"/>
      <c r="N539" s="201"/>
      <c r="O539" s="201"/>
      <c r="P539" s="201"/>
    </row>
    <row r="540" spans="1:16" hidden="1" x14ac:dyDescent="0.25">
      <c r="A540" s="661"/>
      <c r="B540" s="615"/>
      <c r="C540" s="660"/>
      <c r="D540" s="669"/>
      <c r="E540" s="670"/>
      <c r="F540" s="201"/>
      <c r="G540" s="201"/>
      <c r="H540" s="201"/>
      <c r="I540" s="201"/>
      <c r="J540" s="201"/>
      <c r="K540" s="201"/>
      <c r="L540" s="201"/>
      <c r="M540" s="201"/>
      <c r="N540" s="201"/>
      <c r="O540" s="201"/>
      <c r="P540" s="201"/>
    </row>
    <row r="541" spans="1:16" hidden="1" x14ac:dyDescent="0.25">
      <c r="A541" s="661"/>
      <c r="B541" s="615"/>
      <c r="C541" s="660"/>
      <c r="D541" s="669"/>
      <c r="E541" s="670"/>
      <c r="F541" s="201"/>
      <c r="G541" s="201"/>
      <c r="H541" s="201"/>
      <c r="I541" s="201"/>
      <c r="J541" s="201"/>
      <c r="K541" s="201"/>
      <c r="L541" s="201"/>
      <c r="M541" s="201"/>
      <c r="N541" s="201"/>
      <c r="O541" s="201"/>
      <c r="P541" s="201"/>
    </row>
    <row r="542" spans="1:16" hidden="1" x14ac:dyDescent="0.25">
      <c r="A542" s="661"/>
      <c r="B542" s="615"/>
      <c r="C542" s="660"/>
      <c r="D542" s="669"/>
      <c r="E542" s="670"/>
      <c r="F542" s="201"/>
      <c r="G542" s="201"/>
      <c r="H542" s="201"/>
      <c r="I542" s="201"/>
      <c r="J542" s="201"/>
      <c r="K542" s="201"/>
      <c r="L542" s="201"/>
      <c r="M542" s="201"/>
      <c r="N542" s="201"/>
      <c r="O542" s="201"/>
      <c r="P542" s="201"/>
    </row>
    <row r="543" spans="1:16" hidden="1" x14ac:dyDescent="0.25">
      <c r="A543" s="661"/>
      <c r="B543" s="615"/>
      <c r="C543" s="660"/>
      <c r="D543" s="669"/>
      <c r="E543" s="670"/>
      <c r="F543" s="201"/>
      <c r="G543" s="201"/>
      <c r="H543" s="201"/>
      <c r="I543" s="201"/>
      <c r="J543" s="201"/>
      <c r="K543" s="201"/>
      <c r="L543" s="201"/>
      <c r="M543" s="201"/>
      <c r="N543" s="201"/>
      <c r="O543" s="201"/>
      <c r="P543" s="201"/>
    </row>
    <row r="544" spans="1:16" hidden="1" x14ac:dyDescent="0.25">
      <c r="A544" s="661"/>
      <c r="B544" s="615"/>
      <c r="C544" s="660"/>
      <c r="D544" s="669"/>
      <c r="E544" s="670"/>
      <c r="F544" s="201"/>
      <c r="G544" s="201"/>
      <c r="H544" s="201"/>
      <c r="I544" s="201"/>
      <c r="J544" s="201"/>
      <c r="K544" s="201"/>
      <c r="L544" s="201"/>
      <c r="M544" s="201"/>
      <c r="N544" s="201"/>
      <c r="O544" s="201"/>
      <c r="P544" s="201"/>
    </row>
    <row r="545" spans="1:16" hidden="1" x14ac:dyDescent="0.25">
      <c r="A545" s="661"/>
      <c r="B545" s="615"/>
      <c r="C545" s="660"/>
      <c r="D545" s="669"/>
      <c r="E545" s="670"/>
      <c r="F545" s="201"/>
      <c r="G545" s="201"/>
      <c r="H545" s="201"/>
      <c r="I545" s="201"/>
      <c r="J545" s="201"/>
      <c r="K545" s="201"/>
      <c r="L545" s="201"/>
      <c r="M545" s="201"/>
      <c r="N545" s="201"/>
      <c r="O545" s="201"/>
      <c r="P545" s="201"/>
    </row>
    <row r="546" spans="1:16" hidden="1" x14ac:dyDescent="0.25">
      <c r="A546" s="661"/>
      <c r="B546" s="615"/>
      <c r="C546" s="660"/>
      <c r="D546" s="669"/>
      <c r="E546" s="670"/>
      <c r="F546" s="201"/>
      <c r="G546" s="201"/>
      <c r="H546" s="201"/>
      <c r="I546" s="201"/>
      <c r="J546" s="201"/>
      <c r="K546" s="201"/>
      <c r="L546" s="201"/>
      <c r="M546" s="201"/>
      <c r="N546" s="201"/>
      <c r="O546" s="201"/>
      <c r="P546" s="201"/>
    </row>
    <row r="547" spans="1:16" hidden="1" x14ac:dyDescent="0.25">
      <c r="A547" s="661"/>
      <c r="B547" s="615"/>
      <c r="C547" s="660"/>
      <c r="D547" s="669"/>
      <c r="E547" s="670"/>
      <c r="F547" s="201"/>
      <c r="G547" s="201"/>
      <c r="H547" s="201"/>
      <c r="I547" s="201"/>
      <c r="J547" s="201"/>
      <c r="K547" s="201"/>
      <c r="L547" s="201"/>
      <c r="M547" s="201"/>
      <c r="N547" s="201"/>
      <c r="O547" s="201"/>
      <c r="P547" s="201"/>
    </row>
    <row r="548" spans="1:16" hidden="1" x14ac:dyDescent="0.25">
      <c r="A548" s="661"/>
      <c r="B548" s="615"/>
      <c r="C548" s="660"/>
      <c r="D548" s="669"/>
      <c r="E548" s="670"/>
      <c r="F548" s="201"/>
      <c r="G548" s="201"/>
      <c r="H548" s="201"/>
      <c r="I548" s="201"/>
      <c r="J548" s="201"/>
      <c r="K548" s="201"/>
      <c r="L548" s="201"/>
      <c r="M548" s="201"/>
      <c r="N548" s="201"/>
      <c r="O548" s="201"/>
      <c r="P548" s="201"/>
    </row>
    <row r="549" spans="1:16" hidden="1" x14ac:dyDescent="0.25">
      <c r="A549" s="661"/>
      <c r="B549" s="615"/>
      <c r="C549" s="660"/>
      <c r="D549" s="669"/>
      <c r="E549" s="670"/>
      <c r="F549" s="201"/>
      <c r="G549" s="201"/>
      <c r="H549" s="201"/>
      <c r="I549" s="201"/>
      <c r="J549" s="201"/>
      <c r="K549" s="201"/>
      <c r="L549" s="201"/>
      <c r="M549" s="201"/>
      <c r="N549" s="201"/>
      <c r="O549" s="201"/>
      <c r="P549" s="201"/>
    </row>
    <row r="550" spans="1:16" hidden="1" x14ac:dyDescent="0.25">
      <c r="A550" s="661"/>
      <c r="B550" s="615"/>
      <c r="C550" s="660"/>
      <c r="D550" s="669"/>
      <c r="E550" s="670"/>
      <c r="F550" s="201"/>
      <c r="G550" s="201"/>
      <c r="H550" s="201"/>
      <c r="I550" s="201"/>
      <c r="J550" s="201"/>
      <c r="K550" s="201"/>
      <c r="L550" s="201"/>
      <c r="M550" s="201"/>
      <c r="N550" s="201"/>
      <c r="O550" s="201"/>
      <c r="P550" s="201"/>
    </row>
    <row r="551" spans="1:16" hidden="1" x14ac:dyDescent="0.25">
      <c r="A551" s="661"/>
      <c r="B551" s="615"/>
      <c r="C551" s="660"/>
      <c r="D551" s="669"/>
      <c r="E551" s="670"/>
      <c r="F551" s="201"/>
      <c r="G551" s="201"/>
      <c r="H551" s="201"/>
      <c r="I551" s="201"/>
      <c r="J551" s="201"/>
      <c r="K551" s="201"/>
      <c r="L551" s="201"/>
      <c r="M551" s="201"/>
      <c r="N551" s="201"/>
      <c r="O551" s="201"/>
      <c r="P551" s="201"/>
    </row>
    <row r="552" spans="1:16" hidden="1" x14ac:dyDescent="0.25">
      <c r="A552" s="661"/>
      <c r="B552" s="615"/>
      <c r="C552" s="660"/>
      <c r="D552" s="669"/>
      <c r="E552" s="670"/>
      <c r="F552" s="201"/>
      <c r="G552" s="201"/>
      <c r="H552" s="201"/>
      <c r="I552" s="201"/>
      <c r="J552" s="201"/>
      <c r="K552" s="201"/>
      <c r="L552" s="201"/>
      <c r="M552" s="201"/>
      <c r="N552" s="201"/>
      <c r="O552" s="201"/>
      <c r="P552" s="201"/>
    </row>
    <row r="553" spans="1:16" hidden="1" x14ac:dyDescent="0.25">
      <c r="A553" s="661"/>
      <c r="B553" s="615"/>
      <c r="C553" s="660"/>
      <c r="D553" s="669"/>
      <c r="E553" s="670"/>
      <c r="F553" s="201"/>
      <c r="G553" s="201"/>
      <c r="H553" s="201"/>
      <c r="I553" s="201"/>
      <c r="J553" s="201"/>
      <c r="K553" s="201"/>
      <c r="L553" s="201"/>
      <c r="M553" s="201"/>
      <c r="N553" s="201"/>
      <c r="O553" s="201"/>
      <c r="P553" s="201"/>
    </row>
    <row r="554" spans="1:16" hidden="1" x14ac:dyDescent="0.25">
      <c r="A554" s="661"/>
      <c r="B554" s="615"/>
      <c r="C554" s="660"/>
      <c r="D554" s="669"/>
      <c r="E554" s="670"/>
      <c r="F554" s="201"/>
      <c r="G554" s="201"/>
      <c r="H554" s="201"/>
      <c r="I554" s="201"/>
      <c r="J554" s="201"/>
      <c r="K554" s="201"/>
      <c r="L554" s="201"/>
      <c r="M554" s="201"/>
      <c r="N554" s="201"/>
      <c r="O554" s="201"/>
      <c r="P554" s="201"/>
    </row>
    <row r="555" spans="1:16" hidden="1" x14ac:dyDescent="0.25">
      <c r="A555" s="661"/>
      <c r="B555" s="615"/>
      <c r="C555" s="660"/>
      <c r="D555" s="669"/>
      <c r="E555" s="670"/>
      <c r="F555" s="201"/>
      <c r="G555" s="201"/>
      <c r="H555" s="201"/>
      <c r="I555" s="201"/>
      <c r="J555" s="201"/>
      <c r="K555" s="201"/>
      <c r="L555" s="201"/>
      <c r="M555" s="201"/>
      <c r="N555" s="201"/>
      <c r="O555" s="201"/>
      <c r="P555" s="201"/>
    </row>
    <row r="556" spans="1:16" hidden="1" x14ac:dyDescent="0.25">
      <c r="A556" s="661"/>
      <c r="B556" s="615"/>
      <c r="C556" s="660"/>
      <c r="D556" s="669"/>
      <c r="E556" s="670"/>
      <c r="F556" s="201"/>
      <c r="G556" s="201"/>
      <c r="H556" s="201"/>
      <c r="I556" s="201"/>
      <c r="J556" s="201"/>
      <c r="K556" s="201"/>
      <c r="L556" s="201"/>
      <c r="M556" s="201"/>
      <c r="N556" s="201"/>
      <c r="O556" s="201"/>
      <c r="P556" s="201"/>
    </row>
    <row r="557" spans="1:16" hidden="1" x14ac:dyDescent="0.25">
      <c r="A557" s="661"/>
      <c r="B557" s="615"/>
      <c r="C557" s="660"/>
      <c r="D557" s="669"/>
      <c r="E557" s="670"/>
      <c r="F557" s="201"/>
      <c r="G557" s="201"/>
      <c r="H557" s="201"/>
      <c r="I557" s="201"/>
      <c r="J557" s="201"/>
      <c r="K557" s="201"/>
      <c r="L557" s="201"/>
      <c r="M557" s="201"/>
      <c r="N557" s="201"/>
      <c r="O557" s="201"/>
      <c r="P557" s="201"/>
    </row>
    <row r="558" spans="1:16" hidden="1" x14ac:dyDescent="0.25">
      <c r="A558" s="661"/>
      <c r="B558" s="615"/>
      <c r="C558" s="660"/>
      <c r="D558" s="669"/>
      <c r="E558" s="670"/>
      <c r="F558" s="201"/>
      <c r="G558" s="201"/>
      <c r="H558" s="201"/>
      <c r="I558" s="201"/>
      <c r="J558" s="201"/>
      <c r="K558" s="201"/>
      <c r="L558" s="201"/>
      <c r="M558" s="201"/>
      <c r="N558" s="201"/>
      <c r="O558" s="201"/>
      <c r="P558" s="201"/>
    </row>
    <row r="559" spans="1:16" hidden="1" x14ac:dyDescent="0.25">
      <c r="A559" s="661"/>
      <c r="B559" s="615"/>
      <c r="C559" s="660"/>
      <c r="D559" s="669"/>
      <c r="E559" s="670"/>
      <c r="F559" s="201"/>
      <c r="G559" s="201"/>
      <c r="H559" s="201"/>
      <c r="I559" s="201"/>
      <c r="J559" s="201"/>
      <c r="K559" s="201"/>
      <c r="L559" s="201"/>
      <c r="M559" s="201"/>
      <c r="N559" s="201"/>
      <c r="O559" s="201"/>
      <c r="P559" s="201"/>
    </row>
    <row r="560" spans="1:16" hidden="1" x14ac:dyDescent="0.25">
      <c r="A560" s="661"/>
      <c r="B560" s="615"/>
      <c r="C560" s="660"/>
      <c r="D560" s="669"/>
      <c r="E560" s="670"/>
      <c r="F560" s="201"/>
      <c r="G560" s="201"/>
      <c r="H560" s="201"/>
      <c r="I560" s="201"/>
      <c r="J560" s="201"/>
      <c r="K560" s="201"/>
      <c r="L560" s="201"/>
      <c r="M560" s="201"/>
      <c r="N560" s="201"/>
      <c r="O560" s="201"/>
      <c r="P560" s="201"/>
    </row>
    <row r="561" spans="1:16" hidden="1" x14ac:dyDescent="0.25">
      <c r="A561" s="661"/>
      <c r="B561" s="615"/>
      <c r="C561" s="660"/>
      <c r="D561" s="669"/>
      <c r="E561" s="670"/>
      <c r="F561" s="201"/>
      <c r="G561" s="201"/>
      <c r="H561" s="201"/>
      <c r="I561" s="201"/>
      <c r="J561" s="201"/>
      <c r="K561" s="201"/>
      <c r="L561" s="201"/>
      <c r="M561" s="201"/>
      <c r="N561" s="201"/>
      <c r="O561" s="201"/>
      <c r="P561" s="201"/>
    </row>
    <row r="562" spans="1:16" hidden="1" x14ac:dyDescent="0.25">
      <c r="A562" s="661"/>
      <c r="B562" s="615"/>
      <c r="C562" s="660"/>
      <c r="D562" s="669"/>
      <c r="E562" s="670"/>
      <c r="F562" s="201"/>
      <c r="G562" s="201"/>
      <c r="H562" s="201"/>
      <c r="I562" s="201"/>
      <c r="J562" s="201"/>
      <c r="K562" s="201"/>
      <c r="L562" s="201"/>
      <c r="M562" s="201"/>
      <c r="N562" s="201"/>
      <c r="O562" s="201"/>
      <c r="P562" s="201"/>
    </row>
    <row r="563" spans="1:16" hidden="1" x14ac:dyDescent="0.25">
      <c r="A563" s="661"/>
      <c r="B563" s="615"/>
      <c r="C563" s="660"/>
      <c r="D563" s="669"/>
      <c r="E563" s="670"/>
      <c r="F563" s="201"/>
      <c r="G563" s="201"/>
      <c r="H563" s="201"/>
      <c r="I563" s="201"/>
      <c r="J563" s="201"/>
      <c r="K563" s="201"/>
      <c r="L563" s="201"/>
      <c r="M563" s="201"/>
      <c r="N563" s="201"/>
      <c r="O563" s="201"/>
      <c r="P563" s="201"/>
    </row>
    <row r="564" spans="1:16" hidden="1" x14ac:dyDescent="0.25">
      <c r="A564" s="661"/>
      <c r="B564" s="615"/>
      <c r="C564" s="660"/>
      <c r="D564" s="669"/>
      <c r="E564" s="670"/>
      <c r="F564" s="201"/>
      <c r="G564" s="201"/>
      <c r="H564" s="201"/>
      <c r="I564" s="201"/>
      <c r="J564" s="201"/>
      <c r="K564" s="201"/>
      <c r="L564" s="201"/>
      <c r="M564" s="201"/>
      <c r="N564" s="201"/>
      <c r="O564" s="201"/>
      <c r="P564" s="201"/>
    </row>
    <row r="565" spans="1:16" hidden="1" x14ac:dyDescent="0.25">
      <c r="A565" s="661"/>
      <c r="B565" s="615"/>
      <c r="C565" s="660"/>
      <c r="D565" s="669"/>
      <c r="E565" s="670"/>
      <c r="F565" s="201"/>
      <c r="G565" s="201"/>
      <c r="H565" s="201"/>
      <c r="I565" s="201"/>
      <c r="J565" s="201"/>
      <c r="K565" s="201"/>
      <c r="L565" s="201"/>
      <c r="M565" s="201"/>
      <c r="N565" s="201"/>
      <c r="O565" s="201"/>
      <c r="P565" s="201"/>
    </row>
    <row r="566" spans="1:16" hidden="1" x14ac:dyDescent="0.25">
      <c r="A566" s="661"/>
      <c r="B566" s="615"/>
      <c r="C566" s="660"/>
      <c r="D566" s="669"/>
      <c r="E566" s="670"/>
      <c r="F566" s="201"/>
      <c r="G566" s="201"/>
      <c r="H566" s="201"/>
      <c r="I566" s="201"/>
      <c r="J566" s="201"/>
      <c r="K566" s="201"/>
      <c r="L566" s="201"/>
      <c r="M566" s="201"/>
      <c r="N566" s="201"/>
      <c r="O566" s="201"/>
      <c r="P566" s="201"/>
    </row>
    <row r="567" spans="1:16" hidden="1" x14ac:dyDescent="0.25">
      <c r="A567" s="661"/>
      <c r="B567" s="615"/>
      <c r="C567" s="660"/>
      <c r="D567" s="669"/>
      <c r="E567" s="670"/>
      <c r="F567" s="201"/>
      <c r="G567" s="201"/>
      <c r="H567" s="201"/>
      <c r="I567" s="201"/>
      <c r="J567" s="201"/>
      <c r="K567" s="201"/>
      <c r="L567" s="201"/>
      <c r="M567" s="201"/>
      <c r="N567" s="201"/>
      <c r="O567" s="201"/>
      <c r="P567" s="201"/>
    </row>
    <row r="568" spans="1:16" hidden="1" x14ac:dyDescent="0.25">
      <c r="A568" s="661"/>
      <c r="B568" s="615"/>
      <c r="C568" s="660"/>
      <c r="D568" s="669"/>
      <c r="E568" s="670"/>
      <c r="F568" s="201"/>
      <c r="G568" s="201"/>
      <c r="H568" s="201"/>
      <c r="I568" s="201"/>
      <c r="J568" s="201"/>
      <c r="K568" s="201"/>
      <c r="L568" s="201"/>
      <c r="M568" s="201"/>
      <c r="N568" s="201"/>
      <c r="O568" s="201"/>
      <c r="P568" s="201"/>
    </row>
    <row r="569" spans="1:16" hidden="1" x14ac:dyDescent="0.25">
      <c r="A569" s="661"/>
      <c r="B569" s="615"/>
      <c r="C569" s="660"/>
      <c r="D569" s="669"/>
      <c r="E569" s="670"/>
      <c r="F569" s="201"/>
      <c r="G569" s="201"/>
      <c r="H569" s="201"/>
      <c r="I569" s="201"/>
      <c r="J569" s="201"/>
      <c r="K569" s="201"/>
      <c r="L569" s="201"/>
      <c r="M569" s="201"/>
      <c r="N569" s="201"/>
      <c r="O569" s="201"/>
      <c r="P569" s="201"/>
    </row>
    <row r="570" spans="1:16" hidden="1" x14ac:dyDescent="0.25">
      <c r="A570" s="661"/>
      <c r="B570" s="615"/>
      <c r="C570" s="660"/>
      <c r="D570" s="669"/>
      <c r="E570" s="670"/>
      <c r="F570" s="201"/>
      <c r="G570" s="201"/>
      <c r="H570" s="201"/>
      <c r="I570" s="201"/>
      <c r="J570" s="201"/>
      <c r="K570" s="201"/>
      <c r="L570" s="201"/>
      <c r="M570" s="201"/>
      <c r="N570" s="201"/>
      <c r="O570" s="201"/>
      <c r="P570" s="201"/>
    </row>
    <row r="571" spans="1:16" hidden="1" x14ac:dyDescent="0.25">
      <c r="A571" s="661"/>
      <c r="B571" s="615"/>
      <c r="C571" s="660"/>
      <c r="D571" s="669"/>
      <c r="E571" s="670"/>
      <c r="F571" s="201"/>
      <c r="G571" s="201"/>
      <c r="H571" s="201"/>
      <c r="I571" s="201"/>
      <c r="J571" s="201"/>
      <c r="K571" s="201"/>
      <c r="L571" s="201"/>
      <c r="M571" s="201"/>
      <c r="N571" s="201"/>
      <c r="O571" s="201"/>
      <c r="P571" s="201"/>
    </row>
    <row r="572" spans="1:16" hidden="1" x14ac:dyDescent="0.25">
      <c r="A572" s="661"/>
      <c r="B572" s="615"/>
      <c r="C572" s="660"/>
      <c r="D572" s="669"/>
      <c r="E572" s="670"/>
      <c r="F572" s="201"/>
      <c r="G572" s="201"/>
      <c r="H572" s="201"/>
      <c r="I572" s="201"/>
      <c r="J572" s="201"/>
      <c r="K572" s="201"/>
      <c r="L572" s="201"/>
      <c r="M572" s="201"/>
      <c r="N572" s="201"/>
      <c r="O572" s="201"/>
      <c r="P572" s="201"/>
    </row>
    <row r="573" spans="1:16" hidden="1" x14ac:dyDescent="0.25">
      <c r="A573" s="661"/>
      <c r="B573" s="615"/>
      <c r="C573" s="660"/>
      <c r="D573" s="669"/>
      <c r="E573" s="670"/>
      <c r="F573" s="201"/>
      <c r="G573" s="201"/>
      <c r="H573" s="201"/>
      <c r="I573" s="201"/>
      <c r="J573" s="201"/>
      <c r="K573" s="201"/>
      <c r="L573" s="201"/>
      <c r="M573" s="201"/>
      <c r="N573" s="201"/>
      <c r="O573" s="201"/>
      <c r="P573" s="201"/>
    </row>
    <row r="574" spans="1:16" hidden="1" x14ac:dyDescent="0.25">
      <c r="A574" s="661"/>
      <c r="B574" s="615"/>
      <c r="C574" s="660"/>
      <c r="D574" s="669"/>
      <c r="E574" s="670"/>
      <c r="F574" s="201"/>
      <c r="G574" s="201"/>
      <c r="H574" s="201"/>
      <c r="I574" s="201"/>
      <c r="J574" s="201"/>
      <c r="K574" s="201"/>
      <c r="L574" s="201"/>
      <c r="M574" s="201"/>
      <c r="N574" s="201"/>
      <c r="O574" s="201"/>
      <c r="P574" s="201"/>
    </row>
    <row r="575" spans="1:16" hidden="1" x14ac:dyDescent="0.25">
      <c r="A575" s="661"/>
      <c r="B575" s="615"/>
      <c r="C575" s="660"/>
      <c r="D575" s="669"/>
      <c r="E575" s="670"/>
      <c r="F575" s="201"/>
      <c r="G575" s="201"/>
      <c r="H575" s="201"/>
      <c r="I575" s="201"/>
      <c r="J575" s="201"/>
      <c r="K575" s="201"/>
      <c r="L575" s="201"/>
      <c r="M575" s="201"/>
      <c r="N575" s="201"/>
      <c r="O575" s="201"/>
      <c r="P575" s="201"/>
    </row>
    <row r="576" spans="1:16" hidden="1" x14ac:dyDescent="0.25">
      <c r="A576" s="661"/>
      <c r="B576" s="615"/>
      <c r="C576" s="660"/>
      <c r="D576" s="669"/>
      <c r="E576" s="670"/>
      <c r="F576" s="201"/>
      <c r="G576" s="201"/>
      <c r="H576" s="201"/>
      <c r="I576" s="201"/>
      <c r="J576" s="201"/>
      <c r="K576" s="201"/>
      <c r="L576" s="201"/>
      <c r="M576" s="201"/>
      <c r="N576" s="201"/>
      <c r="O576" s="201"/>
      <c r="P576" s="201"/>
    </row>
    <row r="577" spans="1:16" hidden="1" x14ac:dyDescent="0.25">
      <c r="A577" s="661"/>
      <c r="B577" s="615"/>
      <c r="C577" s="660"/>
      <c r="D577" s="669"/>
      <c r="E577" s="670"/>
      <c r="F577" s="201"/>
      <c r="G577" s="201"/>
      <c r="H577" s="201"/>
      <c r="I577" s="201"/>
      <c r="J577" s="201"/>
      <c r="K577" s="201"/>
      <c r="L577" s="201"/>
      <c r="M577" s="201"/>
      <c r="N577" s="201"/>
      <c r="O577" s="201"/>
      <c r="P577" s="201"/>
    </row>
    <row r="578" spans="1:16" hidden="1" x14ac:dyDescent="0.25">
      <c r="A578" s="661"/>
      <c r="B578" s="615"/>
      <c r="C578" s="660"/>
      <c r="D578" s="669"/>
      <c r="E578" s="670"/>
      <c r="F578" s="201"/>
      <c r="G578" s="201"/>
      <c r="H578" s="201"/>
      <c r="I578" s="201"/>
      <c r="J578" s="201"/>
      <c r="K578" s="201"/>
      <c r="L578" s="201"/>
      <c r="M578" s="201"/>
      <c r="N578" s="201"/>
      <c r="O578" s="201"/>
      <c r="P578" s="201"/>
    </row>
    <row r="579" spans="1:16" hidden="1" x14ac:dyDescent="0.25">
      <c r="A579" s="661"/>
      <c r="B579" s="615"/>
      <c r="C579" s="660"/>
      <c r="D579" s="669"/>
      <c r="E579" s="670"/>
      <c r="F579" s="201"/>
      <c r="G579" s="201"/>
      <c r="H579" s="201"/>
      <c r="I579" s="201"/>
      <c r="J579" s="201"/>
      <c r="K579" s="201"/>
      <c r="L579" s="201"/>
      <c r="M579" s="201"/>
      <c r="N579" s="201"/>
      <c r="O579" s="201"/>
      <c r="P579" s="201"/>
    </row>
    <row r="580" spans="1:16" hidden="1" x14ac:dyDescent="0.25">
      <c r="A580" s="661"/>
      <c r="B580" s="615"/>
      <c r="C580" s="660"/>
      <c r="D580" s="669"/>
      <c r="E580" s="670"/>
      <c r="F580" s="201"/>
      <c r="G580" s="201"/>
      <c r="H580" s="201"/>
      <c r="I580" s="201"/>
      <c r="J580" s="201"/>
      <c r="K580" s="201"/>
      <c r="L580" s="201"/>
      <c r="M580" s="201"/>
      <c r="N580" s="201"/>
      <c r="O580" s="201"/>
      <c r="P580" s="201"/>
    </row>
    <row r="581" spans="1:16" hidden="1" x14ac:dyDescent="0.25">
      <c r="A581" s="661"/>
      <c r="B581" s="615"/>
      <c r="C581" s="660"/>
      <c r="D581" s="669"/>
      <c r="E581" s="670"/>
      <c r="F581" s="201"/>
      <c r="G581" s="201"/>
      <c r="H581" s="201"/>
      <c r="I581" s="201"/>
      <c r="J581" s="201"/>
      <c r="K581" s="201"/>
      <c r="L581" s="201"/>
      <c r="M581" s="201"/>
      <c r="N581" s="201"/>
      <c r="O581" s="201"/>
      <c r="P581" s="201"/>
    </row>
    <row r="582" spans="1:16" hidden="1" x14ac:dyDescent="0.25">
      <c r="A582" s="661"/>
      <c r="B582" s="615"/>
      <c r="C582" s="660"/>
      <c r="D582" s="669"/>
      <c r="E582" s="670"/>
      <c r="F582" s="201"/>
      <c r="G582" s="201"/>
      <c r="H582" s="201"/>
      <c r="I582" s="201"/>
      <c r="J582" s="201"/>
      <c r="K582" s="201"/>
      <c r="L582" s="201"/>
      <c r="M582" s="201"/>
      <c r="N582" s="201"/>
      <c r="O582" s="201"/>
      <c r="P582" s="201"/>
    </row>
    <row r="583" spans="1:16" hidden="1" x14ac:dyDescent="0.25">
      <c r="A583" s="661"/>
      <c r="B583" s="615"/>
      <c r="C583" s="660"/>
      <c r="D583" s="669"/>
      <c r="E583" s="670"/>
      <c r="F583" s="201"/>
      <c r="G583" s="201"/>
      <c r="H583" s="201"/>
      <c r="I583" s="201"/>
      <c r="J583" s="201"/>
      <c r="K583" s="201"/>
      <c r="L583" s="201"/>
      <c r="M583" s="201"/>
      <c r="N583" s="201"/>
      <c r="O583" s="201"/>
      <c r="P583" s="201"/>
    </row>
    <row r="584" spans="1:16" hidden="1" x14ac:dyDescent="0.25">
      <c r="A584" s="661"/>
      <c r="B584" s="615"/>
      <c r="C584" s="660"/>
      <c r="D584" s="669"/>
      <c r="E584" s="670"/>
      <c r="F584" s="201"/>
      <c r="G584" s="201"/>
      <c r="H584" s="201"/>
      <c r="I584" s="201"/>
      <c r="J584" s="201"/>
      <c r="K584" s="201"/>
      <c r="L584" s="201"/>
      <c r="M584" s="201"/>
      <c r="N584" s="201"/>
      <c r="O584" s="201"/>
      <c r="P584" s="201"/>
    </row>
    <row r="585" spans="1:16" hidden="1" x14ac:dyDescent="0.25">
      <c r="A585" s="661"/>
      <c r="B585" s="615"/>
      <c r="C585" s="660"/>
      <c r="D585" s="669"/>
      <c r="E585" s="670"/>
      <c r="F585" s="201"/>
      <c r="G585" s="201"/>
      <c r="H585" s="201"/>
      <c r="I585" s="201"/>
      <c r="J585" s="201"/>
      <c r="K585" s="201"/>
      <c r="L585" s="201"/>
      <c r="M585" s="201"/>
      <c r="N585" s="201"/>
      <c r="O585" s="201"/>
      <c r="P585" s="201"/>
    </row>
    <row r="586" spans="1:16" hidden="1" x14ac:dyDescent="0.25">
      <c r="A586" s="661"/>
      <c r="B586" s="615"/>
      <c r="C586" s="660"/>
      <c r="D586" s="669"/>
      <c r="E586" s="670"/>
      <c r="F586" s="201"/>
      <c r="G586" s="201"/>
      <c r="H586" s="201"/>
      <c r="I586" s="201"/>
      <c r="J586" s="201"/>
      <c r="K586" s="201"/>
      <c r="L586" s="201"/>
      <c r="M586" s="201"/>
      <c r="N586" s="201"/>
      <c r="O586" s="201"/>
      <c r="P586" s="201"/>
    </row>
    <row r="587" spans="1:16" hidden="1" x14ac:dyDescent="0.25">
      <c r="A587" s="661"/>
      <c r="B587" s="615"/>
      <c r="C587" s="660"/>
      <c r="D587" s="669"/>
      <c r="E587" s="670"/>
      <c r="F587" s="201"/>
      <c r="G587" s="201"/>
      <c r="H587" s="201"/>
      <c r="I587" s="201"/>
      <c r="J587" s="201"/>
      <c r="K587" s="201"/>
      <c r="L587" s="201"/>
      <c r="M587" s="201"/>
      <c r="N587" s="201"/>
      <c r="O587" s="201"/>
      <c r="P587" s="201"/>
    </row>
    <row r="588" spans="1:16" hidden="1" x14ac:dyDescent="0.25">
      <c r="A588" s="661"/>
      <c r="B588" s="615"/>
      <c r="C588" s="660"/>
      <c r="D588" s="669"/>
      <c r="E588" s="670"/>
      <c r="F588" s="201"/>
      <c r="G588" s="201"/>
      <c r="H588" s="201"/>
      <c r="I588" s="201"/>
      <c r="J588" s="201"/>
      <c r="K588" s="201"/>
      <c r="L588" s="201"/>
      <c r="M588" s="201"/>
      <c r="N588" s="201"/>
      <c r="O588" s="201"/>
      <c r="P588" s="201"/>
    </row>
    <row r="589" spans="1:16" hidden="1" x14ac:dyDescent="0.25">
      <c r="A589" s="661"/>
      <c r="B589" s="615"/>
      <c r="C589" s="660"/>
      <c r="D589" s="669"/>
      <c r="E589" s="670"/>
      <c r="F589" s="201"/>
      <c r="G589" s="201"/>
      <c r="H589" s="201"/>
      <c r="I589" s="201"/>
      <c r="J589" s="201"/>
      <c r="K589" s="201"/>
      <c r="L589" s="201"/>
      <c r="M589" s="201"/>
      <c r="N589" s="201"/>
      <c r="O589" s="201"/>
      <c r="P589" s="201"/>
    </row>
    <row r="590" spans="1:16" hidden="1" x14ac:dyDescent="0.25">
      <c r="A590" s="661"/>
      <c r="B590" s="615"/>
      <c r="C590" s="660"/>
      <c r="D590" s="669"/>
      <c r="E590" s="670"/>
      <c r="F590" s="201"/>
      <c r="G590" s="201"/>
      <c r="H590" s="201"/>
      <c r="I590" s="201"/>
      <c r="J590" s="201"/>
      <c r="K590" s="201"/>
      <c r="L590" s="201"/>
      <c r="M590" s="201"/>
      <c r="N590" s="201"/>
      <c r="O590" s="201"/>
      <c r="P590" s="201"/>
    </row>
    <row r="591" spans="1:16" hidden="1" x14ac:dyDescent="0.25">
      <c r="A591" s="661"/>
      <c r="B591" s="615"/>
      <c r="C591" s="660"/>
      <c r="D591" s="669"/>
      <c r="E591" s="670"/>
      <c r="F591" s="201"/>
      <c r="G591" s="201"/>
      <c r="H591" s="201"/>
      <c r="I591" s="201"/>
      <c r="J591" s="201"/>
      <c r="K591" s="201"/>
      <c r="L591" s="201"/>
      <c r="M591" s="201"/>
      <c r="N591" s="201"/>
      <c r="O591" s="201"/>
      <c r="P591" s="201"/>
    </row>
    <row r="592" spans="1:16" hidden="1" x14ac:dyDescent="0.25">
      <c r="A592" s="661"/>
      <c r="B592" s="615"/>
      <c r="C592" s="660"/>
      <c r="D592" s="669"/>
      <c r="E592" s="670"/>
      <c r="F592" s="201"/>
      <c r="G592" s="201"/>
      <c r="H592" s="201"/>
      <c r="I592" s="201"/>
      <c r="J592" s="201"/>
      <c r="K592" s="201"/>
      <c r="L592" s="201"/>
      <c r="M592" s="201"/>
      <c r="N592" s="201"/>
      <c r="O592" s="201"/>
      <c r="P592" s="201"/>
    </row>
    <row r="593" spans="1:16" hidden="1" x14ac:dyDescent="0.25">
      <c r="A593" s="661"/>
      <c r="B593" s="615"/>
      <c r="C593" s="660"/>
      <c r="D593" s="669"/>
      <c r="E593" s="670"/>
      <c r="F593" s="201"/>
      <c r="G593" s="201"/>
      <c r="H593" s="201"/>
      <c r="I593" s="201"/>
      <c r="J593" s="201"/>
      <c r="K593" s="201"/>
      <c r="L593" s="201"/>
      <c r="M593" s="201"/>
      <c r="N593" s="201"/>
      <c r="O593" s="201"/>
      <c r="P593" s="201"/>
    </row>
    <row r="594" spans="1:16" hidden="1" x14ac:dyDescent="0.25">
      <c r="A594" s="661"/>
      <c r="B594" s="615"/>
      <c r="C594" s="660"/>
      <c r="D594" s="669"/>
      <c r="E594" s="670"/>
      <c r="F594" s="201"/>
      <c r="G594" s="201"/>
      <c r="H594" s="201"/>
      <c r="I594" s="201"/>
      <c r="J594" s="201"/>
      <c r="K594" s="201"/>
      <c r="L594" s="201"/>
      <c r="M594" s="201"/>
      <c r="N594" s="201"/>
      <c r="O594" s="201"/>
      <c r="P594" s="201"/>
    </row>
    <row r="595" spans="1:16" hidden="1" x14ac:dyDescent="0.25">
      <c r="A595" s="661"/>
      <c r="B595" s="615"/>
      <c r="C595" s="660"/>
      <c r="D595" s="669"/>
      <c r="E595" s="670"/>
      <c r="F595" s="201"/>
      <c r="G595" s="201"/>
      <c r="H595" s="201"/>
      <c r="I595" s="201"/>
      <c r="J595" s="201"/>
      <c r="K595" s="201"/>
      <c r="L595" s="201"/>
      <c r="M595" s="201"/>
      <c r="N595" s="201"/>
      <c r="O595" s="201"/>
      <c r="P595" s="201"/>
    </row>
    <row r="596" spans="1:16" hidden="1" x14ac:dyDescent="0.25">
      <c r="A596" s="661"/>
      <c r="B596" s="615"/>
      <c r="C596" s="660"/>
      <c r="D596" s="669"/>
      <c r="E596" s="670"/>
      <c r="F596" s="201"/>
      <c r="G596" s="201"/>
      <c r="H596" s="201"/>
      <c r="I596" s="201"/>
      <c r="J596" s="201"/>
      <c r="K596" s="201"/>
      <c r="L596" s="201"/>
      <c r="M596" s="201"/>
      <c r="N596" s="201"/>
      <c r="O596" s="201"/>
      <c r="P596" s="201"/>
    </row>
    <row r="597" spans="1:16" hidden="1" x14ac:dyDescent="0.25">
      <c r="A597" s="661"/>
      <c r="B597" s="615"/>
      <c r="C597" s="660"/>
      <c r="D597" s="669"/>
      <c r="E597" s="670"/>
      <c r="F597" s="201"/>
      <c r="G597" s="201"/>
      <c r="H597" s="201"/>
      <c r="I597" s="201"/>
      <c r="J597" s="201"/>
      <c r="K597" s="201"/>
      <c r="L597" s="201"/>
      <c r="M597" s="201"/>
      <c r="N597" s="201"/>
      <c r="O597" s="201"/>
      <c r="P597" s="201"/>
    </row>
    <row r="598" spans="1:16" hidden="1" x14ac:dyDescent="0.25">
      <c r="A598" s="661"/>
      <c r="B598" s="615"/>
      <c r="C598" s="660"/>
      <c r="D598" s="669"/>
      <c r="E598" s="670"/>
      <c r="F598" s="201"/>
      <c r="G598" s="201"/>
      <c r="H598" s="201"/>
      <c r="I598" s="201"/>
      <c r="J598" s="201"/>
      <c r="K598" s="201"/>
      <c r="L598" s="201"/>
      <c r="M598" s="201"/>
      <c r="N598" s="201"/>
      <c r="O598" s="201"/>
      <c r="P598" s="201"/>
    </row>
    <row r="599" spans="1:16" hidden="1" x14ac:dyDescent="0.25">
      <c r="A599" s="661"/>
      <c r="B599" s="615"/>
      <c r="C599" s="660"/>
      <c r="D599" s="669"/>
      <c r="E599" s="670"/>
      <c r="F599" s="201"/>
      <c r="G599" s="201"/>
      <c r="H599" s="201"/>
      <c r="I599" s="201"/>
      <c r="J599" s="201"/>
      <c r="K599" s="201"/>
      <c r="L599" s="201"/>
      <c r="M599" s="201"/>
      <c r="N599" s="201"/>
      <c r="O599" s="201"/>
      <c r="P599" s="201"/>
    </row>
    <row r="600" spans="1:16" hidden="1" x14ac:dyDescent="0.25">
      <c r="A600" s="661"/>
      <c r="B600" s="615"/>
      <c r="C600" s="660"/>
      <c r="D600" s="669"/>
      <c r="E600" s="670"/>
      <c r="F600" s="201"/>
      <c r="G600" s="201"/>
      <c r="H600" s="201"/>
      <c r="I600" s="201"/>
      <c r="J600" s="201"/>
      <c r="K600" s="201"/>
      <c r="L600" s="201"/>
      <c r="M600" s="201"/>
      <c r="N600" s="201"/>
      <c r="O600" s="201"/>
      <c r="P600" s="201"/>
    </row>
    <row r="601" spans="1:16" hidden="1" x14ac:dyDescent="0.25">
      <c r="A601" s="661"/>
      <c r="B601" s="615"/>
      <c r="C601" s="660"/>
      <c r="D601" s="669"/>
      <c r="E601" s="670"/>
      <c r="F601" s="201"/>
      <c r="G601" s="201"/>
      <c r="H601" s="201"/>
      <c r="I601" s="201"/>
      <c r="J601" s="201"/>
      <c r="K601" s="201"/>
      <c r="L601" s="201"/>
      <c r="M601" s="201"/>
      <c r="N601" s="201"/>
      <c r="O601" s="201"/>
      <c r="P601" s="201"/>
    </row>
    <row r="602" spans="1:16" hidden="1" x14ac:dyDescent="0.25">
      <c r="A602" s="661"/>
      <c r="B602" s="615"/>
      <c r="C602" s="660"/>
      <c r="D602" s="669"/>
      <c r="E602" s="670"/>
      <c r="F602" s="201"/>
      <c r="G602" s="201"/>
      <c r="H602" s="201"/>
      <c r="I602" s="201"/>
      <c r="J602" s="201"/>
      <c r="K602" s="201"/>
      <c r="L602" s="201"/>
      <c r="M602" s="201"/>
      <c r="N602" s="201"/>
      <c r="O602" s="201"/>
      <c r="P602" s="201"/>
    </row>
    <row r="603" spans="1:16" hidden="1" x14ac:dyDescent="0.25">
      <c r="A603" s="661"/>
      <c r="B603" s="615"/>
      <c r="C603" s="660"/>
      <c r="D603" s="669"/>
      <c r="E603" s="670"/>
      <c r="F603" s="201"/>
      <c r="G603" s="201"/>
      <c r="H603" s="201"/>
      <c r="I603" s="201"/>
      <c r="J603" s="201"/>
      <c r="K603" s="201"/>
      <c r="L603" s="201"/>
      <c r="M603" s="201"/>
      <c r="N603" s="201"/>
      <c r="O603" s="201"/>
      <c r="P603" s="201"/>
    </row>
    <row r="604" spans="1:16" hidden="1" x14ac:dyDescent="0.25">
      <c r="A604" s="661"/>
      <c r="B604" s="615"/>
      <c r="C604" s="660"/>
      <c r="D604" s="669"/>
      <c r="E604" s="670"/>
      <c r="F604" s="201"/>
      <c r="G604" s="201"/>
      <c r="H604" s="201"/>
      <c r="I604" s="201"/>
      <c r="J604" s="201"/>
      <c r="K604" s="201"/>
      <c r="L604" s="201"/>
      <c r="M604" s="201"/>
      <c r="N604" s="201"/>
      <c r="O604" s="201"/>
      <c r="P604" s="201"/>
    </row>
    <row r="605" spans="1:16" hidden="1" x14ac:dyDescent="0.25">
      <c r="A605" s="661"/>
      <c r="B605" s="615"/>
      <c r="C605" s="660"/>
      <c r="D605" s="669"/>
      <c r="E605" s="670"/>
      <c r="F605" s="201"/>
      <c r="G605" s="201"/>
      <c r="H605" s="201"/>
      <c r="I605" s="201"/>
      <c r="J605" s="201"/>
      <c r="K605" s="201"/>
      <c r="L605" s="201"/>
      <c r="M605" s="201"/>
      <c r="N605" s="201"/>
      <c r="O605" s="201"/>
      <c r="P605" s="201"/>
    </row>
    <row r="606" spans="1:16" hidden="1" x14ac:dyDescent="0.25">
      <c r="A606" s="661"/>
      <c r="B606" s="615"/>
      <c r="C606" s="660"/>
      <c r="D606" s="669"/>
      <c r="E606" s="670"/>
      <c r="F606" s="201"/>
      <c r="G606" s="201"/>
      <c r="H606" s="201"/>
      <c r="I606" s="201"/>
      <c r="J606" s="201"/>
      <c r="K606" s="201"/>
      <c r="L606" s="201"/>
      <c r="M606" s="201"/>
      <c r="N606" s="201"/>
      <c r="O606" s="201"/>
      <c r="P606" s="201"/>
    </row>
    <row r="607" spans="1:16" hidden="1" x14ac:dyDescent="0.25">
      <c r="A607" s="661"/>
      <c r="B607" s="615"/>
      <c r="C607" s="660"/>
      <c r="D607" s="669"/>
      <c r="E607" s="670"/>
      <c r="F607" s="201"/>
      <c r="G607" s="201"/>
      <c r="H607" s="201"/>
      <c r="I607" s="201"/>
      <c r="J607" s="201"/>
      <c r="K607" s="201"/>
      <c r="L607" s="201"/>
      <c r="M607" s="201"/>
      <c r="N607" s="201"/>
      <c r="O607" s="201"/>
      <c r="P607" s="201"/>
    </row>
    <row r="608" spans="1:16" hidden="1" x14ac:dyDescent="0.25">
      <c r="A608" s="661"/>
      <c r="B608" s="615"/>
      <c r="C608" s="660"/>
      <c r="D608" s="669"/>
      <c r="E608" s="670"/>
      <c r="F608" s="201"/>
      <c r="G608" s="201"/>
      <c r="H608" s="201"/>
      <c r="I608" s="201"/>
      <c r="J608" s="201"/>
      <c r="K608" s="201"/>
      <c r="L608" s="201"/>
      <c r="M608" s="201"/>
      <c r="N608" s="201"/>
      <c r="O608" s="201"/>
      <c r="P608" s="201"/>
    </row>
    <row r="609" spans="1:16" hidden="1" x14ac:dyDescent="0.25">
      <c r="A609" s="661"/>
      <c r="B609" s="615"/>
      <c r="C609" s="660"/>
      <c r="D609" s="669"/>
      <c r="E609" s="670"/>
      <c r="F609" s="201"/>
      <c r="G609" s="201"/>
      <c r="H609" s="201"/>
      <c r="I609" s="201"/>
      <c r="J609" s="201"/>
      <c r="K609" s="201"/>
      <c r="L609" s="201"/>
      <c r="M609" s="201"/>
      <c r="N609" s="201"/>
      <c r="O609" s="201"/>
      <c r="P609" s="201"/>
    </row>
    <row r="610" spans="1:16" hidden="1" x14ac:dyDescent="0.25">
      <c r="A610" s="661"/>
      <c r="B610" s="615"/>
      <c r="C610" s="660"/>
      <c r="D610" s="669"/>
      <c r="E610" s="670"/>
      <c r="F610" s="201"/>
      <c r="G610" s="201"/>
      <c r="H610" s="201"/>
      <c r="I610" s="201"/>
      <c r="J610" s="201"/>
      <c r="K610" s="201"/>
      <c r="L610" s="201"/>
      <c r="M610" s="201"/>
      <c r="N610" s="201"/>
      <c r="O610" s="201"/>
      <c r="P610" s="201"/>
    </row>
    <row r="611" spans="1:16" hidden="1" x14ac:dyDescent="0.25">
      <c r="A611" s="661"/>
      <c r="B611" s="615"/>
      <c r="C611" s="660"/>
      <c r="D611" s="669"/>
      <c r="E611" s="670"/>
      <c r="F611" s="201"/>
      <c r="G611" s="201"/>
      <c r="H611" s="201"/>
      <c r="I611" s="201"/>
      <c r="J611" s="201"/>
      <c r="K611" s="201"/>
      <c r="L611" s="201"/>
      <c r="M611" s="201"/>
      <c r="N611" s="201"/>
      <c r="O611" s="201"/>
      <c r="P611" s="201"/>
    </row>
    <row r="612" spans="1:16" hidden="1" x14ac:dyDescent="0.25">
      <c r="A612" s="661"/>
      <c r="B612" s="615"/>
      <c r="C612" s="660"/>
      <c r="D612" s="669"/>
      <c r="E612" s="670"/>
      <c r="F612" s="201"/>
      <c r="G612" s="201"/>
      <c r="H612" s="201"/>
      <c r="I612" s="201"/>
      <c r="J612" s="201"/>
      <c r="K612" s="201"/>
      <c r="L612" s="201"/>
      <c r="M612" s="201"/>
      <c r="N612" s="201"/>
      <c r="O612" s="201"/>
      <c r="P612" s="201"/>
    </row>
    <row r="613" spans="1:16" hidden="1" x14ac:dyDescent="0.25">
      <c r="A613" s="661"/>
      <c r="B613" s="615"/>
      <c r="C613" s="660"/>
      <c r="D613" s="669"/>
      <c r="E613" s="670"/>
      <c r="F613" s="201"/>
      <c r="G613" s="201"/>
      <c r="H613" s="201"/>
      <c r="I613" s="201"/>
      <c r="J613" s="201"/>
      <c r="K613" s="201"/>
      <c r="L613" s="201"/>
      <c r="M613" s="201"/>
      <c r="N613" s="201"/>
      <c r="O613" s="201"/>
      <c r="P613" s="201"/>
    </row>
    <row r="614" spans="1:16" hidden="1" x14ac:dyDescent="0.25">
      <c r="A614" s="661"/>
      <c r="B614" s="615"/>
      <c r="C614" s="660"/>
      <c r="D614" s="669"/>
      <c r="E614" s="670"/>
      <c r="F614" s="201"/>
      <c r="G614" s="201"/>
      <c r="H614" s="201"/>
      <c r="I614" s="201"/>
      <c r="J614" s="201"/>
      <c r="K614" s="201"/>
      <c r="L614" s="201"/>
      <c r="M614" s="201"/>
      <c r="N614" s="201"/>
      <c r="O614" s="201"/>
      <c r="P614" s="201"/>
    </row>
    <row r="615" spans="1:16" hidden="1" x14ac:dyDescent="0.25">
      <c r="A615" s="661"/>
      <c r="B615" s="615"/>
      <c r="C615" s="660"/>
      <c r="D615" s="669"/>
      <c r="E615" s="670"/>
      <c r="F615" s="201"/>
      <c r="G615" s="201"/>
      <c r="H615" s="201"/>
      <c r="I615" s="201"/>
      <c r="J615" s="201"/>
      <c r="K615" s="201"/>
      <c r="L615" s="201"/>
      <c r="M615" s="201"/>
      <c r="N615" s="201"/>
      <c r="O615" s="201"/>
      <c r="P615" s="201"/>
    </row>
    <row r="616" spans="1:16" hidden="1" x14ac:dyDescent="0.25">
      <c r="A616" s="661"/>
      <c r="B616" s="615"/>
      <c r="C616" s="660"/>
      <c r="D616" s="669"/>
      <c r="E616" s="670"/>
      <c r="F616" s="201"/>
      <c r="G616" s="201"/>
      <c r="H616" s="201"/>
      <c r="I616" s="201"/>
      <c r="J616" s="201"/>
      <c r="K616" s="201"/>
      <c r="L616" s="201"/>
      <c r="M616" s="201"/>
      <c r="N616" s="201"/>
      <c r="O616" s="201"/>
      <c r="P616" s="201"/>
    </row>
    <row r="617" spans="1:16" hidden="1" x14ac:dyDescent="0.25">
      <c r="A617" s="661"/>
      <c r="B617" s="615"/>
      <c r="C617" s="660"/>
      <c r="D617" s="669"/>
      <c r="E617" s="670"/>
      <c r="F617" s="201"/>
      <c r="G617" s="201"/>
      <c r="H617" s="201"/>
      <c r="I617" s="201"/>
      <c r="J617" s="201"/>
      <c r="K617" s="201"/>
      <c r="L617" s="201"/>
      <c r="M617" s="201"/>
      <c r="N617" s="201"/>
      <c r="O617" s="201"/>
      <c r="P617" s="201"/>
    </row>
    <row r="618" spans="1:16" hidden="1" x14ac:dyDescent="0.25">
      <c r="A618" s="661"/>
      <c r="B618" s="615"/>
      <c r="C618" s="660"/>
      <c r="D618" s="669"/>
      <c r="E618" s="670"/>
      <c r="F618" s="201"/>
      <c r="G618" s="201"/>
      <c r="H618" s="201"/>
      <c r="I618" s="201"/>
      <c r="J618" s="201"/>
      <c r="K618" s="201"/>
      <c r="L618" s="201"/>
      <c r="M618" s="201"/>
      <c r="N618" s="201"/>
      <c r="O618" s="201"/>
      <c r="P618" s="201"/>
    </row>
    <row r="619" spans="1:16" hidden="1" x14ac:dyDescent="0.25">
      <c r="A619" s="661"/>
      <c r="B619" s="615"/>
      <c r="C619" s="660"/>
      <c r="D619" s="669"/>
      <c r="E619" s="670"/>
      <c r="F619" s="201"/>
      <c r="G619" s="201"/>
      <c r="H619" s="201"/>
      <c r="I619" s="201"/>
      <c r="J619" s="201"/>
      <c r="K619" s="201"/>
      <c r="L619" s="201"/>
      <c r="M619" s="201"/>
      <c r="N619" s="201"/>
      <c r="O619" s="201"/>
      <c r="P619" s="201"/>
    </row>
    <row r="620" spans="1:16" hidden="1" x14ac:dyDescent="0.25">
      <c r="A620" s="661"/>
      <c r="B620" s="615"/>
      <c r="C620" s="660"/>
      <c r="D620" s="669"/>
      <c r="E620" s="670"/>
      <c r="F620" s="201"/>
      <c r="G620" s="201"/>
      <c r="H620" s="201"/>
      <c r="I620" s="201"/>
      <c r="J620" s="201"/>
      <c r="K620" s="201"/>
      <c r="L620" s="201"/>
      <c r="M620" s="201"/>
      <c r="N620" s="201"/>
      <c r="O620" s="201"/>
      <c r="P620" s="201"/>
    </row>
    <row r="621" spans="1:16" hidden="1" x14ac:dyDescent="0.25">
      <c r="A621" s="661"/>
      <c r="B621" s="615"/>
      <c r="C621" s="660"/>
      <c r="D621" s="669"/>
      <c r="E621" s="670"/>
      <c r="F621" s="201"/>
      <c r="G621" s="201"/>
      <c r="H621" s="201"/>
      <c r="I621" s="201"/>
      <c r="J621" s="201"/>
      <c r="K621" s="201"/>
      <c r="L621" s="201"/>
      <c r="M621" s="201"/>
      <c r="N621" s="201"/>
      <c r="O621" s="201"/>
      <c r="P621" s="201"/>
    </row>
    <row r="622" spans="1:16" hidden="1" x14ac:dyDescent="0.25">
      <c r="A622" s="661"/>
      <c r="B622" s="615"/>
      <c r="C622" s="660"/>
      <c r="D622" s="669"/>
      <c r="E622" s="670"/>
      <c r="F622" s="201"/>
      <c r="G622" s="201"/>
      <c r="H622" s="201"/>
      <c r="I622" s="201"/>
      <c r="J622" s="201"/>
      <c r="K622" s="201"/>
      <c r="L622" s="201"/>
      <c r="M622" s="201"/>
      <c r="N622" s="201"/>
      <c r="O622" s="201"/>
      <c r="P622" s="201"/>
    </row>
    <row r="623" spans="1:16" hidden="1" x14ac:dyDescent="0.25">
      <c r="A623" s="661"/>
      <c r="B623" s="615"/>
      <c r="C623" s="660"/>
      <c r="D623" s="669"/>
      <c r="E623" s="670"/>
      <c r="F623" s="201"/>
      <c r="G623" s="201"/>
      <c r="H623" s="201"/>
      <c r="I623" s="201"/>
      <c r="J623" s="201"/>
      <c r="K623" s="201"/>
      <c r="L623" s="201"/>
      <c r="M623" s="201"/>
      <c r="N623" s="201"/>
      <c r="O623" s="201"/>
      <c r="P623" s="201"/>
    </row>
    <row r="624" spans="1:16" hidden="1" x14ac:dyDescent="0.25">
      <c r="A624" s="661"/>
      <c r="B624" s="615"/>
      <c r="C624" s="660"/>
      <c r="D624" s="669"/>
      <c r="E624" s="670"/>
      <c r="F624" s="201"/>
      <c r="G624" s="201"/>
      <c r="H624" s="201"/>
      <c r="I624" s="201"/>
      <c r="J624" s="201"/>
      <c r="K624" s="201"/>
      <c r="L624" s="201"/>
      <c r="M624" s="201"/>
      <c r="N624" s="201"/>
      <c r="O624" s="201"/>
      <c r="P624" s="201"/>
    </row>
    <row r="625" spans="1:16" hidden="1" x14ac:dyDescent="0.25">
      <c r="A625" s="661"/>
      <c r="B625" s="615"/>
      <c r="C625" s="660"/>
      <c r="D625" s="669"/>
      <c r="E625" s="670"/>
      <c r="F625" s="201"/>
      <c r="G625" s="201"/>
      <c r="H625" s="201"/>
      <c r="I625" s="201"/>
      <c r="J625" s="201"/>
      <c r="K625" s="201"/>
      <c r="L625" s="201"/>
      <c r="M625" s="201"/>
      <c r="N625" s="201"/>
      <c r="O625" s="201"/>
      <c r="P625" s="201"/>
    </row>
    <row r="626" spans="1:16" hidden="1" x14ac:dyDescent="0.25">
      <c r="A626" s="661"/>
      <c r="B626" s="615"/>
      <c r="C626" s="660"/>
      <c r="D626" s="669"/>
      <c r="E626" s="670"/>
      <c r="F626" s="201"/>
      <c r="G626" s="201"/>
      <c r="H626" s="201"/>
      <c r="I626" s="201"/>
      <c r="J626" s="201"/>
      <c r="K626" s="201"/>
      <c r="L626" s="201"/>
      <c r="M626" s="201"/>
      <c r="N626" s="201"/>
      <c r="O626" s="201"/>
      <c r="P626" s="201"/>
    </row>
    <row r="627" spans="1:16" hidden="1" x14ac:dyDescent="0.25">
      <c r="A627" s="661"/>
      <c r="B627" s="615"/>
      <c r="C627" s="660"/>
      <c r="D627" s="669"/>
      <c r="E627" s="670"/>
      <c r="F627" s="201"/>
      <c r="G627" s="201"/>
      <c r="H627" s="201"/>
      <c r="I627" s="201"/>
      <c r="J627" s="201"/>
      <c r="K627" s="201"/>
      <c r="L627" s="201"/>
      <c r="M627" s="201"/>
      <c r="N627" s="201"/>
      <c r="O627" s="201"/>
      <c r="P627" s="201"/>
    </row>
    <row r="628" spans="1:16" hidden="1" x14ac:dyDescent="0.25">
      <c r="A628" s="661"/>
      <c r="B628" s="615"/>
      <c r="C628" s="660"/>
      <c r="D628" s="669"/>
      <c r="E628" s="670"/>
      <c r="F628" s="201"/>
      <c r="G628" s="201"/>
      <c r="H628" s="201"/>
      <c r="I628" s="201"/>
      <c r="J628" s="201"/>
      <c r="K628" s="201"/>
      <c r="L628" s="201"/>
      <c r="M628" s="201"/>
      <c r="N628" s="201"/>
      <c r="O628" s="201"/>
      <c r="P628" s="201"/>
    </row>
    <row r="629" spans="1:16" hidden="1" x14ac:dyDescent="0.25">
      <c r="A629" s="661"/>
      <c r="B629" s="615"/>
      <c r="C629" s="660"/>
      <c r="D629" s="669"/>
      <c r="E629" s="670"/>
      <c r="F629" s="201"/>
      <c r="G629" s="201"/>
      <c r="H629" s="201"/>
      <c r="I629" s="201"/>
      <c r="J629" s="201"/>
      <c r="K629" s="201"/>
      <c r="L629" s="201"/>
      <c r="M629" s="201"/>
      <c r="N629" s="201"/>
      <c r="O629" s="201"/>
      <c r="P629" s="201"/>
    </row>
    <row r="630" spans="1:16" hidden="1" x14ac:dyDescent="0.25">
      <c r="A630" s="661"/>
      <c r="B630" s="615"/>
      <c r="C630" s="660"/>
      <c r="D630" s="669"/>
      <c r="E630" s="670"/>
      <c r="F630" s="201"/>
      <c r="G630" s="201"/>
      <c r="H630" s="201"/>
      <c r="I630" s="201"/>
      <c r="J630" s="201"/>
      <c r="K630" s="201"/>
      <c r="L630" s="201"/>
      <c r="M630" s="201"/>
      <c r="N630" s="201"/>
      <c r="O630" s="201"/>
      <c r="P630" s="201"/>
    </row>
    <row r="631" spans="1:16" hidden="1" x14ac:dyDescent="0.25">
      <c r="A631" s="661"/>
      <c r="B631" s="615"/>
      <c r="C631" s="660"/>
      <c r="D631" s="669"/>
      <c r="E631" s="670"/>
      <c r="F631" s="201"/>
      <c r="G631" s="201"/>
      <c r="H631" s="201"/>
      <c r="I631" s="201"/>
      <c r="J631" s="201"/>
      <c r="K631" s="201"/>
      <c r="L631" s="201"/>
      <c r="M631" s="201"/>
      <c r="N631" s="201"/>
      <c r="O631" s="201"/>
      <c r="P631" s="201"/>
    </row>
    <row r="632" spans="1:16" hidden="1" x14ac:dyDescent="0.25">
      <c r="A632" s="661"/>
      <c r="B632" s="615"/>
      <c r="C632" s="660"/>
      <c r="D632" s="669"/>
      <c r="E632" s="670"/>
      <c r="F632" s="201"/>
      <c r="G632" s="201"/>
      <c r="H632" s="201"/>
      <c r="I632" s="201"/>
      <c r="J632" s="201"/>
      <c r="K632" s="201"/>
      <c r="L632" s="201"/>
      <c r="M632" s="201"/>
      <c r="N632" s="201"/>
      <c r="O632" s="201"/>
      <c r="P632" s="201"/>
    </row>
    <row r="633" spans="1:16" hidden="1" x14ac:dyDescent="0.25">
      <c r="A633" s="661"/>
      <c r="B633" s="615"/>
      <c r="C633" s="660"/>
      <c r="D633" s="669"/>
      <c r="E633" s="670"/>
      <c r="F633" s="201"/>
      <c r="G633" s="201"/>
      <c r="H633" s="201"/>
      <c r="I633" s="201"/>
      <c r="J633" s="201"/>
      <c r="K633" s="201"/>
      <c r="L633" s="201"/>
      <c r="M633" s="201"/>
      <c r="N633" s="201"/>
      <c r="O633" s="201"/>
      <c r="P633" s="201"/>
    </row>
    <row r="634" spans="1:16" hidden="1" x14ac:dyDescent="0.25">
      <c r="A634" s="661"/>
      <c r="B634" s="615"/>
      <c r="C634" s="660"/>
      <c r="D634" s="669"/>
      <c r="E634" s="670"/>
      <c r="F634" s="201"/>
      <c r="G634" s="201"/>
      <c r="H634" s="201"/>
      <c r="I634" s="201"/>
      <c r="J634" s="201"/>
      <c r="K634" s="201"/>
      <c r="L634" s="201"/>
      <c r="M634" s="201"/>
      <c r="N634" s="201"/>
      <c r="O634" s="201"/>
      <c r="P634" s="201"/>
    </row>
    <row r="635" spans="1:16" hidden="1" x14ac:dyDescent="0.25">
      <c r="A635" s="661"/>
      <c r="B635" s="615"/>
      <c r="C635" s="660"/>
      <c r="D635" s="669"/>
      <c r="E635" s="670"/>
      <c r="F635" s="201"/>
      <c r="G635" s="201"/>
      <c r="H635" s="201"/>
      <c r="I635" s="201"/>
      <c r="J635" s="201"/>
      <c r="K635" s="201"/>
      <c r="L635" s="201"/>
      <c r="M635" s="201"/>
      <c r="N635" s="201"/>
      <c r="O635" s="201"/>
      <c r="P635" s="201"/>
    </row>
    <row r="636" spans="1:16" hidden="1" x14ac:dyDescent="0.25">
      <c r="A636" s="661"/>
      <c r="B636" s="615"/>
      <c r="C636" s="660"/>
      <c r="D636" s="669"/>
      <c r="E636" s="670"/>
      <c r="F636" s="201"/>
      <c r="G636" s="201"/>
      <c r="H636" s="201"/>
      <c r="I636" s="201"/>
      <c r="J636" s="201"/>
      <c r="K636" s="201"/>
      <c r="L636" s="201"/>
      <c r="M636" s="201"/>
      <c r="N636" s="201"/>
      <c r="O636" s="201"/>
      <c r="P636" s="201"/>
    </row>
    <row r="637" spans="1:16" hidden="1" x14ac:dyDescent="0.25">
      <c r="A637" s="661"/>
      <c r="B637" s="615"/>
      <c r="C637" s="660"/>
      <c r="D637" s="669"/>
      <c r="E637" s="670"/>
      <c r="F637" s="201"/>
      <c r="G637" s="201"/>
      <c r="H637" s="201"/>
      <c r="I637" s="201"/>
      <c r="J637" s="201"/>
      <c r="K637" s="201"/>
      <c r="L637" s="201"/>
      <c r="M637" s="201"/>
      <c r="N637" s="201"/>
      <c r="O637" s="201"/>
      <c r="P637" s="201"/>
    </row>
    <row r="638" spans="1:16" hidden="1" x14ac:dyDescent="0.25">
      <c r="A638" s="661"/>
      <c r="B638" s="615"/>
      <c r="C638" s="660"/>
      <c r="D638" s="669"/>
      <c r="E638" s="670"/>
      <c r="F638" s="201"/>
      <c r="G638" s="201"/>
      <c r="H638" s="201"/>
      <c r="I638" s="201"/>
      <c r="J638" s="201"/>
      <c r="K638" s="201"/>
      <c r="L638" s="201"/>
      <c r="M638" s="201"/>
      <c r="N638" s="201"/>
      <c r="O638" s="201"/>
      <c r="P638" s="201"/>
    </row>
    <row r="639" spans="1:16" hidden="1" x14ac:dyDescent="0.25">
      <c r="A639" s="661"/>
      <c r="B639" s="615"/>
      <c r="C639" s="660"/>
      <c r="D639" s="669"/>
      <c r="E639" s="670"/>
      <c r="F639" s="201"/>
      <c r="G639" s="201"/>
      <c r="H639" s="201"/>
      <c r="I639" s="201"/>
      <c r="J639" s="201"/>
      <c r="K639" s="201"/>
      <c r="L639" s="201"/>
      <c r="M639" s="201"/>
      <c r="N639" s="201"/>
      <c r="O639" s="201"/>
      <c r="P639" s="201"/>
    </row>
    <row r="640" spans="1:16" hidden="1" x14ac:dyDescent="0.25">
      <c r="A640" s="661"/>
      <c r="B640" s="615"/>
      <c r="C640" s="660"/>
      <c r="D640" s="669"/>
      <c r="E640" s="670"/>
      <c r="F640" s="201"/>
      <c r="G640" s="201"/>
      <c r="H640" s="201"/>
      <c r="I640" s="201"/>
      <c r="J640" s="201"/>
      <c r="K640" s="201"/>
      <c r="L640" s="201"/>
      <c r="M640" s="201"/>
      <c r="N640" s="201"/>
      <c r="O640" s="201"/>
      <c r="P640" s="201"/>
    </row>
    <row r="641" spans="1:16" hidden="1" x14ac:dyDescent="0.25">
      <c r="A641" s="661"/>
      <c r="B641" s="615"/>
      <c r="C641" s="660"/>
      <c r="D641" s="669"/>
      <c r="E641" s="670"/>
      <c r="F641" s="201"/>
      <c r="G641" s="201"/>
      <c r="H641" s="201"/>
      <c r="I641" s="201"/>
      <c r="J641" s="201"/>
      <c r="K641" s="201"/>
      <c r="L641" s="201"/>
      <c r="M641" s="201"/>
      <c r="N641" s="201"/>
      <c r="O641" s="201"/>
      <c r="P641" s="201"/>
    </row>
    <row r="642" spans="1:16" hidden="1" x14ac:dyDescent="0.25">
      <c r="A642" s="661"/>
      <c r="B642" s="615"/>
      <c r="C642" s="660"/>
      <c r="D642" s="669"/>
      <c r="E642" s="670"/>
      <c r="F642" s="201"/>
      <c r="G642" s="201"/>
      <c r="H642" s="201"/>
      <c r="I642" s="201"/>
      <c r="J642" s="201"/>
      <c r="K642" s="201"/>
      <c r="L642" s="201"/>
      <c r="M642" s="201"/>
      <c r="N642" s="201"/>
      <c r="O642" s="201"/>
      <c r="P642" s="201"/>
    </row>
    <row r="643" spans="1:16" hidden="1" x14ac:dyDescent="0.25">
      <c r="A643" s="661"/>
      <c r="B643" s="615"/>
      <c r="C643" s="660"/>
      <c r="D643" s="669"/>
      <c r="E643" s="670"/>
      <c r="F643" s="201"/>
      <c r="G643" s="201"/>
      <c r="H643" s="201"/>
      <c r="I643" s="201"/>
      <c r="J643" s="201"/>
      <c r="K643" s="201"/>
      <c r="L643" s="201"/>
      <c r="M643" s="201"/>
      <c r="N643" s="201"/>
      <c r="O643" s="201"/>
      <c r="P643" s="201"/>
    </row>
    <row r="644" spans="1:16" hidden="1" x14ac:dyDescent="0.25">
      <c r="A644" s="661"/>
      <c r="B644" s="615"/>
      <c r="C644" s="660"/>
      <c r="D644" s="669"/>
      <c r="E644" s="670"/>
      <c r="F644" s="201"/>
      <c r="G644" s="201"/>
      <c r="H644" s="201"/>
      <c r="I644" s="201"/>
      <c r="J644" s="201"/>
      <c r="K644" s="201"/>
      <c r="L644" s="201"/>
      <c r="M644" s="201"/>
      <c r="N644" s="201"/>
      <c r="O644" s="201"/>
      <c r="P644" s="201"/>
    </row>
    <row r="645" spans="1:16" hidden="1" x14ac:dyDescent="0.25">
      <c r="A645" s="661"/>
      <c r="B645" s="615"/>
      <c r="C645" s="660"/>
      <c r="D645" s="669"/>
      <c r="E645" s="670"/>
      <c r="F645" s="201"/>
      <c r="G645" s="201"/>
      <c r="H645" s="201"/>
      <c r="I645" s="201"/>
      <c r="J645" s="201"/>
      <c r="K645" s="201"/>
      <c r="L645" s="201"/>
      <c r="M645" s="201"/>
      <c r="N645" s="201"/>
      <c r="O645" s="201"/>
      <c r="P645" s="201"/>
    </row>
    <row r="646" spans="1:16" hidden="1" x14ac:dyDescent="0.25">
      <c r="A646" s="661"/>
      <c r="B646" s="615"/>
      <c r="C646" s="660"/>
      <c r="D646" s="669"/>
      <c r="E646" s="670"/>
      <c r="F646" s="201"/>
      <c r="G646" s="201"/>
      <c r="H646" s="201"/>
      <c r="I646" s="201"/>
      <c r="J646" s="201"/>
      <c r="K646" s="201"/>
      <c r="L646" s="201"/>
      <c r="M646" s="201"/>
      <c r="N646" s="201"/>
      <c r="O646" s="201"/>
      <c r="P646" s="201"/>
    </row>
    <row r="647" spans="1:16" hidden="1" x14ac:dyDescent="0.25">
      <c r="A647" s="661"/>
      <c r="B647" s="615"/>
      <c r="C647" s="660"/>
      <c r="D647" s="669"/>
      <c r="E647" s="670"/>
      <c r="F647" s="201"/>
      <c r="G647" s="201"/>
      <c r="H647" s="201"/>
      <c r="I647" s="201"/>
      <c r="J647" s="201"/>
      <c r="K647" s="201"/>
      <c r="L647" s="201"/>
      <c r="M647" s="201"/>
      <c r="N647" s="201"/>
      <c r="O647" s="201"/>
      <c r="P647" s="201"/>
    </row>
    <row r="648" spans="1:16" hidden="1" x14ac:dyDescent="0.25">
      <c r="A648" s="661"/>
      <c r="B648" s="615"/>
      <c r="C648" s="660"/>
      <c r="D648" s="669"/>
      <c r="E648" s="670"/>
      <c r="F648" s="201"/>
      <c r="G648" s="201"/>
      <c r="H648" s="201"/>
      <c r="I648" s="201"/>
      <c r="J648" s="201"/>
      <c r="K648" s="201"/>
      <c r="L648" s="201"/>
      <c r="M648" s="201"/>
      <c r="N648" s="201"/>
      <c r="O648" s="201"/>
      <c r="P648" s="201"/>
    </row>
    <row r="649" spans="1:16" hidden="1" x14ac:dyDescent="0.25">
      <c r="A649" s="661"/>
      <c r="B649" s="615"/>
      <c r="C649" s="660"/>
      <c r="D649" s="669"/>
      <c r="E649" s="670"/>
      <c r="F649" s="201"/>
      <c r="G649" s="201"/>
      <c r="H649" s="201"/>
      <c r="I649" s="201"/>
      <c r="J649" s="201"/>
      <c r="K649" s="201"/>
      <c r="L649" s="201"/>
      <c r="M649" s="201"/>
      <c r="N649" s="201"/>
      <c r="O649" s="201"/>
      <c r="P649" s="201"/>
    </row>
    <row r="650" spans="1:16" hidden="1" x14ac:dyDescent="0.25">
      <c r="A650" s="661"/>
      <c r="B650" s="615"/>
      <c r="C650" s="660"/>
      <c r="D650" s="669"/>
      <c r="E650" s="670"/>
      <c r="F650" s="201"/>
      <c r="G650" s="201"/>
      <c r="H650" s="201"/>
      <c r="I650" s="201"/>
      <c r="J650" s="201"/>
      <c r="K650" s="201"/>
      <c r="L650" s="201"/>
      <c r="M650" s="201"/>
      <c r="N650" s="201"/>
      <c r="O650" s="201"/>
      <c r="P650" s="201"/>
    </row>
    <row r="651" spans="1:16" hidden="1" x14ac:dyDescent="0.25">
      <c r="A651" s="661"/>
      <c r="B651" s="615"/>
      <c r="C651" s="660"/>
      <c r="D651" s="669"/>
      <c r="E651" s="670"/>
      <c r="F651" s="201"/>
      <c r="G651" s="201"/>
      <c r="H651" s="201"/>
      <c r="I651" s="201"/>
      <c r="J651" s="201"/>
      <c r="K651" s="201"/>
      <c r="L651" s="201"/>
      <c r="M651" s="201"/>
      <c r="N651" s="201"/>
      <c r="O651" s="201"/>
      <c r="P651" s="201"/>
    </row>
    <row r="652" spans="1:16" hidden="1" x14ac:dyDescent="0.25">
      <c r="A652" s="661"/>
      <c r="B652" s="615"/>
      <c r="C652" s="660"/>
      <c r="D652" s="669"/>
      <c r="E652" s="670"/>
      <c r="F652" s="201"/>
      <c r="G652" s="201"/>
      <c r="H652" s="201"/>
      <c r="I652" s="201"/>
      <c r="J652" s="201"/>
      <c r="K652" s="201"/>
      <c r="L652" s="201"/>
      <c r="M652" s="201"/>
      <c r="N652" s="201"/>
      <c r="O652" s="201"/>
      <c r="P652" s="201"/>
    </row>
    <row r="653" spans="1:16" hidden="1" x14ac:dyDescent="0.25">
      <c r="A653" s="661"/>
      <c r="B653" s="615"/>
      <c r="C653" s="660"/>
      <c r="D653" s="669"/>
      <c r="E653" s="670"/>
      <c r="F653" s="201"/>
      <c r="G653" s="201"/>
      <c r="H653" s="201"/>
      <c r="I653" s="201"/>
      <c r="J653" s="201"/>
      <c r="K653" s="201"/>
      <c r="L653" s="201"/>
      <c r="M653" s="201"/>
      <c r="N653" s="201"/>
      <c r="O653" s="201"/>
      <c r="P653" s="201"/>
    </row>
    <row r="654" spans="1:16" hidden="1" x14ac:dyDescent="0.25">
      <c r="A654" s="661"/>
      <c r="B654" s="615"/>
      <c r="C654" s="660"/>
      <c r="D654" s="669"/>
      <c r="E654" s="670"/>
      <c r="F654" s="201"/>
      <c r="G654" s="201"/>
      <c r="H654" s="201"/>
      <c r="I654" s="201"/>
      <c r="J654" s="201"/>
      <c r="K654" s="201"/>
      <c r="L654" s="201"/>
      <c r="M654" s="201"/>
      <c r="N654" s="201"/>
      <c r="O654" s="201"/>
      <c r="P654" s="201"/>
    </row>
    <row r="655" spans="1:16" hidden="1" x14ac:dyDescent="0.25">
      <c r="A655" s="661"/>
      <c r="B655" s="615"/>
      <c r="C655" s="660"/>
      <c r="D655" s="669"/>
      <c r="E655" s="670"/>
      <c r="F655" s="201"/>
      <c r="G655" s="201"/>
      <c r="H655" s="201"/>
      <c r="I655" s="201"/>
      <c r="J655" s="201"/>
      <c r="K655" s="201"/>
      <c r="L655" s="201"/>
      <c r="M655" s="201"/>
      <c r="N655" s="201"/>
      <c r="O655" s="201"/>
      <c r="P655" s="201"/>
    </row>
    <row r="656" spans="1:16" hidden="1" x14ac:dyDescent="0.25">
      <c r="A656" s="661"/>
      <c r="B656" s="615"/>
      <c r="C656" s="660"/>
      <c r="D656" s="669"/>
      <c r="E656" s="670"/>
      <c r="F656" s="201"/>
      <c r="G656" s="201"/>
      <c r="H656" s="201"/>
      <c r="I656" s="201"/>
      <c r="J656" s="201"/>
      <c r="K656" s="201"/>
      <c r="L656" s="201"/>
      <c r="M656" s="201"/>
      <c r="N656" s="201"/>
      <c r="O656" s="201"/>
      <c r="P656" s="201"/>
    </row>
    <row r="657" spans="1:16" hidden="1" x14ac:dyDescent="0.25">
      <c r="A657" s="661"/>
      <c r="B657" s="615"/>
      <c r="C657" s="660"/>
      <c r="D657" s="669"/>
      <c r="E657" s="670"/>
      <c r="F657" s="201"/>
      <c r="G657" s="201"/>
      <c r="H657" s="201"/>
      <c r="I657" s="201"/>
      <c r="J657" s="201"/>
      <c r="K657" s="201"/>
      <c r="L657" s="201"/>
      <c r="M657" s="201"/>
      <c r="N657" s="201"/>
      <c r="O657" s="201"/>
      <c r="P657" s="201"/>
    </row>
    <row r="658" spans="1:16" hidden="1" x14ac:dyDescent="0.25">
      <c r="A658" s="661"/>
      <c r="B658" s="615"/>
      <c r="C658" s="660"/>
      <c r="D658" s="669"/>
      <c r="E658" s="670"/>
      <c r="F658" s="201"/>
      <c r="G658" s="201"/>
      <c r="H658" s="201"/>
      <c r="I658" s="201"/>
      <c r="J658" s="201"/>
      <c r="K658" s="201"/>
      <c r="L658" s="201"/>
      <c r="M658" s="201"/>
      <c r="N658" s="201"/>
      <c r="O658" s="201"/>
      <c r="P658" s="201"/>
    </row>
    <row r="659" spans="1:16" hidden="1" x14ac:dyDescent="0.25">
      <c r="A659" s="661"/>
      <c r="B659" s="615"/>
      <c r="C659" s="660"/>
      <c r="D659" s="669"/>
      <c r="E659" s="670"/>
      <c r="F659" s="201"/>
      <c r="G659" s="201"/>
      <c r="H659" s="201"/>
      <c r="I659" s="201"/>
      <c r="J659" s="201"/>
      <c r="K659" s="201"/>
      <c r="L659" s="201"/>
      <c r="M659" s="201"/>
      <c r="N659" s="201"/>
      <c r="O659" s="201"/>
      <c r="P659" s="201"/>
    </row>
    <row r="660" spans="1:16" hidden="1" x14ac:dyDescent="0.25">
      <c r="A660" s="661"/>
      <c r="B660" s="615"/>
      <c r="C660" s="660"/>
      <c r="D660" s="669"/>
      <c r="E660" s="670"/>
      <c r="F660" s="201"/>
      <c r="G660" s="201"/>
      <c r="H660" s="201"/>
      <c r="I660" s="201"/>
      <c r="J660" s="201"/>
      <c r="K660" s="201"/>
      <c r="L660" s="201"/>
      <c r="M660" s="201"/>
      <c r="N660" s="201"/>
      <c r="O660" s="201"/>
      <c r="P660" s="201"/>
    </row>
    <row r="661" spans="1:16" hidden="1" x14ac:dyDescent="0.25">
      <c r="A661" s="661"/>
      <c r="B661" s="615"/>
      <c r="C661" s="660"/>
      <c r="D661" s="669"/>
      <c r="E661" s="670"/>
      <c r="F661" s="201"/>
      <c r="G661" s="201"/>
      <c r="H661" s="201"/>
      <c r="I661" s="201"/>
      <c r="J661" s="201"/>
      <c r="K661" s="201"/>
      <c r="L661" s="201"/>
      <c r="M661" s="201"/>
      <c r="N661" s="201"/>
      <c r="O661" s="201"/>
      <c r="P661" s="201"/>
    </row>
    <row r="662" spans="1:16" hidden="1" x14ac:dyDescent="0.25">
      <c r="A662" s="661"/>
      <c r="B662" s="615"/>
      <c r="C662" s="660"/>
      <c r="D662" s="669"/>
      <c r="E662" s="670"/>
      <c r="F662" s="201"/>
      <c r="G662" s="201"/>
      <c r="H662" s="201"/>
      <c r="I662" s="201"/>
      <c r="J662" s="201"/>
      <c r="K662" s="201"/>
      <c r="L662" s="201"/>
      <c r="M662" s="201"/>
      <c r="N662" s="201"/>
      <c r="O662" s="201"/>
      <c r="P662" s="201"/>
    </row>
    <row r="663" spans="1:16" hidden="1" x14ac:dyDescent="0.25">
      <c r="A663" s="661"/>
      <c r="B663" s="615"/>
      <c r="C663" s="660"/>
      <c r="D663" s="669"/>
      <c r="E663" s="670"/>
      <c r="F663" s="201"/>
      <c r="G663" s="201"/>
      <c r="H663" s="201"/>
      <c r="I663" s="201"/>
      <c r="J663" s="201"/>
      <c r="K663" s="201"/>
      <c r="L663" s="201"/>
      <c r="M663" s="201"/>
      <c r="N663" s="201"/>
      <c r="O663" s="201"/>
      <c r="P663" s="201"/>
    </row>
    <row r="664" spans="1:16" hidden="1" x14ac:dyDescent="0.25">
      <c r="A664" s="661"/>
      <c r="B664" s="615"/>
      <c r="C664" s="660"/>
      <c r="D664" s="669"/>
      <c r="E664" s="670"/>
      <c r="F664" s="201"/>
      <c r="G664" s="201"/>
      <c r="H664" s="201"/>
      <c r="I664" s="201"/>
      <c r="J664" s="201"/>
      <c r="K664" s="201"/>
      <c r="L664" s="201"/>
      <c r="M664" s="201"/>
      <c r="N664" s="201"/>
      <c r="O664" s="201"/>
      <c r="P664" s="201"/>
    </row>
    <row r="665" spans="1:16" hidden="1" x14ac:dyDescent="0.25">
      <c r="A665" s="661"/>
      <c r="B665" s="615"/>
      <c r="C665" s="660"/>
      <c r="D665" s="669"/>
      <c r="E665" s="670"/>
      <c r="F665" s="201"/>
      <c r="G665" s="201"/>
      <c r="H665" s="201"/>
      <c r="I665" s="201"/>
      <c r="J665" s="201"/>
      <c r="K665" s="201"/>
      <c r="L665" s="201"/>
      <c r="M665" s="201"/>
      <c r="N665" s="201"/>
      <c r="O665" s="201"/>
      <c r="P665" s="201"/>
    </row>
    <row r="666" spans="1:16" hidden="1" x14ac:dyDescent="0.25">
      <c r="A666" s="661"/>
      <c r="B666" s="615"/>
      <c r="C666" s="660"/>
      <c r="D666" s="669"/>
      <c r="E666" s="670"/>
      <c r="F666" s="201"/>
      <c r="G666" s="201"/>
      <c r="H666" s="201"/>
      <c r="I666" s="201"/>
      <c r="J666" s="201"/>
      <c r="K666" s="201"/>
      <c r="L666" s="201"/>
      <c r="M666" s="201"/>
      <c r="N666" s="201"/>
      <c r="O666" s="201"/>
      <c r="P666" s="201"/>
    </row>
    <row r="667" spans="1:16" hidden="1" x14ac:dyDescent="0.25">
      <c r="A667" s="661"/>
      <c r="B667" s="615"/>
      <c r="C667" s="660"/>
      <c r="D667" s="669"/>
      <c r="E667" s="670"/>
      <c r="F667" s="201"/>
      <c r="G667" s="201"/>
      <c r="H667" s="201"/>
      <c r="I667" s="201"/>
      <c r="J667" s="201"/>
      <c r="K667" s="201"/>
      <c r="L667" s="201"/>
      <c r="M667" s="201"/>
      <c r="N667" s="201"/>
      <c r="O667" s="201"/>
      <c r="P667" s="201"/>
    </row>
    <row r="668" spans="1:16" hidden="1" x14ac:dyDescent="0.25">
      <c r="A668" s="661"/>
      <c r="B668" s="615"/>
      <c r="C668" s="660"/>
      <c r="D668" s="669"/>
      <c r="E668" s="670"/>
      <c r="F668" s="201"/>
      <c r="G668" s="201"/>
      <c r="H668" s="201"/>
      <c r="I668" s="201"/>
      <c r="J668" s="201"/>
      <c r="K668" s="201"/>
      <c r="L668" s="201"/>
      <c r="M668" s="201"/>
      <c r="N668" s="201"/>
      <c r="O668" s="201"/>
      <c r="P668" s="201"/>
    </row>
    <row r="669" spans="1:16" hidden="1" x14ac:dyDescent="0.25">
      <c r="A669" s="661"/>
      <c r="B669" s="615"/>
      <c r="C669" s="660"/>
      <c r="D669" s="669"/>
      <c r="E669" s="670"/>
      <c r="F669" s="201"/>
      <c r="G669" s="201"/>
      <c r="H669" s="201"/>
      <c r="I669" s="201"/>
      <c r="J669" s="201"/>
      <c r="K669" s="201"/>
      <c r="L669" s="201"/>
      <c r="M669" s="201"/>
      <c r="N669" s="201"/>
      <c r="O669" s="201"/>
      <c r="P669" s="201"/>
    </row>
    <row r="670" spans="1:16" hidden="1" x14ac:dyDescent="0.25">
      <c r="A670" s="661"/>
      <c r="B670" s="615"/>
      <c r="C670" s="660"/>
      <c r="D670" s="669"/>
      <c r="E670" s="670"/>
      <c r="F670" s="201"/>
      <c r="G670" s="201"/>
      <c r="H670" s="201"/>
      <c r="I670" s="201"/>
      <c r="J670" s="201"/>
      <c r="K670" s="201"/>
      <c r="L670" s="201"/>
      <c r="M670" s="201"/>
      <c r="N670" s="201"/>
      <c r="O670" s="201"/>
      <c r="P670" s="201"/>
    </row>
    <row r="671" spans="1:16" hidden="1" x14ac:dyDescent="0.25">
      <c r="A671" s="661"/>
      <c r="B671" s="615"/>
      <c r="C671" s="660"/>
      <c r="D671" s="669"/>
      <c r="E671" s="670"/>
      <c r="F671" s="201"/>
      <c r="G671" s="201"/>
      <c r="H671" s="201"/>
      <c r="I671" s="201"/>
      <c r="J671" s="201"/>
      <c r="K671" s="201"/>
      <c r="L671" s="201"/>
      <c r="M671" s="201"/>
      <c r="N671" s="201"/>
      <c r="O671" s="201"/>
      <c r="P671" s="201"/>
    </row>
    <row r="672" spans="1:16" hidden="1" x14ac:dyDescent="0.25">
      <c r="A672" s="661"/>
      <c r="B672" s="615"/>
      <c r="C672" s="660"/>
      <c r="D672" s="669"/>
      <c r="E672" s="670"/>
      <c r="F672" s="201"/>
      <c r="G672" s="201"/>
      <c r="H672" s="201"/>
      <c r="I672" s="201"/>
      <c r="J672" s="201"/>
      <c r="K672" s="201"/>
      <c r="L672" s="201"/>
      <c r="M672" s="201"/>
      <c r="N672" s="201"/>
      <c r="O672" s="201"/>
      <c r="P672" s="201"/>
    </row>
    <row r="673" spans="1:16" hidden="1" x14ac:dyDescent="0.25">
      <c r="A673" s="661"/>
      <c r="B673" s="615"/>
      <c r="C673" s="660"/>
      <c r="D673" s="669"/>
      <c r="E673" s="670"/>
      <c r="F673" s="201"/>
      <c r="G673" s="201"/>
      <c r="H673" s="201"/>
      <c r="I673" s="201"/>
      <c r="J673" s="201"/>
      <c r="K673" s="201"/>
      <c r="L673" s="201"/>
      <c r="M673" s="201"/>
      <c r="N673" s="201"/>
      <c r="O673" s="201"/>
      <c r="P673" s="201"/>
    </row>
    <row r="674" spans="1:16" hidden="1" x14ac:dyDescent="0.25">
      <c r="A674" s="661"/>
      <c r="B674" s="615"/>
      <c r="C674" s="660"/>
      <c r="D674" s="669"/>
      <c r="E674" s="670"/>
      <c r="F674" s="201"/>
      <c r="G674" s="201"/>
      <c r="H674" s="201"/>
      <c r="I674" s="201"/>
      <c r="J674" s="201"/>
      <c r="K674" s="201"/>
      <c r="L674" s="201"/>
      <c r="M674" s="201"/>
      <c r="N674" s="201"/>
      <c r="O674" s="201"/>
      <c r="P674" s="201"/>
    </row>
    <row r="675" spans="1:16" hidden="1" x14ac:dyDescent="0.25">
      <c r="A675" s="661"/>
      <c r="B675" s="615"/>
      <c r="C675" s="660"/>
      <c r="D675" s="669"/>
      <c r="E675" s="670"/>
      <c r="F675" s="201"/>
      <c r="G675" s="201"/>
      <c r="H675" s="201"/>
      <c r="I675" s="201"/>
      <c r="J675" s="201"/>
      <c r="K675" s="201"/>
      <c r="L675" s="201"/>
      <c r="M675" s="201"/>
      <c r="N675" s="201"/>
      <c r="O675" s="201"/>
      <c r="P675" s="201"/>
    </row>
    <row r="676" spans="1:16" hidden="1" x14ac:dyDescent="0.25">
      <c r="A676" s="661"/>
      <c r="B676" s="615"/>
      <c r="C676" s="660"/>
      <c r="D676" s="669"/>
      <c r="E676" s="670"/>
      <c r="F676" s="201"/>
      <c r="G676" s="201"/>
      <c r="H676" s="201"/>
      <c r="I676" s="201"/>
      <c r="J676" s="201"/>
      <c r="K676" s="201"/>
      <c r="L676" s="201"/>
      <c r="M676" s="201"/>
      <c r="N676" s="201"/>
      <c r="O676" s="201"/>
      <c r="P676" s="201"/>
    </row>
    <row r="677" spans="1:16" hidden="1" x14ac:dyDescent="0.25">
      <c r="A677" s="661"/>
      <c r="B677" s="615"/>
      <c r="C677" s="660"/>
      <c r="D677" s="669"/>
      <c r="E677" s="670"/>
      <c r="F677" s="201"/>
      <c r="G677" s="201"/>
      <c r="H677" s="201"/>
      <c r="I677" s="201"/>
      <c r="J677" s="201"/>
      <c r="K677" s="201"/>
      <c r="L677" s="201"/>
      <c r="M677" s="201"/>
      <c r="N677" s="201"/>
      <c r="O677" s="201"/>
      <c r="P677" s="201"/>
    </row>
    <row r="678" spans="1:16" hidden="1" x14ac:dyDescent="0.25">
      <c r="A678" s="661"/>
      <c r="B678" s="615"/>
      <c r="C678" s="660"/>
      <c r="D678" s="669"/>
      <c r="E678" s="670"/>
      <c r="F678" s="201"/>
      <c r="G678" s="201"/>
      <c r="H678" s="201"/>
      <c r="I678" s="201"/>
      <c r="J678" s="201"/>
      <c r="K678" s="201"/>
      <c r="L678" s="201"/>
      <c r="M678" s="201"/>
      <c r="N678" s="201"/>
      <c r="O678" s="201"/>
      <c r="P678" s="201"/>
    </row>
    <row r="679" spans="1:16" hidden="1" x14ac:dyDescent="0.25">
      <c r="A679" s="661"/>
      <c r="B679" s="615"/>
      <c r="C679" s="660"/>
      <c r="D679" s="669"/>
      <c r="E679" s="670"/>
      <c r="F679" s="201"/>
      <c r="G679" s="201"/>
      <c r="H679" s="201"/>
      <c r="I679" s="201"/>
      <c r="J679" s="201"/>
      <c r="K679" s="201"/>
      <c r="L679" s="201"/>
      <c r="M679" s="201"/>
      <c r="N679" s="201"/>
      <c r="O679" s="201"/>
      <c r="P679" s="201"/>
    </row>
    <row r="680" spans="1:16" hidden="1" x14ac:dyDescent="0.25">
      <c r="A680" s="661"/>
      <c r="B680" s="615"/>
      <c r="C680" s="660"/>
      <c r="D680" s="669"/>
      <c r="E680" s="670"/>
      <c r="F680" s="201"/>
      <c r="G680" s="201"/>
      <c r="H680" s="201"/>
      <c r="I680" s="201"/>
      <c r="J680" s="201"/>
      <c r="K680" s="201"/>
      <c r="L680" s="201"/>
      <c r="M680" s="201"/>
      <c r="N680" s="201"/>
      <c r="O680" s="201"/>
      <c r="P680" s="201"/>
    </row>
    <row r="681" spans="1:16" hidden="1" x14ac:dyDescent="0.25">
      <c r="A681" s="661"/>
      <c r="B681" s="615"/>
      <c r="C681" s="660"/>
      <c r="D681" s="669"/>
      <c r="E681" s="670"/>
      <c r="F681" s="201"/>
      <c r="G681" s="201"/>
      <c r="H681" s="201"/>
      <c r="I681" s="201"/>
      <c r="J681" s="201"/>
      <c r="K681" s="201"/>
      <c r="L681" s="201"/>
      <c r="M681" s="201"/>
      <c r="N681" s="201"/>
      <c r="O681" s="201"/>
      <c r="P681" s="201"/>
    </row>
    <row r="682" spans="1:16" hidden="1" x14ac:dyDescent="0.25">
      <c r="A682" s="661"/>
      <c r="B682" s="615"/>
      <c r="C682" s="660"/>
      <c r="D682" s="669"/>
      <c r="E682" s="670"/>
      <c r="F682" s="201"/>
      <c r="G682" s="201"/>
      <c r="H682" s="201"/>
      <c r="I682" s="201"/>
      <c r="J682" s="201"/>
      <c r="K682" s="201"/>
      <c r="L682" s="201"/>
      <c r="M682" s="201"/>
      <c r="N682" s="201"/>
      <c r="O682" s="201"/>
      <c r="P682" s="201"/>
    </row>
    <row r="683" spans="1:16" hidden="1" x14ac:dyDescent="0.25">
      <c r="A683" s="661"/>
      <c r="B683" s="615"/>
      <c r="C683" s="660"/>
      <c r="D683" s="669"/>
      <c r="E683" s="670"/>
      <c r="F683" s="201"/>
      <c r="G683" s="201"/>
      <c r="H683" s="201"/>
      <c r="I683" s="201"/>
      <c r="J683" s="201"/>
      <c r="K683" s="201"/>
      <c r="L683" s="201"/>
      <c r="M683" s="201"/>
      <c r="N683" s="201"/>
      <c r="O683" s="201"/>
      <c r="P683" s="201"/>
    </row>
    <row r="684" spans="1:16" hidden="1" x14ac:dyDescent="0.25">
      <c r="A684" s="661"/>
      <c r="B684" s="615"/>
      <c r="C684" s="660"/>
      <c r="D684" s="669"/>
      <c r="E684" s="670"/>
      <c r="F684" s="201"/>
      <c r="G684" s="201"/>
      <c r="H684" s="201"/>
      <c r="I684" s="201"/>
      <c r="J684" s="201"/>
      <c r="K684" s="201"/>
      <c r="L684" s="201"/>
      <c r="M684" s="201"/>
      <c r="N684" s="201"/>
      <c r="O684" s="201"/>
      <c r="P684" s="201"/>
    </row>
    <row r="685" spans="1:16" hidden="1" x14ac:dyDescent="0.25">
      <c r="A685" s="661"/>
      <c r="B685" s="615"/>
      <c r="C685" s="660"/>
      <c r="D685" s="669"/>
      <c r="E685" s="670"/>
      <c r="F685" s="201"/>
      <c r="G685" s="201"/>
      <c r="H685" s="201"/>
      <c r="I685" s="201"/>
      <c r="J685" s="201"/>
      <c r="K685" s="201"/>
      <c r="L685" s="201"/>
      <c r="M685" s="201"/>
      <c r="N685" s="201"/>
      <c r="O685" s="201"/>
      <c r="P685" s="201"/>
    </row>
    <row r="686" spans="1:16" hidden="1" x14ac:dyDescent="0.25">
      <c r="A686" s="661"/>
      <c r="B686" s="615"/>
      <c r="C686" s="660"/>
      <c r="D686" s="669"/>
      <c r="E686" s="670"/>
      <c r="F686" s="201"/>
      <c r="G686" s="201"/>
      <c r="H686" s="201"/>
      <c r="I686" s="201"/>
      <c r="J686" s="201"/>
      <c r="K686" s="201"/>
      <c r="L686" s="201"/>
      <c r="M686" s="201"/>
      <c r="N686" s="201"/>
      <c r="O686" s="201"/>
      <c r="P686" s="201"/>
    </row>
    <row r="687" spans="1:16" hidden="1" x14ac:dyDescent="0.25">
      <c r="A687" s="661"/>
      <c r="B687" s="615"/>
      <c r="C687" s="660"/>
      <c r="D687" s="669"/>
      <c r="E687" s="670"/>
      <c r="F687" s="201"/>
      <c r="G687" s="201"/>
      <c r="H687" s="201"/>
      <c r="I687" s="201"/>
      <c r="J687" s="201"/>
      <c r="K687" s="201"/>
      <c r="L687" s="201"/>
      <c r="M687" s="201"/>
      <c r="N687" s="201"/>
      <c r="O687" s="201"/>
      <c r="P687" s="201"/>
    </row>
    <row r="688" spans="1:16" hidden="1" x14ac:dyDescent="0.25">
      <c r="A688" s="661"/>
      <c r="B688" s="615"/>
      <c r="C688" s="660"/>
      <c r="D688" s="669"/>
      <c r="E688" s="670"/>
      <c r="F688" s="201"/>
      <c r="G688" s="201"/>
      <c r="H688" s="201"/>
      <c r="I688" s="201"/>
      <c r="J688" s="201"/>
      <c r="K688" s="201"/>
      <c r="L688" s="201"/>
      <c r="M688" s="201"/>
      <c r="N688" s="201"/>
      <c r="O688" s="201"/>
      <c r="P688" s="201"/>
    </row>
    <row r="689" spans="1:16" hidden="1" x14ac:dyDescent="0.25">
      <c r="A689" s="661"/>
      <c r="B689" s="615"/>
      <c r="C689" s="660"/>
      <c r="D689" s="669"/>
      <c r="E689" s="670"/>
      <c r="F689" s="201"/>
      <c r="G689" s="201"/>
      <c r="H689" s="201"/>
      <c r="I689" s="201"/>
      <c r="J689" s="201"/>
      <c r="K689" s="201"/>
      <c r="L689" s="201"/>
      <c r="M689" s="201"/>
      <c r="N689" s="201"/>
      <c r="O689" s="201"/>
      <c r="P689" s="201"/>
    </row>
    <row r="690" spans="1:16" hidden="1" x14ac:dyDescent="0.25">
      <c r="A690" s="661"/>
      <c r="B690" s="615"/>
      <c r="C690" s="660"/>
      <c r="D690" s="669"/>
      <c r="E690" s="670"/>
      <c r="F690" s="201"/>
      <c r="G690" s="201"/>
      <c r="H690" s="201"/>
      <c r="I690" s="201"/>
      <c r="J690" s="201"/>
      <c r="K690" s="201"/>
      <c r="L690" s="201"/>
      <c r="M690" s="201"/>
      <c r="N690" s="201"/>
      <c r="O690" s="201"/>
      <c r="P690" s="201"/>
    </row>
    <row r="691" spans="1:16" hidden="1" x14ac:dyDescent="0.25">
      <c r="A691" s="661"/>
      <c r="B691" s="615"/>
      <c r="C691" s="660"/>
      <c r="D691" s="669"/>
      <c r="E691" s="670"/>
      <c r="F691" s="201"/>
      <c r="G691" s="201"/>
      <c r="H691" s="201"/>
      <c r="I691" s="201"/>
      <c r="J691" s="201"/>
      <c r="K691" s="201"/>
      <c r="L691" s="201"/>
      <c r="M691" s="201"/>
      <c r="N691" s="201"/>
      <c r="O691" s="201"/>
      <c r="P691" s="201"/>
    </row>
    <row r="692" spans="1:16" hidden="1" x14ac:dyDescent="0.25">
      <c r="A692" s="661"/>
      <c r="B692" s="615"/>
      <c r="C692" s="660"/>
      <c r="D692" s="669"/>
      <c r="E692" s="670"/>
      <c r="F692" s="201"/>
      <c r="G692" s="201"/>
      <c r="H692" s="201"/>
      <c r="I692" s="201"/>
      <c r="J692" s="201"/>
      <c r="K692" s="201"/>
      <c r="L692" s="201"/>
      <c r="M692" s="201"/>
      <c r="N692" s="201"/>
      <c r="O692" s="201"/>
      <c r="P692" s="201"/>
    </row>
    <row r="693" spans="1:16" hidden="1" x14ac:dyDescent="0.25">
      <c r="A693" s="661"/>
      <c r="B693" s="615"/>
      <c r="C693" s="660"/>
      <c r="D693" s="669"/>
      <c r="E693" s="670"/>
      <c r="F693" s="201"/>
      <c r="G693" s="201"/>
      <c r="H693" s="201"/>
      <c r="I693" s="201"/>
      <c r="J693" s="201"/>
      <c r="K693" s="201"/>
      <c r="L693" s="201"/>
      <c r="M693" s="201"/>
      <c r="N693" s="201"/>
      <c r="O693" s="201"/>
      <c r="P693" s="201"/>
    </row>
    <row r="694" spans="1:16" hidden="1" x14ac:dyDescent="0.25">
      <c r="A694" s="661"/>
      <c r="B694" s="615"/>
      <c r="C694" s="660"/>
      <c r="D694" s="669"/>
      <c r="E694" s="670"/>
      <c r="F694" s="201"/>
      <c r="G694" s="201"/>
      <c r="H694" s="201"/>
      <c r="I694" s="201"/>
      <c r="J694" s="201"/>
      <c r="K694" s="201"/>
      <c r="L694" s="201"/>
      <c r="M694" s="201"/>
      <c r="N694" s="201"/>
      <c r="O694" s="201"/>
      <c r="P694" s="201"/>
    </row>
    <row r="695" spans="1:16" hidden="1" x14ac:dyDescent="0.25">
      <c r="A695" s="661"/>
      <c r="B695" s="615"/>
      <c r="C695" s="660"/>
      <c r="D695" s="669"/>
      <c r="E695" s="670"/>
      <c r="F695" s="201"/>
      <c r="G695" s="201"/>
      <c r="H695" s="201"/>
      <c r="I695" s="201"/>
      <c r="J695" s="201"/>
      <c r="K695" s="201"/>
      <c r="L695" s="201"/>
      <c r="M695" s="201"/>
      <c r="N695" s="201"/>
      <c r="O695" s="201"/>
      <c r="P695" s="201"/>
    </row>
    <row r="696" spans="1:16" hidden="1" x14ac:dyDescent="0.25">
      <c r="A696" s="661"/>
      <c r="B696" s="615"/>
      <c r="C696" s="660"/>
      <c r="D696" s="669"/>
      <c r="E696" s="670"/>
      <c r="F696" s="201"/>
      <c r="G696" s="201"/>
      <c r="H696" s="201"/>
      <c r="I696" s="201"/>
      <c r="J696" s="201"/>
      <c r="K696" s="201"/>
      <c r="L696" s="201"/>
      <c r="M696" s="201"/>
      <c r="N696" s="201"/>
      <c r="O696" s="201"/>
      <c r="P696" s="201"/>
    </row>
    <row r="697" spans="1:16" hidden="1" x14ac:dyDescent="0.25">
      <c r="A697" s="661"/>
      <c r="B697" s="615"/>
      <c r="C697" s="660"/>
      <c r="D697" s="669"/>
      <c r="E697" s="670"/>
      <c r="F697" s="201"/>
      <c r="G697" s="201"/>
      <c r="H697" s="201"/>
      <c r="I697" s="201"/>
      <c r="J697" s="201"/>
      <c r="K697" s="201"/>
      <c r="L697" s="201"/>
      <c r="M697" s="201"/>
      <c r="N697" s="201"/>
      <c r="O697" s="201"/>
      <c r="P697" s="201"/>
    </row>
    <row r="698" spans="1:16" hidden="1" x14ac:dyDescent="0.25">
      <c r="A698" s="661"/>
      <c r="B698" s="615"/>
      <c r="C698" s="660"/>
      <c r="D698" s="669"/>
      <c r="E698" s="670"/>
      <c r="F698" s="201"/>
      <c r="G698" s="201"/>
      <c r="H698" s="201"/>
      <c r="I698" s="201"/>
      <c r="J698" s="201"/>
      <c r="K698" s="201"/>
      <c r="L698" s="201"/>
      <c r="M698" s="201"/>
      <c r="N698" s="201"/>
      <c r="O698" s="201"/>
      <c r="P698" s="201"/>
    </row>
    <row r="699" spans="1:16" hidden="1" x14ac:dyDescent="0.25">
      <c r="A699" s="661"/>
      <c r="B699" s="615"/>
      <c r="C699" s="660"/>
      <c r="D699" s="669"/>
      <c r="E699" s="670"/>
      <c r="F699" s="201"/>
      <c r="G699" s="201"/>
      <c r="H699" s="201"/>
      <c r="I699" s="201"/>
      <c r="J699" s="201"/>
      <c r="K699" s="201"/>
      <c r="L699" s="201"/>
      <c r="M699" s="201"/>
      <c r="N699" s="201"/>
      <c r="O699" s="201"/>
      <c r="P699" s="201"/>
    </row>
    <row r="700" spans="1:16" hidden="1" x14ac:dyDescent="0.25">
      <c r="A700" s="661"/>
      <c r="B700" s="615"/>
      <c r="C700" s="660"/>
      <c r="D700" s="669"/>
      <c r="E700" s="670"/>
      <c r="F700" s="201"/>
      <c r="G700" s="201"/>
      <c r="H700" s="201"/>
      <c r="I700" s="201"/>
      <c r="J700" s="201"/>
      <c r="K700" s="201"/>
      <c r="L700" s="201"/>
      <c r="M700" s="201"/>
      <c r="N700" s="201"/>
      <c r="O700" s="201"/>
      <c r="P700" s="201"/>
    </row>
    <row r="701" spans="1:16" hidden="1" x14ac:dyDescent="0.25">
      <c r="A701" s="661"/>
      <c r="B701" s="615"/>
      <c r="C701" s="660"/>
      <c r="D701" s="669"/>
      <c r="E701" s="670"/>
      <c r="F701" s="201"/>
      <c r="G701" s="201"/>
      <c r="H701" s="201"/>
      <c r="I701" s="201"/>
      <c r="J701" s="201"/>
      <c r="K701" s="201"/>
      <c r="L701" s="201"/>
      <c r="M701" s="201"/>
      <c r="N701" s="201"/>
      <c r="O701" s="201"/>
      <c r="P701" s="201"/>
    </row>
    <row r="702" spans="1:16" hidden="1" x14ac:dyDescent="0.25">
      <c r="A702" s="661"/>
      <c r="B702" s="615"/>
      <c r="C702" s="660"/>
      <c r="D702" s="669"/>
      <c r="E702" s="670"/>
      <c r="F702" s="201"/>
      <c r="G702" s="201"/>
      <c r="H702" s="201"/>
      <c r="I702" s="201"/>
      <c r="J702" s="201"/>
      <c r="K702" s="201"/>
      <c r="L702" s="201"/>
      <c r="M702" s="201"/>
      <c r="N702" s="201"/>
      <c r="O702" s="201"/>
      <c r="P702" s="201"/>
    </row>
    <row r="703" spans="1:16" hidden="1" x14ac:dyDescent="0.25">
      <c r="A703" s="661"/>
      <c r="B703" s="615"/>
      <c r="C703" s="660"/>
      <c r="D703" s="669"/>
      <c r="E703" s="670"/>
      <c r="F703" s="201"/>
      <c r="G703" s="201"/>
      <c r="H703" s="201"/>
      <c r="I703" s="201"/>
      <c r="J703" s="201"/>
      <c r="K703" s="201"/>
      <c r="L703" s="201"/>
      <c r="M703" s="201"/>
      <c r="N703" s="201"/>
      <c r="O703" s="201"/>
      <c r="P703" s="201"/>
    </row>
    <row r="704" spans="1:16" hidden="1" x14ac:dyDescent="0.25">
      <c r="A704" s="661"/>
      <c r="B704" s="615"/>
      <c r="C704" s="660"/>
      <c r="D704" s="669"/>
      <c r="E704" s="670"/>
      <c r="F704" s="201"/>
      <c r="G704" s="201"/>
      <c r="H704" s="201"/>
      <c r="I704" s="201"/>
      <c r="J704" s="201"/>
      <c r="K704" s="201"/>
      <c r="L704" s="201"/>
      <c r="M704" s="201"/>
      <c r="N704" s="201"/>
      <c r="O704" s="201"/>
      <c r="P704" s="201"/>
    </row>
    <row r="705" spans="1:16" hidden="1" x14ac:dyDescent="0.25">
      <c r="A705" s="661"/>
      <c r="B705" s="615"/>
      <c r="C705" s="660"/>
      <c r="D705" s="669"/>
      <c r="E705" s="670"/>
      <c r="F705" s="201"/>
      <c r="G705" s="201"/>
      <c r="H705" s="201"/>
      <c r="I705" s="201"/>
      <c r="J705" s="201"/>
      <c r="K705" s="201"/>
      <c r="L705" s="201"/>
      <c r="M705" s="201"/>
      <c r="N705" s="201"/>
      <c r="O705" s="201"/>
      <c r="P705" s="201"/>
    </row>
    <row r="706" spans="1:16" hidden="1" x14ac:dyDescent="0.25">
      <c r="A706" s="661"/>
      <c r="B706" s="615"/>
      <c r="C706" s="660"/>
      <c r="D706" s="669"/>
      <c r="E706" s="670"/>
      <c r="F706" s="201"/>
      <c r="G706" s="201"/>
      <c r="H706" s="201"/>
      <c r="I706" s="201"/>
      <c r="J706" s="201"/>
      <c r="K706" s="201"/>
      <c r="L706" s="201"/>
      <c r="M706" s="201"/>
      <c r="N706" s="201"/>
      <c r="O706" s="201"/>
      <c r="P706" s="201"/>
    </row>
    <row r="707" spans="1:16" hidden="1" x14ac:dyDescent="0.25">
      <c r="A707" s="661"/>
      <c r="B707" s="615"/>
      <c r="C707" s="660"/>
      <c r="D707" s="669"/>
      <c r="E707" s="670"/>
      <c r="F707" s="201"/>
      <c r="G707" s="201"/>
      <c r="H707" s="201"/>
      <c r="I707" s="201"/>
      <c r="J707" s="201"/>
      <c r="K707" s="201"/>
      <c r="L707" s="201"/>
      <c r="M707" s="201"/>
      <c r="N707" s="201"/>
      <c r="O707" s="201"/>
      <c r="P707" s="201"/>
    </row>
    <row r="708" spans="1:16" hidden="1" x14ac:dyDescent="0.25">
      <c r="A708" s="661"/>
      <c r="B708" s="615"/>
      <c r="C708" s="660"/>
      <c r="D708" s="669"/>
      <c r="E708" s="670"/>
      <c r="F708" s="201"/>
      <c r="G708" s="201"/>
      <c r="H708" s="201"/>
      <c r="I708" s="201"/>
      <c r="J708" s="201"/>
      <c r="K708" s="201"/>
      <c r="L708" s="201"/>
      <c r="M708" s="201"/>
      <c r="N708" s="201"/>
      <c r="O708" s="201"/>
      <c r="P708" s="201"/>
    </row>
    <row r="709" spans="1:16" hidden="1" x14ac:dyDescent="0.25">
      <c r="A709" s="661"/>
      <c r="B709" s="615"/>
      <c r="C709" s="660"/>
      <c r="D709" s="669"/>
      <c r="E709" s="670"/>
      <c r="F709" s="201"/>
      <c r="G709" s="201"/>
      <c r="H709" s="201"/>
      <c r="I709" s="201"/>
      <c r="J709" s="201"/>
      <c r="K709" s="201"/>
      <c r="L709" s="201"/>
      <c r="M709" s="201"/>
      <c r="N709" s="201"/>
      <c r="O709" s="201"/>
      <c r="P709" s="201"/>
    </row>
    <row r="710" spans="1:16" hidden="1" x14ac:dyDescent="0.25">
      <c r="A710" s="661"/>
      <c r="B710" s="615"/>
      <c r="C710" s="660"/>
      <c r="D710" s="669"/>
      <c r="E710" s="670"/>
      <c r="F710" s="201"/>
      <c r="G710" s="201"/>
      <c r="H710" s="201"/>
      <c r="I710" s="201"/>
      <c r="J710" s="201"/>
      <c r="K710" s="201"/>
      <c r="L710" s="201"/>
      <c r="M710" s="201"/>
      <c r="N710" s="201"/>
      <c r="O710" s="201"/>
      <c r="P710" s="201"/>
    </row>
    <row r="711" spans="1:16" hidden="1" x14ac:dyDescent="0.25">
      <c r="A711" s="661"/>
      <c r="B711" s="615"/>
      <c r="C711" s="660"/>
      <c r="D711" s="669"/>
      <c r="E711" s="670"/>
      <c r="F711" s="201"/>
      <c r="G711" s="201"/>
      <c r="H711" s="201"/>
      <c r="I711" s="201"/>
      <c r="J711" s="201"/>
      <c r="K711" s="201"/>
      <c r="L711" s="201"/>
      <c r="M711" s="201"/>
      <c r="N711" s="201"/>
      <c r="O711" s="201"/>
      <c r="P711" s="201"/>
    </row>
    <row r="712" spans="1:16" hidden="1" x14ac:dyDescent="0.25">
      <c r="A712" s="661"/>
      <c r="B712" s="615"/>
      <c r="C712" s="660"/>
      <c r="D712" s="669"/>
      <c r="E712" s="670"/>
      <c r="F712" s="201"/>
      <c r="G712" s="201"/>
      <c r="H712" s="201"/>
      <c r="I712" s="201"/>
      <c r="J712" s="201"/>
      <c r="K712" s="201"/>
      <c r="L712" s="201"/>
      <c r="M712" s="201"/>
      <c r="N712" s="201"/>
      <c r="O712" s="201"/>
      <c r="P712" s="201"/>
    </row>
    <row r="713" spans="1:16" hidden="1" x14ac:dyDescent="0.25">
      <c r="A713" s="661"/>
      <c r="B713" s="615"/>
      <c r="C713" s="660"/>
      <c r="D713" s="669"/>
      <c r="E713" s="670"/>
      <c r="F713" s="201"/>
      <c r="G713" s="201"/>
      <c r="H713" s="201"/>
      <c r="I713" s="201"/>
      <c r="J713" s="201"/>
      <c r="K713" s="201"/>
      <c r="L713" s="201"/>
      <c r="M713" s="201"/>
      <c r="N713" s="201"/>
      <c r="O713" s="201"/>
      <c r="P713" s="201"/>
    </row>
    <row r="714" spans="1:16" hidden="1" x14ac:dyDescent="0.25">
      <c r="A714" s="661"/>
      <c r="B714" s="615"/>
      <c r="C714" s="660"/>
      <c r="D714" s="669"/>
      <c r="E714" s="670"/>
      <c r="F714" s="201"/>
      <c r="G714" s="201"/>
      <c r="H714" s="201"/>
      <c r="I714" s="201"/>
      <c r="J714" s="201"/>
      <c r="K714" s="201"/>
      <c r="L714" s="201"/>
      <c r="M714" s="201"/>
      <c r="N714" s="201"/>
      <c r="O714" s="201"/>
      <c r="P714" s="201"/>
    </row>
    <row r="715" spans="1:16" hidden="1" x14ac:dyDescent="0.25">
      <c r="A715" s="661"/>
      <c r="B715" s="615"/>
      <c r="C715" s="660"/>
      <c r="D715" s="669"/>
      <c r="E715" s="670"/>
      <c r="F715" s="201"/>
      <c r="G715" s="201"/>
      <c r="H715" s="201"/>
      <c r="I715" s="201"/>
      <c r="J715" s="201"/>
      <c r="K715" s="201"/>
      <c r="L715" s="201"/>
      <c r="M715" s="201"/>
      <c r="N715" s="201"/>
      <c r="O715" s="201"/>
      <c r="P715" s="201"/>
    </row>
    <row r="716" spans="1:16" hidden="1" x14ac:dyDescent="0.25">
      <c r="A716" s="661"/>
      <c r="B716" s="615"/>
      <c r="C716" s="660"/>
      <c r="D716" s="669"/>
      <c r="E716" s="670"/>
      <c r="F716" s="201"/>
      <c r="G716" s="201"/>
      <c r="H716" s="201"/>
      <c r="I716" s="201"/>
      <c r="J716" s="201"/>
      <c r="K716" s="201"/>
      <c r="L716" s="201"/>
      <c r="M716" s="201"/>
      <c r="N716" s="201"/>
      <c r="O716" s="201"/>
      <c r="P716" s="201"/>
    </row>
    <row r="717" spans="1:16" hidden="1" x14ac:dyDescent="0.25">
      <c r="A717" s="661"/>
      <c r="B717" s="615"/>
      <c r="C717" s="660"/>
      <c r="D717" s="669"/>
      <c r="E717" s="670"/>
      <c r="F717" s="201"/>
      <c r="G717" s="201"/>
      <c r="H717" s="201"/>
      <c r="I717" s="201"/>
      <c r="J717" s="201"/>
      <c r="K717" s="201"/>
      <c r="L717" s="201"/>
      <c r="M717" s="201"/>
      <c r="N717" s="201"/>
      <c r="O717" s="201"/>
      <c r="P717" s="201"/>
    </row>
    <row r="718" spans="1:16" hidden="1" x14ac:dyDescent="0.25">
      <c r="A718" s="661"/>
      <c r="B718" s="615"/>
      <c r="C718" s="660"/>
      <c r="D718" s="669"/>
      <c r="E718" s="670"/>
      <c r="F718" s="201"/>
      <c r="G718" s="201"/>
      <c r="H718" s="201"/>
      <c r="I718" s="201"/>
      <c r="J718" s="201"/>
      <c r="K718" s="201"/>
      <c r="L718" s="201"/>
      <c r="M718" s="201"/>
      <c r="N718" s="201"/>
      <c r="O718" s="201"/>
      <c r="P718" s="201"/>
    </row>
    <row r="719" spans="1:16" hidden="1" x14ac:dyDescent="0.25">
      <c r="A719" s="661"/>
      <c r="B719" s="615"/>
      <c r="C719" s="660"/>
      <c r="D719" s="669"/>
      <c r="E719" s="670"/>
      <c r="F719" s="201"/>
      <c r="G719" s="201"/>
      <c r="H719" s="201"/>
      <c r="I719" s="201"/>
      <c r="J719" s="201"/>
      <c r="K719" s="201"/>
      <c r="L719" s="201"/>
      <c r="M719" s="201"/>
      <c r="N719" s="201"/>
      <c r="O719" s="201"/>
      <c r="P719" s="201"/>
    </row>
    <row r="720" spans="1:16" hidden="1" x14ac:dyDescent="0.25">
      <c r="A720" s="661"/>
      <c r="B720" s="615"/>
      <c r="C720" s="660"/>
      <c r="D720" s="669"/>
      <c r="E720" s="670"/>
      <c r="F720" s="201"/>
      <c r="G720" s="201"/>
      <c r="H720" s="201"/>
      <c r="I720" s="201"/>
      <c r="J720" s="201"/>
      <c r="K720" s="201"/>
      <c r="L720" s="201"/>
      <c r="M720" s="201"/>
      <c r="N720" s="201"/>
      <c r="O720" s="201"/>
      <c r="P720" s="201"/>
    </row>
    <row r="721" spans="1:16" hidden="1" x14ac:dyDescent="0.25">
      <c r="A721" s="661"/>
      <c r="B721" s="615"/>
      <c r="C721" s="660"/>
      <c r="D721" s="669"/>
      <c r="E721" s="670"/>
      <c r="F721" s="201"/>
      <c r="G721" s="201"/>
      <c r="H721" s="201"/>
      <c r="I721" s="201"/>
      <c r="J721" s="201"/>
      <c r="K721" s="201"/>
      <c r="L721" s="201"/>
      <c r="M721" s="201"/>
      <c r="N721" s="201"/>
      <c r="O721" s="201"/>
      <c r="P721" s="201"/>
    </row>
    <row r="722" spans="1:16" hidden="1" x14ac:dyDescent="0.25">
      <c r="A722" s="661"/>
      <c r="B722" s="615"/>
      <c r="C722" s="660"/>
      <c r="D722" s="669"/>
      <c r="E722" s="670"/>
      <c r="F722" s="201"/>
      <c r="G722" s="201"/>
      <c r="H722" s="201"/>
      <c r="I722" s="201"/>
      <c r="J722" s="201"/>
      <c r="K722" s="201"/>
      <c r="L722" s="201"/>
      <c r="M722" s="201"/>
      <c r="N722" s="201"/>
      <c r="O722" s="201"/>
      <c r="P722" s="201"/>
    </row>
    <row r="723" spans="1:16" hidden="1" x14ac:dyDescent="0.25">
      <c r="A723" s="661"/>
      <c r="B723" s="615"/>
      <c r="C723" s="660"/>
      <c r="D723" s="669"/>
      <c r="E723" s="670"/>
      <c r="F723" s="201"/>
      <c r="G723" s="201"/>
      <c r="H723" s="201"/>
      <c r="I723" s="201"/>
      <c r="J723" s="201"/>
      <c r="K723" s="201"/>
      <c r="L723" s="201"/>
      <c r="M723" s="201"/>
      <c r="N723" s="201"/>
      <c r="O723" s="201"/>
      <c r="P723" s="201"/>
    </row>
    <row r="724" spans="1:16" hidden="1" x14ac:dyDescent="0.25">
      <c r="A724" s="661"/>
      <c r="B724" s="615"/>
      <c r="C724" s="660"/>
      <c r="D724" s="669"/>
      <c r="E724" s="670"/>
      <c r="F724" s="201"/>
      <c r="G724" s="201"/>
      <c r="H724" s="201"/>
      <c r="I724" s="201"/>
      <c r="J724" s="201"/>
      <c r="K724" s="201"/>
      <c r="L724" s="201"/>
      <c r="M724" s="201"/>
      <c r="N724" s="201"/>
      <c r="O724" s="201"/>
      <c r="P724" s="201"/>
    </row>
    <row r="725" spans="1:16" hidden="1" x14ac:dyDescent="0.25">
      <c r="A725" s="661"/>
      <c r="B725" s="615"/>
      <c r="C725" s="660"/>
      <c r="D725" s="669"/>
      <c r="E725" s="670"/>
      <c r="F725" s="201"/>
      <c r="G725" s="201"/>
      <c r="H725" s="201"/>
      <c r="I725" s="201"/>
      <c r="J725" s="201"/>
      <c r="K725" s="201"/>
      <c r="L725" s="201"/>
      <c r="M725" s="201"/>
      <c r="N725" s="201"/>
      <c r="O725" s="201"/>
      <c r="P725" s="201"/>
    </row>
    <row r="726" spans="1:16" hidden="1" x14ac:dyDescent="0.25">
      <c r="A726" s="661"/>
      <c r="B726" s="615"/>
      <c r="C726" s="660"/>
      <c r="D726" s="669"/>
      <c r="E726" s="670"/>
      <c r="F726" s="201"/>
      <c r="G726" s="201"/>
      <c r="H726" s="201"/>
      <c r="I726" s="201"/>
      <c r="J726" s="201"/>
      <c r="K726" s="201"/>
      <c r="L726" s="201"/>
      <c r="M726" s="201"/>
      <c r="N726" s="201"/>
      <c r="O726" s="201"/>
      <c r="P726" s="201"/>
    </row>
    <row r="727" spans="1:16" hidden="1" x14ac:dyDescent="0.25">
      <c r="A727" s="661"/>
      <c r="B727" s="615"/>
      <c r="C727" s="660"/>
      <c r="D727" s="669"/>
      <c r="E727" s="670"/>
      <c r="F727" s="201"/>
      <c r="G727" s="201"/>
      <c r="H727" s="201"/>
      <c r="I727" s="201"/>
      <c r="J727" s="201"/>
      <c r="K727" s="201"/>
      <c r="L727" s="201"/>
      <c r="M727" s="201"/>
      <c r="N727" s="201"/>
      <c r="O727" s="201"/>
      <c r="P727" s="201"/>
    </row>
    <row r="728" spans="1:16" hidden="1" x14ac:dyDescent="0.25">
      <c r="A728" s="661"/>
      <c r="B728" s="615"/>
      <c r="C728" s="660"/>
      <c r="D728" s="669"/>
      <c r="E728" s="670"/>
      <c r="F728" s="201"/>
      <c r="G728" s="201"/>
      <c r="H728" s="201"/>
      <c r="I728" s="201"/>
      <c r="J728" s="201"/>
      <c r="K728" s="201"/>
      <c r="L728" s="201"/>
      <c r="M728" s="201"/>
      <c r="N728" s="201"/>
      <c r="O728" s="201"/>
      <c r="P728" s="201"/>
    </row>
    <row r="729" spans="1:16" hidden="1" x14ac:dyDescent="0.25">
      <c r="A729" s="661"/>
      <c r="B729" s="615"/>
      <c r="C729" s="660"/>
      <c r="D729" s="669"/>
      <c r="E729" s="670"/>
      <c r="F729" s="201"/>
      <c r="G729" s="201"/>
      <c r="H729" s="201"/>
      <c r="I729" s="201"/>
      <c r="J729" s="201"/>
      <c r="K729" s="201"/>
      <c r="L729" s="201"/>
      <c r="M729" s="201"/>
      <c r="N729" s="201"/>
      <c r="O729" s="201"/>
      <c r="P729" s="201"/>
    </row>
    <row r="730" spans="1:16" hidden="1" x14ac:dyDescent="0.25">
      <c r="A730" s="661"/>
      <c r="B730" s="615"/>
      <c r="C730" s="660"/>
      <c r="D730" s="669"/>
      <c r="E730" s="670"/>
      <c r="F730" s="201"/>
      <c r="G730" s="201"/>
      <c r="H730" s="201"/>
      <c r="I730" s="201"/>
      <c r="J730" s="201"/>
      <c r="K730" s="201"/>
      <c r="L730" s="201"/>
      <c r="M730" s="201"/>
      <c r="N730" s="201"/>
      <c r="O730" s="201"/>
      <c r="P730" s="201"/>
    </row>
    <row r="731" spans="1:16" hidden="1" x14ac:dyDescent="0.25">
      <c r="A731" s="661"/>
      <c r="B731" s="615"/>
      <c r="C731" s="660"/>
      <c r="D731" s="669"/>
      <c r="E731" s="670"/>
      <c r="F731" s="201"/>
      <c r="G731" s="201"/>
      <c r="H731" s="201"/>
      <c r="I731" s="201"/>
      <c r="J731" s="201"/>
      <c r="K731" s="201"/>
      <c r="L731" s="201"/>
      <c r="M731" s="201"/>
      <c r="N731" s="201"/>
      <c r="O731" s="201"/>
      <c r="P731" s="201"/>
    </row>
    <row r="732" spans="1:16" hidden="1" x14ac:dyDescent="0.25">
      <c r="A732" s="661"/>
      <c r="B732" s="615"/>
      <c r="C732" s="660"/>
      <c r="D732" s="669"/>
      <c r="E732" s="670"/>
      <c r="F732" s="201"/>
      <c r="G732" s="201"/>
      <c r="H732" s="201"/>
      <c r="I732" s="201"/>
      <c r="J732" s="201"/>
      <c r="K732" s="201"/>
      <c r="L732" s="201"/>
      <c r="M732" s="201"/>
      <c r="N732" s="201"/>
      <c r="O732" s="201"/>
      <c r="P732" s="201"/>
    </row>
    <row r="733" spans="1:16" hidden="1" x14ac:dyDescent="0.25">
      <c r="A733" s="661"/>
      <c r="B733" s="615"/>
      <c r="C733" s="660"/>
      <c r="D733" s="669"/>
      <c r="E733" s="670"/>
      <c r="F733" s="201"/>
      <c r="G733" s="201"/>
      <c r="H733" s="201"/>
      <c r="I733" s="201"/>
      <c r="J733" s="201"/>
      <c r="K733" s="201"/>
      <c r="L733" s="201"/>
      <c r="M733" s="201"/>
      <c r="N733" s="201"/>
      <c r="O733" s="201"/>
      <c r="P733" s="201"/>
    </row>
    <row r="734" spans="1:16" hidden="1" x14ac:dyDescent="0.25">
      <c r="A734" s="661"/>
      <c r="B734" s="615"/>
      <c r="C734" s="660"/>
      <c r="D734" s="669"/>
      <c r="E734" s="670"/>
      <c r="F734" s="201"/>
      <c r="G734" s="201"/>
      <c r="H734" s="201"/>
      <c r="I734" s="201"/>
      <c r="J734" s="201"/>
      <c r="K734" s="201"/>
      <c r="L734" s="201"/>
      <c r="M734" s="201"/>
      <c r="N734" s="201"/>
      <c r="O734" s="201"/>
      <c r="P734" s="201"/>
    </row>
    <row r="735" spans="1:16" hidden="1" x14ac:dyDescent="0.25">
      <c r="A735" s="661"/>
      <c r="B735" s="615"/>
      <c r="C735" s="660"/>
      <c r="D735" s="669"/>
      <c r="E735" s="670"/>
      <c r="F735" s="201"/>
      <c r="G735" s="201"/>
      <c r="H735" s="201"/>
      <c r="I735" s="201"/>
      <c r="J735" s="201"/>
      <c r="K735" s="201"/>
      <c r="L735" s="201"/>
      <c r="M735" s="201"/>
      <c r="N735" s="201"/>
      <c r="O735" s="201"/>
      <c r="P735" s="201"/>
    </row>
    <row r="736" spans="1:16" hidden="1" x14ac:dyDescent="0.25">
      <c r="A736" s="661"/>
      <c r="B736" s="615"/>
      <c r="C736" s="660"/>
      <c r="D736" s="669"/>
      <c r="E736" s="670"/>
      <c r="F736" s="201"/>
      <c r="G736" s="201"/>
      <c r="H736" s="201"/>
      <c r="I736" s="201"/>
      <c r="J736" s="201"/>
      <c r="K736" s="201"/>
      <c r="L736" s="201"/>
      <c r="M736" s="201"/>
      <c r="N736" s="201"/>
      <c r="O736" s="201"/>
      <c r="P736" s="201"/>
    </row>
    <row r="737" spans="1:16" hidden="1" x14ac:dyDescent="0.25">
      <c r="A737" s="661"/>
      <c r="B737" s="615"/>
      <c r="C737" s="660"/>
      <c r="D737" s="669"/>
      <c r="E737" s="670"/>
      <c r="F737" s="201"/>
      <c r="G737" s="201"/>
      <c r="H737" s="201"/>
      <c r="I737" s="201"/>
      <c r="J737" s="201"/>
      <c r="K737" s="201"/>
      <c r="L737" s="201"/>
      <c r="M737" s="201"/>
      <c r="N737" s="201"/>
      <c r="O737" s="201"/>
      <c r="P737" s="201"/>
    </row>
    <row r="738" spans="1:16" hidden="1" x14ac:dyDescent="0.25">
      <c r="A738" s="661"/>
      <c r="B738" s="615"/>
      <c r="C738" s="660"/>
      <c r="D738" s="669"/>
      <c r="E738" s="670"/>
      <c r="F738" s="201"/>
      <c r="G738" s="201"/>
      <c r="H738" s="201"/>
      <c r="I738" s="201"/>
      <c r="J738" s="201"/>
      <c r="K738" s="201"/>
      <c r="L738" s="201"/>
      <c r="M738" s="201"/>
      <c r="N738" s="201"/>
      <c r="O738" s="201"/>
      <c r="P738" s="201"/>
    </row>
    <row r="739" spans="1:16" hidden="1" x14ac:dyDescent="0.25">
      <c r="A739" s="661"/>
      <c r="B739" s="615"/>
      <c r="C739" s="660"/>
      <c r="D739" s="669"/>
      <c r="E739" s="670"/>
      <c r="F739" s="201"/>
      <c r="G739" s="201"/>
      <c r="H739" s="201"/>
      <c r="I739" s="201"/>
      <c r="J739" s="201"/>
      <c r="K739" s="201"/>
      <c r="L739" s="201"/>
      <c r="M739" s="201"/>
      <c r="N739" s="201"/>
      <c r="O739" s="201"/>
      <c r="P739" s="201"/>
    </row>
    <row r="740" spans="1:16" hidden="1" x14ac:dyDescent="0.25">
      <c r="A740" s="661"/>
      <c r="B740" s="615"/>
      <c r="C740" s="660"/>
      <c r="D740" s="669"/>
      <c r="E740" s="670"/>
      <c r="F740" s="201"/>
      <c r="G740" s="201"/>
      <c r="H740" s="201"/>
      <c r="I740" s="201"/>
      <c r="J740" s="201"/>
      <c r="K740" s="201"/>
      <c r="L740" s="201"/>
      <c r="M740" s="201"/>
      <c r="N740" s="201"/>
      <c r="O740" s="201"/>
      <c r="P740" s="201"/>
    </row>
    <row r="741" spans="1:16" hidden="1" x14ac:dyDescent="0.25">
      <c r="A741" s="661"/>
      <c r="B741" s="615"/>
      <c r="C741" s="660"/>
      <c r="D741" s="669"/>
      <c r="E741" s="670"/>
      <c r="F741" s="201"/>
      <c r="G741" s="201"/>
      <c r="H741" s="201"/>
      <c r="I741" s="201"/>
      <c r="J741" s="201"/>
      <c r="K741" s="201"/>
      <c r="L741" s="201"/>
      <c r="M741" s="201"/>
      <c r="N741" s="201"/>
      <c r="O741" s="201"/>
      <c r="P741" s="201"/>
    </row>
    <row r="742" spans="1:16" hidden="1" x14ac:dyDescent="0.25">
      <c r="A742" s="661"/>
      <c r="B742" s="615"/>
      <c r="C742" s="660"/>
      <c r="D742" s="669"/>
      <c r="E742" s="670"/>
      <c r="F742" s="201"/>
      <c r="G742" s="201"/>
      <c r="H742" s="201"/>
      <c r="I742" s="201"/>
      <c r="J742" s="201"/>
      <c r="K742" s="201"/>
      <c r="L742" s="201"/>
      <c r="M742" s="201"/>
      <c r="N742" s="201"/>
      <c r="O742" s="201"/>
      <c r="P742" s="201"/>
    </row>
    <row r="743" spans="1:16" hidden="1" x14ac:dyDescent="0.25">
      <c r="A743" s="661"/>
      <c r="B743" s="615"/>
      <c r="C743" s="660"/>
      <c r="D743" s="669"/>
      <c r="E743" s="670"/>
      <c r="F743" s="201"/>
      <c r="G743" s="201"/>
      <c r="H743" s="201"/>
      <c r="I743" s="201"/>
      <c r="J743" s="201"/>
      <c r="K743" s="201"/>
      <c r="L743" s="201"/>
      <c r="M743" s="201"/>
      <c r="N743" s="201"/>
      <c r="O743" s="201"/>
      <c r="P743" s="201"/>
    </row>
    <row r="744" spans="1:16" hidden="1" x14ac:dyDescent="0.25">
      <c r="A744" s="661"/>
      <c r="B744" s="615"/>
      <c r="C744" s="660"/>
      <c r="D744" s="669"/>
      <c r="E744" s="670"/>
      <c r="F744" s="201"/>
      <c r="G744" s="201"/>
      <c r="H744" s="201"/>
      <c r="I744" s="201"/>
      <c r="J744" s="201"/>
      <c r="K744" s="201"/>
      <c r="L744" s="201"/>
      <c r="M744" s="201"/>
      <c r="N744" s="201"/>
      <c r="O744" s="201"/>
      <c r="P744" s="201"/>
    </row>
    <row r="745" spans="1:16" hidden="1" x14ac:dyDescent="0.25">
      <c r="A745" s="661"/>
      <c r="B745" s="615"/>
      <c r="C745" s="660"/>
      <c r="D745" s="669"/>
      <c r="E745" s="670"/>
      <c r="F745" s="201"/>
      <c r="G745" s="201"/>
      <c r="H745" s="201"/>
      <c r="I745" s="201"/>
      <c r="J745" s="201"/>
      <c r="K745" s="201"/>
      <c r="L745" s="201"/>
      <c r="M745" s="201"/>
      <c r="N745" s="201"/>
      <c r="O745" s="201"/>
      <c r="P745" s="201"/>
    </row>
    <row r="746" spans="1:16" hidden="1" x14ac:dyDescent="0.25">
      <c r="A746" s="661"/>
      <c r="B746" s="615"/>
      <c r="C746" s="660"/>
      <c r="D746" s="669"/>
      <c r="E746" s="670"/>
      <c r="F746" s="201"/>
      <c r="G746" s="201"/>
      <c r="H746" s="201"/>
      <c r="I746" s="201"/>
      <c r="J746" s="201"/>
      <c r="K746" s="201"/>
      <c r="L746" s="201"/>
      <c r="M746" s="201"/>
      <c r="N746" s="201"/>
      <c r="O746" s="201"/>
      <c r="P746" s="201"/>
    </row>
    <row r="747" spans="1:16" hidden="1" x14ac:dyDescent="0.25">
      <c r="A747" s="661"/>
      <c r="B747" s="615"/>
      <c r="C747" s="660"/>
      <c r="D747" s="669"/>
      <c r="E747" s="670"/>
      <c r="F747" s="201"/>
      <c r="G747" s="201"/>
      <c r="H747" s="201"/>
      <c r="I747" s="201"/>
      <c r="J747" s="201"/>
      <c r="K747" s="201"/>
      <c r="L747" s="201"/>
      <c r="M747" s="201"/>
      <c r="N747" s="201"/>
      <c r="O747" s="201"/>
      <c r="P747" s="201"/>
    </row>
    <row r="748" spans="1:16" hidden="1" x14ac:dyDescent="0.25">
      <c r="A748" s="661"/>
      <c r="B748" s="615"/>
      <c r="C748" s="660"/>
      <c r="D748" s="669"/>
      <c r="E748" s="670"/>
      <c r="F748" s="201"/>
      <c r="G748" s="201"/>
      <c r="H748" s="201"/>
      <c r="I748" s="201"/>
      <c r="J748" s="201"/>
      <c r="K748" s="201"/>
      <c r="L748" s="201"/>
      <c r="M748" s="201"/>
      <c r="N748" s="201"/>
      <c r="O748" s="201"/>
      <c r="P748" s="201"/>
    </row>
    <row r="749" spans="1:16" hidden="1" x14ac:dyDescent="0.25">
      <c r="A749" s="661"/>
      <c r="B749" s="615"/>
      <c r="C749" s="660"/>
      <c r="D749" s="669"/>
      <c r="E749" s="670"/>
      <c r="F749" s="201"/>
      <c r="G749" s="201"/>
      <c r="H749" s="201"/>
      <c r="I749" s="201"/>
      <c r="J749" s="201"/>
      <c r="K749" s="201"/>
      <c r="L749" s="201"/>
      <c r="M749" s="201"/>
      <c r="N749" s="201"/>
      <c r="O749" s="201"/>
      <c r="P749" s="201"/>
    </row>
    <row r="750" spans="1:16" hidden="1" x14ac:dyDescent="0.25">
      <c r="A750" s="661"/>
      <c r="B750" s="615"/>
      <c r="C750" s="660"/>
      <c r="D750" s="669"/>
      <c r="E750" s="670"/>
      <c r="F750" s="201"/>
      <c r="G750" s="201"/>
      <c r="H750" s="201"/>
      <c r="I750" s="201"/>
      <c r="J750" s="201"/>
      <c r="K750" s="201"/>
      <c r="L750" s="201"/>
      <c r="M750" s="201"/>
      <c r="N750" s="201"/>
      <c r="O750" s="201"/>
      <c r="P750" s="201"/>
    </row>
    <row r="751" spans="1:16" hidden="1" x14ac:dyDescent="0.25">
      <c r="A751" s="661"/>
      <c r="B751" s="615"/>
      <c r="C751" s="660"/>
      <c r="D751" s="669"/>
      <c r="E751" s="670"/>
      <c r="F751" s="201"/>
      <c r="G751" s="201"/>
      <c r="H751" s="201"/>
      <c r="I751" s="201"/>
      <c r="J751" s="201"/>
      <c r="K751" s="201"/>
      <c r="L751" s="201"/>
      <c r="M751" s="201"/>
      <c r="N751" s="201"/>
      <c r="O751" s="201"/>
      <c r="P751" s="201"/>
    </row>
    <row r="752" spans="1:16" hidden="1" x14ac:dyDescent="0.25">
      <c r="A752" s="661"/>
      <c r="B752" s="615"/>
      <c r="C752" s="660"/>
      <c r="D752" s="669"/>
      <c r="E752" s="670"/>
      <c r="F752" s="201"/>
      <c r="G752" s="201"/>
      <c r="H752" s="201"/>
      <c r="I752" s="201"/>
      <c r="J752" s="201"/>
      <c r="K752" s="201"/>
      <c r="L752" s="201"/>
      <c r="M752" s="201"/>
      <c r="N752" s="201"/>
      <c r="O752" s="201"/>
      <c r="P752" s="201"/>
    </row>
    <row r="753" spans="1:16" hidden="1" x14ac:dyDescent="0.25">
      <c r="A753" s="661"/>
      <c r="B753" s="615"/>
      <c r="C753" s="660"/>
      <c r="D753" s="669"/>
      <c r="E753" s="670"/>
      <c r="F753" s="201"/>
      <c r="G753" s="201"/>
      <c r="H753" s="201"/>
      <c r="I753" s="201"/>
      <c r="J753" s="201"/>
      <c r="K753" s="201"/>
      <c r="L753" s="201"/>
      <c r="M753" s="201"/>
      <c r="N753" s="201"/>
      <c r="O753" s="201"/>
      <c r="P753" s="201"/>
    </row>
    <row r="754" spans="1:16" hidden="1" x14ac:dyDescent="0.25">
      <c r="A754" s="661"/>
      <c r="B754" s="615"/>
      <c r="C754" s="660"/>
      <c r="D754" s="669"/>
      <c r="E754" s="670"/>
      <c r="F754" s="201"/>
      <c r="G754" s="201"/>
      <c r="H754" s="201"/>
      <c r="I754" s="201"/>
      <c r="J754" s="201"/>
      <c r="K754" s="201"/>
      <c r="L754" s="201"/>
      <c r="M754" s="201"/>
      <c r="N754" s="201"/>
      <c r="O754" s="201"/>
      <c r="P754" s="201"/>
    </row>
    <row r="755" spans="1:16" hidden="1" x14ac:dyDescent="0.25">
      <c r="A755" s="661"/>
      <c r="B755" s="615"/>
      <c r="C755" s="660"/>
      <c r="D755" s="669"/>
      <c r="E755" s="670"/>
      <c r="F755" s="201"/>
      <c r="G755" s="201"/>
      <c r="H755" s="201"/>
      <c r="I755" s="201"/>
      <c r="J755" s="201"/>
      <c r="K755" s="201"/>
      <c r="L755" s="201"/>
      <c r="M755" s="201"/>
      <c r="N755" s="201"/>
      <c r="O755" s="201"/>
      <c r="P755" s="201"/>
    </row>
    <row r="756" spans="1:16" hidden="1" x14ac:dyDescent="0.25">
      <c r="A756" s="661"/>
      <c r="B756" s="615"/>
      <c r="C756" s="660"/>
      <c r="D756" s="669"/>
      <c r="E756" s="670"/>
      <c r="F756" s="201"/>
      <c r="G756" s="201"/>
      <c r="H756" s="201"/>
      <c r="I756" s="201"/>
      <c r="J756" s="201"/>
      <c r="K756" s="201"/>
      <c r="L756" s="201"/>
      <c r="M756" s="201"/>
      <c r="N756" s="201"/>
      <c r="O756" s="201"/>
      <c r="P756" s="201"/>
    </row>
    <row r="757" spans="1:16" hidden="1" x14ac:dyDescent="0.25">
      <c r="A757" s="661"/>
      <c r="B757" s="615"/>
      <c r="C757" s="660"/>
      <c r="D757" s="669"/>
      <c r="E757" s="670"/>
      <c r="F757" s="201"/>
      <c r="G757" s="201"/>
      <c r="H757" s="201"/>
      <c r="I757" s="201"/>
      <c r="J757" s="201"/>
      <c r="K757" s="201"/>
      <c r="L757" s="201"/>
      <c r="M757" s="201"/>
      <c r="N757" s="201"/>
      <c r="O757" s="201"/>
      <c r="P757" s="201"/>
    </row>
    <row r="758" spans="1:16" hidden="1" x14ac:dyDescent="0.25">
      <c r="A758" s="661"/>
      <c r="B758" s="615"/>
      <c r="C758" s="660"/>
      <c r="D758" s="669"/>
      <c r="E758" s="670"/>
      <c r="F758" s="201"/>
      <c r="G758" s="201"/>
      <c r="H758" s="201"/>
      <c r="I758" s="201"/>
      <c r="J758" s="201"/>
      <c r="K758" s="201"/>
      <c r="L758" s="201"/>
      <c r="M758" s="201"/>
      <c r="N758" s="201"/>
      <c r="O758" s="201"/>
      <c r="P758" s="201"/>
    </row>
    <row r="759" spans="1:16" hidden="1" x14ac:dyDescent="0.25">
      <c r="A759" s="661"/>
      <c r="B759" s="615"/>
      <c r="C759" s="660"/>
      <c r="D759" s="669"/>
      <c r="E759" s="670"/>
      <c r="F759" s="201"/>
      <c r="G759" s="201"/>
      <c r="H759" s="201"/>
      <c r="I759" s="201"/>
      <c r="J759" s="201"/>
      <c r="K759" s="201"/>
      <c r="L759" s="201"/>
      <c r="M759" s="201"/>
      <c r="N759" s="201"/>
      <c r="O759" s="201"/>
      <c r="P759" s="201"/>
    </row>
    <row r="760" spans="1:16" hidden="1" x14ac:dyDescent="0.25">
      <c r="A760" s="661"/>
      <c r="B760" s="615"/>
      <c r="C760" s="660"/>
      <c r="D760" s="669"/>
      <c r="E760" s="670"/>
      <c r="F760" s="201"/>
      <c r="G760" s="201"/>
      <c r="H760" s="201"/>
      <c r="I760" s="201"/>
      <c r="J760" s="201"/>
      <c r="K760" s="201"/>
      <c r="L760" s="201"/>
      <c r="M760" s="201"/>
      <c r="N760" s="201"/>
      <c r="O760" s="201"/>
      <c r="P760" s="201"/>
    </row>
    <row r="761" spans="1:16" hidden="1" x14ac:dyDescent="0.25">
      <c r="A761" s="661"/>
      <c r="B761" s="615"/>
      <c r="C761" s="660"/>
      <c r="D761" s="669"/>
      <c r="E761" s="670"/>
      <c r="F761" s="201"/>
      <c r="G761" s="201"/>
      <c r="H761" s="201"/>
      <c r="I761" s="201"/>
      <c r="J761" s="201"/>
      <c r="K761" s="201"/>
      <c r="L761" s="201"/>
      <c r="M761" s="201"/>
      <c r="N761" s="201"/>
      <c r="O761" s="201"/>
      <c r="P761" s="201"/>
    </row>
    <row r="762" spans="1:16" hidden="1" x14ac:dyDescent="0.25">
      <c r="A762" s="661"/>
      <c r="B762" s="615"/>
      <c r="C762" s="660"/>
      <c r="D762" s="669"/>
      <c r="E762" s="670"/>
      <c r="F762" s="201"/>
      <c r="G762" s="201"/>
      <c r="H762" s="201"/>
      <c r="I762" s="201"/>
      <c r="J762" s="201"/>
      <c r="K762" s="201"/>
      <c r="L762" s="201"/>
      <c r="M762" s="201"/>
      <c r="N762" s="201"/>
      <c r="O762" s="201"/>
      <c r="P762" s="201"/>
    </row>
    <row r="763" spans="1:16" hidden="1" x14ac:dyDescent="0.25">
      <c r="A763" s="661"/>
      <c r="B763" s="615"/>
      <c r="C763" s="660"/>
      <c r="D763" s="669"/>
      <c r="E763" s="670"/>
      <c r="F763" s="201"/>
      <c r="G763" s="201"/>
      <c r="H763" s="201"/>
      <c r="I763" s="201"/>
      <c r="J763" s="201"/>
      <c r="K763" s="201"/>
      <c r="L763" s="201"/>
      <c r="M763" s="201"/>
      <c r="N763" s="201"/>
      <c r="O763" s="201"/>
      <c r="P763" s="201"/>
    </row>
    <row r="764" spans="1:16" hidden="1" x14ac:dyDescent="0.25">
      <c r="A764" s="661"/>
      <c r="B764" s="615"/>
      <c r="C764" s="660"/>
      <c r="D764" s="669"/>
      <c r="E764" s="670"/>
      <c r="F764" s="201"/>
      <c r="G764" s="201"/>
      <c r="H764" s="201"/>
      <c r="I764" s="201"/>
      <c r="J764" s="201"/>
      <c r="K764" s="201"/>
      <c r="L764" s="201"/>
      <c r="M764" s="201"/>
      <c r="N764" s="201"/>
      <c r="O764" s="201"/>
      <c r="P764" s="201"/>
    </row>
    <row r="765" spans="1:16" hidden="1" x14ac:dyDescent="0.25">
      <c r="A765" s="661"/>
      <c r="B765" s="615"/>
      <c r="C765" s="660"/>
      <c r="D765" s="669"/>
      <c r="E765" s="670"/>
      <c r="F765" s="201"/>
      <c r="G765" s="201"/>
      <c r="H765" s="201"/>
      <c r="I765" s="201"/>
      <c r="J765" s="201"/>
      <c r="K765" s="201"/>
      <c r="L765" s="201"/>
      <c r="M765" s="201"/>
      <c r="N765" s="201"/>
      <c r="O765" s="201"/>
      <c r="P765" s="201"/>
    </row>
    <row r="766" spans="1:16" hidden="1" x14ac:dyDescent="0.25">
      <c r="A766" s="661"/>
      <c r="B766" s="615"/>
      <c r="C766" s="660"/>
      <c r="D766" s="669"/>
      <c r="E766" s="670"/>
      <c r="F766" s="201"/>
      <c r="G766" s="201"/>
      <c r="H766" s="201"/>
      <c r="I766" s="201"/>
      <c r="J766" s="201"/>
      <c r="K766" s="201"/>
      <c r="L766" s="201"/>
      <c r="M766" s="201"/>
      <c r="N766" s="201"/>
      <c r="O766" s="201"/>
      <c r="P766" s="201"/>
    </row>
    <row r="767" spans="1:16" hidden="1" x14ac:dyDescent="0.25">
      <c r="A767" s="661"/>
      <c r="B767" s="615"/>
      <c r="C767" s="660"/>
      <c r="D767" s="669"/>
      <c r="E767" s="670"/>
      <c r="F767" s="201"/>
      <c r="G767" s="201"/>
      <c r="H767" s="201"/>
      <c r="I767" s="201"/>
      <c r="J767" s="201"/>
      <c r="K767" s="201"/>
      <c r="L767" s="201"/>
      <c r="M767" s="201"/>
      <c r="N767" s="201"/>
      <c r="O767" s="201"/>
      <c r="P767" s="201"/>
    </row>
    <row r="768" spans="1:16" hidden="1" x14ac:dyDescent="0.25">
      <c r="A768" s="661"/>
      <c r="B768" s="615"/>
      <c r="C768" s="660"/>
      <c r="D768" s="669"/>
      <c r="E768" s="670"/>
      <c r="F768" s="201"/>
      <c r="G768" s="201"/>
      <c r="H768" s="201"/>
      <c r="I768" s="201"/>
      <c r="J768" s="201"/>
      <c r="K768" s="201"/>
      <c r="L768" s="201"/>
      <c r="M768" s="201"/>
      <c r="N768" s="201"/>
      <c r="O768" s="201"/>
      <c r="P768" s="201"/>
    </row>
    <row r="769" spans="1:16" hidden="1" x14ac:dyDescent="0.25">
      <c r="A769" s="661"/>
      <c r="B769" s="615"/>
      <c r="C769" s="660"/>
      <c r="D769" s="669"/>
      <c r="E769" s="670"/>
      <c r="F769" s="201"/>
      <c r="G769" s="201"/>
      <c r="H769" s="201"/>
      <c r="I769" s="201"/>
      <c r="J769" s="201"/>
      <c r="K769" s="201"/>
      <c r="L769" s="201"/>
      <c r="M769" s="201"/>
      <c r="N769" s="201"/>
      <c r="O769" s="201"/>
      <c r="P769" s="201"/>
    </row>
    <row r="770" spans="1:16" hidden="1" x14ac:dyDescent="0.25">
      <c r="A770" s="661"/>
      <c r="B770" s="615"/>
      <c r="C770" s="660"/>
      <c r="D770" s="669"/>
      <c r="E770" s="670"/>
      <c r="F770" s="201"/>
      <c r="G770" s="201"/>
      <c r="H770" s="201"/>
      <c r="I770" s="201"/>
      <c r="J770" s="201"/>
      <c r="K770" s="201"/>
      <c r="L770" s="201"/>
      <c r="M770" s="201"/>
      <c r="N770" s="201"/>
      <c r="O770" s="201"/>
      <c r="P770" s="201"/>
    </row>
    <row r="771" spans="1:16" hidden="1" x14ac:dyDescent="0.25">
      <c r="A771" s="661"/>
      <c r="B771" s="615"/>
      <c r="C771" s="660"/>
      <c r="D771" s="669"/>
      <c r="E771" s="670"/>
      <c r="F771" s="201"/>
      <c r="G771" s="201"/>
      <c r="H771" s="201"/>
      <c r="I771" s="201"/>
      <c r="J771" s="201"/>
      <c r="K771" s="201"/>
      <c r="L771" s="201"/>
      <c r="M771" s="201"/>
      <c r="N771" s="201"/>
      <c r="O771" s="201"/>
      <c r="P771" s="201"/>
    </row>
    <row r="772" spans="1:16" hidden="1" x14ac:dyDescent="0.25">
      <c r="A772" s="661"/>
      <c r="B772" s="615"/>
      <c r="C772" s="660"/>
      <c r="D772" s="669"/>
      <c r="E772" s="670"/>
      <c r="F772" s="201"/>
      <c r="G772" s="201"/>
      <c r="H772" s="201"/>
      <c r="I772" s="201"/>
      <c r="J772" s="201"/>
      <c r="K772" s="201"/>
      <c r="L772" s="201"/>
      <c r="M772" s="201"/>
      <c r="N772" s="201"/>
      <c r="O772" s="201"/>
      <c r="P772" s="201"/>
    </row>
    <row r="773" spans="1:16" hidden="1" x14ac:dyDescent="0.25">
      <c r="A773" s="661"/>
      <c r="B773" s="615"/>
      <c r="C773" s="660"/>
      <c r="D773" s="669"/>
      <c r="E773" s="670"/>
      <c r="F773" s="201"/>
      <c r="G773" s="201"/>
      <c r="H773" s="201"/>
      <c r="I773" s="201"/>
      <c r="J773" s="201"/>
      <c r="K773" s="201"/>
      <c r="L773" s="201"/>
      <c r="M773" s="201"/>
      <c r="N773" s="201"/>
      <c r="O773" s="201"/>
      <c r="P773" s="201"/>
    </row>
    <row r="774" spans="1:16" hidden="1" x14ac:dyDescent="0.25">
      <c r="A774" s="661"/>
      <c r="B774" s="615"/>
      <c r="C774" s="660"/>
      <c r="D774" s="669"/>
      <c r="E774" s="670"/>
      <c r="F774" s="201"/>
      <c r="G774" s="201"/>
      <c r="H774" s="201"/>
      <c r="I774" s="201"/>
      <c r="J774" s="201"/>
      <c r="K774" s="201"/>
      <c r="L774" s="201"/>
      <c r="M774" s="201"/>
      <c r="N774" s="201"/>
      <c r="O774" s="201"/>
      <c r="P774" s="201"/>
    </row>
    <row r="775" spans="1:16" hidden="1" x14ac:dyDescent="0.25">
      <c r="A775" s="661"/>
      <c r="B775" s="615"/>
      <c r="C775" s="660"/>
      <c r="D775" s="669"/>
      <c r="E775" s="670"/>
      <c r="F775" s="201"/>
      <c r="G775" s="201"/>
      <c r="H775" s="201"/>
      <c r="I775" s="201"/>
      <c r="J775" s="201"/>
      <c r="K775" s="201"/>
      <c r="L775" s="201"/>
      <c r="M775" s="201"/>
      <c r="N775" s="201"/>
      <c r="O775" s="201"/>
      <c r="P775" s="201"/>
    </row>
    <row r="776" spans="1:16" hidden="1" x14ac:dyDescent="0.25">
      <c r="A776" s="661"/>
      <c r="B776" s="615"/>
      <c r="C776" s="660"/>
      <c r="D776" s="669"/>
      <c r="E776" s="670"/>
      <c r="F776" s="201"/>
      <c r="G776" s="201"/>
      <c r="H776" s="201"/>
      <c r="I776" s="201"/>
      <c r="J776" s="201"/>
      <c r="K776" s="201"/>
      <c r="L776" s="201"/>
      <c r="M776" s="201"/>
      <c r="N776" s="201"/>
      <c r="O776" s="201"/>
      <c r="P776" s="201"/>
    </row>
    <row r="777" spans="1:16" hidden="1" x14ac:dyDescent="0.25">
      <c r="A777" s="661"/>
      <c r="B777" s="615"/>
      <c r="C777" s="660"/>
      <c r="D777" s="669"/>
      <c r="E777" s="670"/>
      <c r="F777" s="201"/>
      <c r="G777" s="201"/>
      <c r="H777" s="201"/>
      <c r="I777" s="201"/>
      <c r="J777" s="201"/>
      <c r="K777" s="201"/>
      <c r="L777" s="201"/>
      <c r="M777" s="201"/>
      <c r="N777" s="201"/>
      <c r="O777" s="201"/>
      <c r="P777" s="201"/>
    </row>
    <row r="778" spans="1:16" hidden="1" x14ac:dyDescent="0.25">
      <c r="A778" s="661"/>
      <c r="B778" s="615"/>
      <c r="C778" s="660"/>
      <c r="D778" s="669"/>
      <c r="E778" s="670"/>
      <c r="F778" s="201"/>
      <c r="G778" s="201"/>
      <c r="H778" s="201"/>
      <c r="I778" s="201"/>
      <c r="J778" s="201"/>
      <c r="K778" s="201"/>
      <c r="L778" s="201"/>
      <c r="M778" s="201"/>
      <c r="N778" s="201"/>
      <c r="O778" s="201"/>
      <c r="P778" s="201"/>
    </row>
    <row r="779" spans="1:16" hidden="1" x14ac:dyDescent="0.25">
      <c r="A779" s="661"/>
      <c r="B779" s="615"/>
      <c r="C779" s="660"/>
      <c r="D779" s="669"/>
      <c r="E779" s="670"/>
      <c r="F779" s="201"/>
      <c r="G779" s="201"/>
      <c r="H779" s="201"/>
      <c r="I779" s="201"/>
      <c r="J779" s="201"/>
      <c r="K779" s="201"/>
      <c r="L779" s="201"/>
      <c r="M779" s="201"/>
      <c r="N779" s="201"/>
      <c r="O779" s="201"/>
      <c r="P779" s="201"/>
    </row>
    <row r="780" spans="1:16" hidden="1" x14ac:dyDescent="0.25">
      <c r="A780" s="661"/>
      <c r="B780" s="615"/>
      <c r="C780" s="660"/>
      <c r="D780" s="669"/>
      <c r="E780" s="670"/>
      <c r="F780" s="201"/>
      <c r="G780" s="201"/>
      <c r="H780" s="201"/>
      <c r="I780" s="201"/>
      <c r="J780" s="201"/>
      <c r="K780" s="201"/>
      <c r="L780" s="201"/>
      <c r="M780" s="201"/>
      <c r="N780" s="201"/>
      <c r="O780" s="201"/>
      <c r="P780" s="201"/>
    </row>
    <row r="781" spans="1:16" hidden="1" x14ac:dyDescent="0.25">
      <c r="A781" s="661"/>
      <c r="B781" s="615"/>
      <c r="C781" s="660"/>
      <c r="D781" s="669"/>
      <c r="E781" s="670"/>
      <c r="F781" s="201"/>
      <c r="G781" s="201"/>
      <c r="H781" s="201"/>
      <c r="I781" s="201"/>
      <c r="J781" s="201"/>
      <c r="K781" s="201"/>
      <c r="L781" s="201"/>
      <c r="M781" s="201"/>
      <c r="N781" s="201"/>
      <c r="O781" s="201"/>
      <c r="P781" s="201"/>
    </row>
    <row r="782" spans="1:16" hidden="1" x14ac:dyDescent="0.25">
      <c r="A782" s="661"/>
      <c r="B782" s="615"/>
      <c r="C782" s="660"/>
      <c r="D782" s="669"/>
      <c r="E782" s="670"/>
      <c r="F782" s="201"/>
      <c r="G782" s="201"/>
      <c r="H782" s="201"/>
      <c r="I782" s="201"/>
      <c r="J782" s="201"/>
      <c r="K782" s="201"/>
      <c r="L782" s="201"/>
      <c r="M782" s="201"/>
      <c r="N782" s="201"/>
      <c r="O782" s="201"/>
      <c r="P782" s="201"/>
    </row>
    <row r="783" spans="1:16" hidden="1" x14ac:dyDescent="0.25">
      <c r="A783" s="661"/>
      <c r="B783" s="615"/>
      <c r="C783" s="660"/>
      <c r="D783" s="669"/>
      <c r="E783" s="670"/>
      <c r="F783" s="201"/>
      <c r="G783" s="201"/>
      <c r="H783" s="201"/>
      <c r="I783" s="201"/>
      <c r="J783" s="201"/>
      <c r="K783" s="201"/>
      <c r="L783" s="201"/>
      <c r="M783" s="201"/>
      <c r="N783" s="201"/>
      <c r="O783" s="201"/>
      <c r="P783" s="201"/>
    </row>
    <row r="784" spans="1:16" hidden="1" x14ac:dyDescent="0.25">
      <c r="A784" s="661"/>
      <c r="B784" s="615"/>
      <c r="C784" s="660"/>
      <c r="D784" s="669"/>
      <c r="E784" s="670"/>
      <c r="F784" s="201"/>
      <c r="G784" s="201"/>
      <c r="H784" s="201"/>
      <c r="I784" s="201"/>
      <c r="J784" s="201"/>
      <c r="K784" s="201"/>
      <c r="L784" s="201"/>
      <c r="M784" s="201"/>
      <c r="N784" s="201"/>
      <c r="O784" s="201"/>
      <c r="P784" s="201"/>
    </row>
    <row r="785" spans="1:16" hidden="1" x14ac:dyDescent="0.25">
      <c r="A785" s="661"/>
      <c r="B785" s="615"/>
      <c r="C785" s="660"/>
      <c r="D785" s="669"/>
      <c r="E785" s="670"/>
      <c r="F785" s="201"/>
      <c r="G785" s="201"/>
      <c r="H785" s="201"/>
      <c r="I785" s="201"/>
      <c r="J785" s="201"/>
      <c r="K785" s="201"/>
      <c r="L785" s="201"/>
      <c r="M785" s="201"/>
      <c r="N785" s="201"/>
      <c r="O785" s="201"/>
      <c r="P785" s="201"/>
    </row>
    <row r="786" spans="1:16" hidden="1" x14ac:dyDescent="0.25">
      <c r="A786" s="661"/>
      <c r="B786" s="615"/>
      <c r="C786" s="660"/>
      <c r="D786" s="669"/>
      <c r="E786" s="670"/>
      <c r="F786" s="201"/>
      <c r="G786" s="201"/>
      <c r="H786" s="201"/>
      <c r="I786" s="201"/>
      <c r="J786" s="201"/>
      <c r="K786" s="201"/>
      <c r="L786" s="201"/>
      <c r="M786" s="201"/>
      <c r="N786" s="201"/>
      <c r="O786" s="201"/>
      <c r="P786" s="201"/>
    </row>
    <row r="787" spans="1:16" hidden="1" x14ac:dyDescent="0.25">
      <c r="A787" s="661"/>
      <c r="B787" s="615"/>
      <c r="C787" s="660"/>
      <c r="D787" s="669"/>
      <c r="E787" s="670"/>
      <c r="F787" s="201"/>
      <c r="G787" s="201"/>
      <c r="H787" s="201"/>
      <c r="I787" s="201"/>
      <c r="J787" s="201"/>
      <c r="K787" s="201"/>
      <c r="L787" s="201"/>
      <c r="M787" s="201"/>
      <c r="N787" s="201"/>
      <c r="O787" s="201"/>
      <c r="P787" s="201"/>
    </row>
    <row r="788" spans="1:16" hidden="1" x14ac:dyDescent="0.25">
      <c r="A788" s="661"/>
      <c r="B788" s="615"/>
      <c r="C788" s="660"/>
      <c r="D788" s="669"/>
      <c r="E788" s="670"/>
      <c r="F788" s="201"/>
      <c r="G788" s="201"/>
      <c r="H788" s="201"/>
      <c r="I788" s="201"/>
      <c r="J788" s="201"/>
      <c r="K788" s="201"/>
      <c r="L788" s="201"/>
      <c r="M788" s="201"/>
      <c r="N788" s="201"/>
      <c r="O788" s="201"/>
      <c r="P788" s="201"/>
    </row>
    <row r="789" spans="1:16" hidden="1" x14ac:dyDescent="0.25">
      <c r="A789" s="661"/>
      <c r="B789" s="615"/>
      <c r="C789" s="660"/>
      <c r="D789" s="669"/>
      <c r="E789" s="670"/>
      <c r="F789" s="201"/>
      <c r="G789" s="201"/>
      <c r="H789" s="201"/>
      <c r="I789" s="201"/>
      <c r="J789" s="201"/>
      <c r="K789" s="201"/>
      <c r="L789" s="201"/>
      <c r="M789" s="201"/>
      <c r="N789" s="201"/>
      <c r="O789" s="201"/>
      <c r="P789" s="201"/>
    </row>
    <row r="790" spans="1:16" hidden="1" x14ac:dyDescent="0.25">
      <c r="A790" s="661"/>
      <c r="B790" s="615"/>
      <c r="C790" s="660"/>
      <c r="D790" s="669"/>
      <c r="E790" s="670"/>
      <c r="F790" s="201"/>
      <c r="G790" s="201"/>
      <c r="H790" s="201"/>
      <c r="I790" s="201"/>
      <c r="J790" s="201"/>
      <c r="K790" s="201"/>
      <c r="L790" s="201"/>
      <c r="M790" s="201"/>
      <c r="N790" s="201"/>
      <c r="O790" s="201"/>
      <c r="P790" s="201"/>
    </row>
    <row r="791" spans="1:16" hidden="1" x14ac:dyDescent="0.25">
      <c r="A791" s="661"/>
      <c r="B791" s="615"/>
      <c r="C791" s="660"/>
      <c r="D791" s="669"/>
      <c r="E791" s="670"/>
      <c r="F791" s="201"/>
      <c r="G791" s="201"/>
      <c r="H791" s="201"/>
      <c r="I791" s="201"/>
      <c r="J791" s="201"/>
      <c r="K791" s="201"/>
      <c r="L791" s="201"/>
      <c r="M791" s="201"/>
      <c r="N791" s="201"/>
      <c r="O791" s="201"/>
      <c r="P791" s="201"/>
    </row>
    <row r="792" spans="1:16" hidden="1" x14ac:dyDescent="0.25">
      <c r="A792" s="661"/>
      <c r="B792" s="615"/>
      <c r="C792" s="660"/>
      <c r="D792" s="669"/>
      <c r="E792" s="670"/>
      <c r="F792" s="201"/>
      <c r="G792" s="201"/>
      <c r="H792" s="201"/>
      <c r="I792" s="201"/>
      <c r="J792" s="201"/>
      <c r="K792" s="201"/>
      <c r="L792" s="201"/>
      <c r="M792" s="201"/>
      <c r="N792" s="201"/>
      <c r="O792" s="201"/>
      <c r="P792" s="201"/>
    </row>
    <row r="793" spans="1:16" hidden="1" x14ac:dyDescent="0.25">
      <c r="A793" s="661"/>
      <c r="B793" s="615"/>
      <c r="C793" s="660"/>
      <c r="D793" s="669"/>
      <c r="E793" s="670"/>
      <c r="F793" s="201"/>
      <c r="G793" s="201"/>
      <c r="H793" s="201"/>
      <c r="I793" s="201"/>
      <c r="J793" s="201"/>
      <c r="K793" s="201"/>
      <c r="L793" s="201"/>
      <c r="M793" s="201"/>
      <c r="N793" s="201"/>
      <c r="O793" s="201"/>
      <c r="P793" s="201"/>
    </row>
    <row r="794" spans="1:16" hidden="1" x14ac:dyDescent="0.25">
      <c r="A794" s="661"/>
      <c r="B794" s="615"/>
      <c r="C794" s="660"/>
      <c r="D794" s="669"/>
      <c r="E794" s="670"/>
      <c r="F794" s="201"/>
      <c r="G794" s="201"/>
      <c r="H794" s="201"/>
      <c r="I794" s="201"/>
      <c r="J794" s="201"/>
      <c r="K794" s="201"/>
      <c r="L794" s="201"/>
      <c r="M794" s="201"/>
      <c r="N794" s="201"/>
      <c r="O794" s="201"/>
      <c r="P794" s="201"/>
    </row>
    <row r="795" spans="1:16" hidden="1" x14ac:dyDescent="0.25">
      <c r="A795" s="661"/>
      <c r="B795" s="615"/>
      <c r="C795" s="660"/>
      <c r="D795" s="669"/>
      <c r="E795" s="670"/>
      <c r="F795" s="201"/>
      <c r="G795" s="201"/>
      <c r="H795" s="201"/>
      <c r="I795" s="201"/>
      <c r="J795" s="201"/>
      <c r="K795" s="201"/>
      <c r="L795" s="201"/>
      <c r="M795" s="201"/>
      <c r="N795" s="201"/>
      <c r="O795" s="201"/>
      <c r="P795" s="201"/>
    </row>
    <row r="796" spans="1:16" hidden="1" x14ac:dyDescent="0.25">
      <c r="A796" s="661"/>
      <c r="B796" s="615"/>
      <c r="C796" s="660"/>
      <c r="D796" s="669"/>
      <c r="E796" s="670"/>
      <c r="F796" s="201"/>
      <c r="G796" s="201"/>
      <c r="H796" s="201"/>
      <c r="I796" s="201"/>
      <c r="J796" s="201"/>
      <c r="K796" s="201"/>
      <c r="L796" s="201"/>
      <c r="M796" s="201"/>
      <c r="N796" s="201"/>
      <c r="O796" s="201"/>
      <c r="P796" s="201"/>
    </row>
    <row r="797" spans="1:16" hidden="1" x14ac:dyDescent="0.25">
      <c r="A797" s="661"/>
      <c r="B797" s="615"/>
      <c r="C797" s="660"/>
      <c r="D797" s="669"/>
      <c r="E797" s="670"/>
      <c r="F797" s="201"/>
      <c r="G797" s="201"/>
      <c r="H797" s="201"/>
      <c r="I797" s="201"/>
      <c r="J797" s="201"/>
      <c r="K797" s="201"/>
      <c r="L797" s="201"/>
      <c r="M797" s="201"/>
      <c r="N797" s="201"/>
      <c r="O797" s="201"/>
      <c r="P797" s="201"/>
    </row>
    <row r="798" spans="1:16" hidden="1" x14ac:dyDescent="0.25">
      <c r="A798" s="661"/>
      <c r="B798" s="615"/>
      <c r="C798" s="660"/>
      <c r="D798" s="669"/>
      <c r="E798" s="670"/>
      <c r="F798" s="201"/>
      <c r="G798" s="201"/>
      <c r="H798" s="201"/>
      <c r="I798" s="201"/>
      <c r="J798" s="201"/>
      <c r="K798" s="201"/>
      <c r="L798" s="201"/>
      <c r="M798" s="201"/>
      <c r="N798" s="201"/>
      <c r="O798" s="201"/>
      <c r="P798" s="201"/>
    </row>
    <row r="799" spans="1:16" hidden="1" x14ac:dyDescent="0.25">
      <c r="A799" s="661"/>
      <c r="B799" s="615"/>
      <c r="C799" s="660"/>
      <c r="D799" s="669"/>
      <c r="E799" s="670"/>
      <c r="F799" s="201"/>
      <c r="G799" s="201"/>
      <c r="H799" s="201"/>
      <c r="I799" s="201"/>
      <c r="J799" s="201"/>
      <c r="K799" s="201"/>
      <c r="L799" s="201"/>
      <c r="M799" s="201"/>
      <c r="N799" s="201"/>
      <c r="O799" s="201"/>
      <c r="P799" s="201"/>
    </row>
    <row r="800" spans="1:16" hidden="1" x14ac:dyDescent="0.25">
      <c r="A800" s="661"/>
      <c r="B800" s="615"/>
      <c r="C800" s="660"/>
      <c r="D800" s="669"/>
      <c r="E800" s="670"/>
      <c r="F800" s="201"/>
      <c r="G800" s="201"/>
      <c r="H800" s="201"/>
      <c r="I800" s="201"/>
      <c r="J800" s="201"/>
      <c r="K800" s="201"/>
      <c r="L800" s="201"/>
      <c r="M800" s="201"/>
      <c r="N800" s="201"/>
      <c r="O800" s="201"/>
      <c r="P800" s="201"/>
    </row>
    <row r="801" spans="1:16" hidden="1" x14ac:dyDescent="0.25">
      <c r="A801" s="661"/>
      <c r="B801" s="615"/>
      <c r="C801" s="660"/>
      <c r="D801" s="669"/>
      <c r="E801" s="670"/>
      <c r="F801" s="201"/>
      <c r="G801" s="201"/>
      <c r="H801" s="201"/>
      <c r="I801" s="201"/>
      <c r="J801" s="201"/>
      <c r="K801" s="201"/>
      <c r="L801" s="201"/>
      <c r="M801" s="201"/>
      <c r="N801" s="201"/>
      <c r="O801" s="201"/>
      <c r="P801" s="201"/>
    </row>
    <row r="802" spans="1:16" hidden="1" x14ac:dyDescent="0.25">
      <c r="A802" s="661"/>
      <c r="B802" s="615"/>
      <c r="C802" s="660"/>
      <c r="D802" s="669"/>
      <c r="E802" s="670"/>
      <c r="F802" s="201"/>
      <c r="G802" s="201"/>
      <c r="H802" s="201"/>
      <c r="I802" s="201"/>
      <c r="J802" s="201"/>
      <c r="K802" s="201"/>
      <c r="L802" s="201"/>
      <c r="M802" s="201"/>
      <c r="N802" s="201"/>
      <c r="O802" s="201"/>
      <c r="P802" s="201"/>
    </row>
    <row r="803" spans="1:16" hidden="1" x14ac:dyDescent="0.25">
      <c r="A803" s="661"/>
      <c r="B803" s="615"/>
      <c r="C803" s="660"/>
      <c r="D803" s="669"/>
      <c r="E803" s="670"/>
      <c r="F803" s="201"/>
      <c r="G803" s="201"/>
      <c r="H803" s="201"/>
      <c r="I803" s="201"/>
      <c r="J803" s="201"/>
      <c r="K803" s="201"/>
      <c r="L803" s="201"/>
      <c r="M803" s="201"/>
      <c r="N803" s="201"/>
      <c r="O803" s="201"/>
      <c r="P803" s="201"/>
    </row>
    <row r="804" spans="1:16" hidden="1" x14ac:dyDescent="0.25">
      <c r="A804" s="661"/>
      <c r="B804" s="615"/>
      <c r="C804" s="660"/>
      <c r="D804" s="669"/>
      <c r="E804" s="670"/>
      <c r="F804" s="201"/>
      <c r="G804" s="201"/>
      <c r="H804" s="201"/>
      <c r="I804" s="201"/>
      <c r="J804" s="201"/>
      <c r="K804" s="201"/>
      <c r="L804" s="201"/>
      <c r="M804" s="201"/>
      <c r="N804" s="201"/>
      <c r="O804" s="201"/>
      <c r="P804" s="201"/>
    </row>
    <row r="805" spans="1:16" hidden="1" x14ac:dyDescent="0.25">
      <c r="A805" s="661"/>
      <c r="B805" s="615"/>
      <c r="C805" s="660"/>
      <c r="D805" s="669"/>
      <c r="E805" s="670"/>
      <c r="F805" s="201"/>
      <c r="G805" s="201"/>
      <c r="H805" s="201"/>
      <c r="I805" s="201"/>
      <c r="J805" s="201"/>
      <c r="K805" s="201"/>
      <c r="L805" s="201"/>
      <c r="M805" s="201"/>
      <c r="N805" s="201"/>
      <c r="O805" s="201"/>
      <c r="P805" s="201"/>
    </row>
    <row r="806" spans="1:16" hidden="1" x14ac:dyDescent="0.25">
      <c r="A806" s="661"/>
      <c r="B806" s="615"/>
      <c r="C806" s="660"/>
      <c r="D806" s="669"/>
      <c r="E806" s="670"/>
      <c r="F806" s="201"/>
      <c r="G806" s="201"/>
      <c r="H806" s="201"/>
      <c r="I806" s="201"/>
      <c r="J806" s="201"/>
      <c r="K806" s="201"/>
      <c r="L806" s="201"/>
      <c r="M806" s="201"/>
      <c r="N806" s="201"/>
      <c r="O806" s="201"/>
      <c r="P806" s="201"/>
    </row>
    <row r="807" spans="1:16" hidden="1" x14ac:dyDescent="0.25">
      <c r="A807" s="661"/>
      <c r="B807" s="615"/>
      <c r="C807" s="660"/>
      <c r="D807" s="669"/>
      <c r="E807" s="670"/>
      <c r="F807" s="201"/>
      <c r="G807" s="201"/>
      <c r="H807" s="201"/>
      <c r="I807" s="201"/>
      <c r="J807" s="201"/>
      <c r="K807" s="201"/>
      <c r="L807" s="201"/>
      <c r="M807" s="201"/>
      <c r="N807" s="201"/>
      <c r="O807" s="201"/>
      <c r="P807" s="201"/>
    </row>
    <row r="808" spans="1:16" hidden="1" x14ac:dyDescent="0.25">
      <c r="A808" s="661"/>
      <c r="B808" s="615"/>
      <c r="C808" s="660"/>
      <c r="D808" s="669"/>
      <c r="E808" s="670"/>
      <c r="F808" s="201"/>
      <c r="G808" s="201"/>
      <c r="H808" s="201"/>
      <c r="I808" s="201"/>
      <c r="J808" s="201"/>
      <c r="K808" s="201"/>
      <c r="L808" s="201"/>
      <c r="M808" s="201"/>
      <c r="N808" s="201"/>
      <c r="O808" s="201"/>
      <c r="P808" s="201"/>
    </row>
    <row r="809" spans="1:16" hidden="1" x14ac:dyDescent="0.25">
      <c r="A809" s="661"/>
      <c r="B809" s="615"/>
      <c r="C809" s="660"/>
      <c r="D809" s="669"/>
      <c r="E809" s="670"/>
      <c r="F809" s="201"/>
      <c r="G809" s="201"/>
      <c r="H809" s="201"/>
      <c r="I809" s="201"/>
      <c r="J809" s="201"/>
      <c r="K809" s="201"/>
      <c r="L809" s="201"/>
      <c r="M809" s="201"/>
      <c r="N809" s="201"/>
      <c r="O809" s="201"/>
      <c r="P809" s="201"/>
    </row>
    <row r="810" spans="1:16" hidden="1" x14ac:dyDescent="0.25">
      <c r="A810" s="661"/>
      <c r="B810" s="615"/>
      <c r="C810" s="660"/>
      <c r="D810" s="669"/>
      <c r="E810" s="670"/>
      <c r="F810" s="201"/>
      <c r="G810" s="201"/>
      <c r="H810" s="201"/>
      <c r="I810" s="201"/>
      <c r="J810" s="201"/>
      <c r="K810" s="201"/>
      <c r="L810" s="201"/>
      <c r="M810" s="201"/>
      <c r="N810" s="201"/>
      <c r="O810" s="201"/>
      <c r="P810" s="201"/>
    </row>
    <row r="811" spans="1:16" hidden="1" x14ac:dyDescent="0.25">
      <c r="A811" s="661"/>
      <c r="B811" s="615"/>
      <c r="C811" s="660"/>
      <c r="D811" s="669"/>
      <c r="E811" s="670"/>
      <c r="F811" s="201"/>
      <c r="G811" s="201"/>
      <c r="H811" s="201"/>
      <c r="I811" s="201"/>
      <c r="J811" s="201"/>
      <c r="K811" s="201"/>
      <c r="L811" s="201"/>
      <c r="M811" s="201"/>
      <c r="N811" s="201"/>
      <c r="O811" s="201"/>
      <c r="P811" s="201"/>
    </row>
    <row r="812" spans="1:16" hidden="1" x14ac:dyDescent="0.25">
      <c r="A812" s="661"/>
      <c r="B812" s="615"/>
      <c r="C812" s="660"/>
      <c r="D812" s="669"/>
      <c r="E812" s="670"/>
      <c r="F812" s="201"/>
      <c r="G812" s="201"/>
      <c r="H812" s="201"/>
      <c r="I812" s="201"/>
      <c r="J812" s="201"/>
      <c r="K812" s="201"/>
      <c r="L812" s="201"/>
      <c r="M812" s="201"/>
      <c r="N812" s="201"/>
      <c r="O812" s="201"/>
      <c r="P812" s="201"/>
    </row>
    <row r="813" spans="1:16" hidden="1" x14ac:dyDescent="0.25">
      <c r="A813" s="661"/>
      <c r="B813" s="615"/>
      <c r="C813" s="660"/>
      <c r="D813" s="669"/>
      <c r="E813" s="670"/>
      <c r="F813" s="201"/>
      <c r="G813" s="201"/>
      <c r="H813" s="201"/>
      <c r="I813" s="201"/>
      <c r="J813" s="201"/>
      <c r="K813" s="201"/>
      <c r="L813" s="201"/>
      <c r="M813" s="201"/>
      <c r="N813" s="201"/>
      <c r="O813" s="201"/>
      <c r="P813" s="201"/>
    </row>
    <row r="814" spans="1:16" hidden="1" x14ac:dyDescent="0.25">
      <c r="A814" s="661"/>
      <c r="B814" s="615"/>
      <c r="C814" s="660"/>
      <c r="D814" s="669"/>
      <c r="E814" s="670"/>
      <c r="F814" s="201"/>
      <c r="G814" s="201"/>
      <c r="H814" s="201"/>
      <c r="I814" s="201"/>
      <c r="J814" s="201"/>
      <c r="K814" s="201"/>
      <c r="L814" s="201"/>
      <c r="M814" s="201"/>
      <c r="N814" s="201"/>
      <c r="O814" s="201"/>
      <c r="P814" s="201"/>
    </row>
    <row r="815" spans="1:16" hidden="1" x14ac:dyDescent="0.25">
      <c r="A815" s="661"/>
      <c r="B815" s="615"/>
      <c r="C815" s="660"/>
      <c r="D815" s="669"/>
      <c r="E815" s="670"/>
      <c r="F815" s="201"/>
      <c r="G815" s="201"/>
      <c r="H815" s="201"/>
      <c r="I815" s="201"/>
      <c r="J815" s="201"/>
      <c r="K815" s="201"/>
      <c r="L815" s="201"/>
      <c r="M815" s="201"/>
      <c r="N815" s="201"/>
      <c r="O815" s="201"/>
      <c r="P815" s="201"/>
    </row>
    <row r="816" spans="1:16" hidden="1" x14ac:dyDescent="0.25">
      <c r="A816" s="661"/>
      <c r="B816" s="615"/>
      <c r="C816" s="660"/>
      <c r="D816" s="669"/>
      <c r="E816" s="670"/>
      <c r="F816" s="201"/>
      <c r="G816" s="201"/>
      <c r="H816" s="201"/>
      <c r="I816" s="201"/>
      <c r="J816" s="201"/>
      <c r="K816" s="201"/>
      <c r="L816" s="201"/>
      <c r="M816" s="201"/>
      <c r="N816" s="201"/>
      <c r="O816" s="201"/>
      <c r="P816" s="201"/>
    </row>
    <row r="817" spans="1:16" hidden="1" x14ac:dyDescent="0.25">
      <c r="A817" s="661"/>
      <c r="B817" s="615"/>
      <c r="C817" s="660"/>
      <c r="D817" s="669"/>
      <c r="E817" s="670"/>
      <c r="F817" s="201"/>
      <c r="G817" s="201"/>
      <c r="H817" s="201"/>
      <c r="I817" s="201"/>
      <c r="J817" s="201"/>
      <c r="K817" s="201"/>
      <c r="L817" s="201"/>
      <c r="M817" s="201"/>
      <c r="N817" s="201"/>
      <c r="O817" s="201"/>
      <c r="P817" s="201"/>
    </row>
    <row r="818" spans="1:16" hidden="1" x14ac:dyDescent="0.25">
      <c r="A818" s="661"/>
      <c r="B818" s="615"/>
      <c r="C818" s="660"/>
      <c r="D818" s="669"/>
      <c r="E818" s="670"/>
      <c r="F818" s="201"/>
      <c r="G818" s="201"/>
      <c r="H818" s="201"/>
      <c r="I818" s="201"/>
      <c r="J818" s="201"/>
      <c r="K818" s="201"/>
      <c r="L818" s="201"/>
      <c r="M818" s="201"/>
      <c r="N818" s="201"/>
      <c r="O818" s="201"/>
      <c r="P818" s="201"/>
    </row>
    <row r="819" spans="1:16" hidden="1" x14ac:dyDescent="0.25">
      <c r="A819" s="661"/>
      <c r="B819" s="615"/>
      <c r="C819" s="660"/>
      <c r="D819" s="669"/>
      <c r="E819" s="670"/>
      <c r="F819" s="201"/>
      <c r="G819" s="201"/>
      <c r="H819" s="201"/>
      <c r="I819" s="201"/>
      <c r="J819" s="201"/>
      <c r="K819" s="201"/>
      <c r="L819" s="201"/>
      <c r="M819" s="201"/>
      <c r="N819" s="201"/>
      <c r="O819" s="201"/>
      <c r="P819" s="201"/>
    </row>
    <row r="820" spans="1:16" hidden="1" x14ac:dyDescent="0.25">
      <c r="A820" s="661"/>
      <c r="B820" s="615"/>
      <c r="C820" s="660"/>
      <c r="D820" s="669"/>
      <c r="E820" s="670"/>
      <c r="F820" s="201"/>
      <c r="G820" s="201"/>
      <c r="H820" s="201"/>
      <c r="I820" s="201"/>
      <c r="J820" s="201"/>
      <c r="K820" s="201"/>
      <c r="L820" s="201"/>
      <c r="M820" s="201"/>
      <c r="N820" s="201"/>
      <c r="O820" s="201"/>
      <c r="P820" s="201"/>
    </row>
    <row r="821" spans="1:16" hidden="1" x14ac:dyDescent="0.25">
      <c r="A821" s="661"/>
      <c r="B821" s="615"/>
      <c r="C821" s="660"/>
      <c r="D821" s="669"/>
      <c r="E821" s="670"/>
      <c r="F821" s="201"/>
      <c r="G821" s="201"/>
      <c r="H821" s="201"/>
      <c r="I821" s="201"/>
      <c r="J821" s="201"/>
      <c r="K821" s="201"/>
      <c r="L821" s="201"/>
      <c r="M821" s="201"/>
      <c r="N821" s="201"/>
      <c r="O821" s="201"/>
      <c r="P821" s="201"/>
    </row>
    <row r="822" spans="1:16" hidden="1" x14ac:dyDescent="0.25">
      <c r="A822" s="661"/>
      <c r="B822" s="615"/>
      <c r="C822" s="660"/>
      <c r="D822" s="669"/>
      <c r="E822" s="670"/>
      <c r="F822" s="201"/>
      <c r="G822" s="201"/>
      <c r="H822" s="201"/>
      <c r="I822" s="201"/>
      <c r="J822" s="201"/>
      <c r="K822" s="201"/>
      <c r="L822" s="201"/>
      <c r="M822" s="201"/>
      <c r="N822" s="201"/>
      <c r="O822" s="201"/>
      <c r="P822" s="201"/>
    </row>
    <row r="823" spans="1:16" hidden="1" x14ac:dyDescent="0.25">
      <c r="A823" s="661"/>
      <c r="B823" s="615"/>
      <c r="C823" s="660"/>
      <c r="D823" s="669"/>
      <c r="E823" s="670"/>
      <c r="F823" s="201"/>
      <c r="G823" s="201"/>
      <c r="H823" s="201"/>
      <c r="I823" s="201"/>
      <c r="J823" s="201"/>
      <c r="K823" s="201"/>
      <c r="L823" s="201"/>
      <c r="M823" s="201"/>
      <c r="N823" s="201"/>
      <c r="O823" s="201"/>
      <c r="P823" s="201"/>
    </row>
    <row r="824" spans="1:16" hidden="1" x14ac:dyDescent="0.25">
      <c r="A824" s="661"/>
      <c r="B824" s="615"/>
      <c r="C824" s="660"/>
      <c r="D824" s="669"/>
      <c r="E824" s="670"/>
      <c r="F824" s="201"/>
      <c r="G824" s="201"/>
      <c r="H824" s="201"/>
      <c r="I824" s="201"/>
      <c r="J824" s="201"/>
      <c r="K824" s="201"/>
      <c r="L824" s="201"/>
      <c r="M824" s="201"/>
      <c r="N824" s="201"/>
      <c r="O824" s="201"/>
      <c r="P824" s="201"/>
    </row>
    <row r="825" spans="1:16" hidden="1" x14ac:dyDescent="0.25">
      <c r="A825" s="661"/>
      <c r="B825" s="615"/>
      <c r="C825" s="660"/>
      <c r="D825" s="669"/>
      <c r="E825" s="670"/>
      <c r="F825" s="201"/>
      <c r="G825" s="201"/>
      <c r="H825" s="201"/>
      <c r="I825" s="201"/>
      <c r="J825" s="201"/>
      <c r="K825" s="201"/>
      <c r="L825" s="201"/>
      <c r="M825" s="201"/>
      <c r="N825" s="201"/>
      <c r="O825" s="201"/>
      <c r="P825" s="201"/>
    </row>
    <row r="826" spans="1:16" hidden="1" x14ac:dyDescent="0.25">
      <c r="A826" s="661"/>
      <c r="B826" s="615"/>
      <c r="C826" s="660"/>
      <c r="D826" s="669"/>
      <c r="E826" s="670"/>
      <c r="F826" s="201"/>
      <c r="G826" s="201"/>
      <c r="H826" s="201"/>
      <c r="I826" s="201"/>
      <c r="J826" s="201"/>
      <c r="K826" s="201"/>
      <c r="L826" s="201"/>
      <c r="M826" s="201"/>
      <c r="N826" s="201"/>
      <c r="O826" s="201"/>
      <c r="P826" s="201"/>
    </row>
    <row r="827" spans="1:16" hidden="1" x14ac:dyDescent="0.25">
      <c r="A827" s="661"/>
      <c r="B827" s="615"/>
      <c r="C827" s="660"/>
      <c r="D827" s="669"/>
      <c r="E827" s="670"/>
      <c r="F827" s="201"/>
      <c r="G827" s="201"/>
      <c r="H827" s="201"/>
      <c r="I827" s="201"/>
      <c r="J827" s="201"/>
      <c r="K827" s="201"/>
      <c r="L827" s="201"/>
      <c r="M827" s="201"/>
      <c r="N827" s="201"/>
      <c r="O827" s="201"/>
      <c r="P827" s="201"/>
    </row>
    <row r="828" spans="1:16" hidden="1" x14ac:dyDescent="0.25">
      <c r="A828" s="661"/>
      <c r="B828" s="615"/>
      <c r="C828" s="660"/>
      <c r="D828" s="669"/>
      <c r="E828" s="670"/>
      <c r="F828" s="201"/>
      <c r="G828" s="201"/>
      <c r="H828" s="201"/>
      <c r="I828" s="201"/>
      <c r="J828" s="201"/>
      <c r="K828" s="201"/>
      <c r="L828" s="201"/>
      <c r="M828" s="201"/>
      <c r="N828" s="201"/>
      <c r="O828" s="201"/>
      <c r="P828" s="201"/>
    </row>
    <row r="829" spans="1:16" hidden="1" x14ac:dyDescent="0.25">
      <c r="A829" s="661"/>
      <c r="B829" s="615"/>
      <c r="C829" s="660"/>
      <c r="D829" s="669"/>
      <c r="E829" s="670"/>
      <c r="F829" s="201"/>
      <c r="G829" s="201"/>
      <c r="H829" s="201"/>
      <c r="I829" s="201"/>
      <c r="J829" s="201"/>
      <c r="K829" s="201"/>
      <c r="L829" s="201"/>
      <c r="M829" s="201"/>
      <c r="N829" s="201"/>
      <c r="O829" s="201"/>
      <c r="P829" s="201"/>
    </row>
    <row r="830" spans="1:16" hidden="1" x14ac:dyDescent="0.25">
      <c r="A830" s="661"/>
      <c r="B830" s="615"/>
      <c r="C830" s="660"/>
      <c r="D830" s="669"/>
      <c r="E830" s="670"/>
      <c r="F830" s="201"/>
      <c r="G830" s="201"/>
      <c r="H830" s="201"/>
      <c r="I830" s="201"/>
      <c r="J830" s="201"/>
      <c r="K830" s="201"/>
      <c r="L830" s="201"/>
      <c r="M830" s="201"/>
      <c r="N830" s="201"/>
      <c r="O830" s="201"/>
      <c r="P830" s="201"/>
    </row>
    <row r="831" spans="1:16" hidden="1" x14ac:dyDescent="0.25">
      <c r="A831" s="661"/>
      <c r="B831" s="615"/>
      <c r="C831" s="660"/>
      <c r="D831" s="669"/>
      <c r="E831" s="670"/>
      <c r="F831" s="201"/>
      <c r="G831" s="201"/>
      <c r="H831" s="201"/>
      <c r="I831" s="201"/>
      <c r="J831" s="201"/>
      <c r="K831" s="201"/>
      <c r="L831" s="201"/>
      <c r="M831" s="201"/>
      <c r="N831" s="201"/>
      <c r="O831" s="201"/>
      <c r="P831" s="201"/>
    </row>
    <row r="832" spans="1:16" hidden="1" x14ac:dyDescent="0.25">
      <c r="A832" s="661"/>
      <c r="B832" s="615"/>
      <c r="C832" s="660"/>
      <c r="D832" s="669"/>
      <c r="E832" s="670"/>
      <c r="F832" s="201"/>
      <c r="G832" s="201"/>
      <c r="H832" s="201"/>
      <c r="I832" s="201"/>
      <c r="J832" s="201"/>
      <c r="K832" s="201"/>
      <c r="L832" s="201"/>
      <c r="M832" s="201"/>
      <c r="N832" s="201"/>
      <c r="O832" s="201"/>
      <c r="P832" s="201"/>
    </row>
    <row r="833" spans="1:16" hidden="1" x14ac:dyDescent="0.25">
      <c r="A833" s="661"/>
      <c r="B833" s="615"/>
      <c r="C833" s="660"/>
      <c r="D833" s="669"/>
      <c r="E833" s="670"/>
      <c r="F833" s="201"/>
      <c r="G833" s="201"/>
      <c r="H833" s="201"/>
      <c r="I833" s="201"/>
      <c r="J833" s="201"/>
      <c r="K833" s="201"/>
      <c r="L833" s="201"/>
      <c r="M833" s="201"/>
      <c r="N833" s="201"/>
      <c r="O833" s="201"/>
      <c r="P833" s="201"/>
    </row>
    <row r="834" spans="1:16" hidden="1" x14ac:dyDescent="0.25">
      <c r="A834" s="661"/>
      <c r="B834" s="615"/>
      <c r="C834" s="660"/>
      <c r="D834" s="669"/>
      <c r="E834" s="670"/>
      <c r="F834" s="201"/>
      <c r="G834" s="201"/>
      <c r="H834" s="201"/>
      <c r="I834" s="201"/>
      <c r="J834" s="201"/>
      <c r="K834" s="201"/>
      <c r="L834" s="201"/>
      <c r="M834" s="201"/>
      <c r="N834" s="201"/>
      <c r="O834" s="201"/>
      <c r="P834" s="201"/>
    </row>
    <row r="835" spans="1:16" hidden="1" x14ac:dyDescent="0.25">
      <c r="A835" s="661"/>
      <c r="B835" s="615"/>
      <c r="C835" s="660"/>
      <c r="D835" s="669"/>
      <c r="E835" s="670"/>
      <c r="F835" s="201"/>
      <c r="G835" s="201"/>
      <c r="H835" s="201"/>
      <c r="I835" s="201"/>
      <c r="J835" s="201"/>
      <c r="K835" s="201"/>
      <c r="L835" s="201"/>
      <c r="M835" s="201"/>
      <c r="N835" s="201"/>
      <c r="O835" s="201"/>
      <c r="P835" s="201"/>
    </row>
    <row r="836" spans="1:16" hidden="1" x14ac:dyDescent="0.25">
      <c r="A836" s="661"/>
      <c r="B836" s="615"/>
      <c r="C836" s="660"/>
      <c r="D836" s="669"/>
      <c r="E836" s="670"/>
      <c r="F836" s="201"/>
      <c r="G836" s="201"/>
      <c r="H836" s="201"/>
      <c r="I836" s="201"/>
      <c r="J836" s="201"/>
      <c r="K836" s="201"/>
      <c r="L836" s="201"/>
      <c r="M836" s="201"/>
      <c r="N836" s="201"/>
      <c r="O836" s="201"/>
      <c r="P836" s="201"/>
    </row>
    <row r="837" spans="1:16" hidden="1" x14ac:dyDescent="0.25">
      <c r="A837" s="661"/>
      <c r="B837" s="615"/>
      <c r="C837" s="660"/>
      <c r="D837" s="669"/>
      <c r="E837" s="670"/>
      <c r="F837" s="201"/>
      <c r="G837" s="201"/>
      <c r="H837" s="201"/>
      <c r="I837" s="201"/>
      <c r="J837" s="201"/>
      <c r="K837" s="201"/>
      <c r="L837" s="201"/>
      <c r="M837" s="201"/>
      <c r="N837" s="201"/>
      <c r="O837" s="201"/>
      <c r="P837" s="201"/>
    </row>
    <row r="838" spans="1:16" hidden="1" x14ac:dyDescent="0.25">
      <c r="A838" s="661"/>
      <c r="B838" s="615"/>
      <c r="C838" s="660"/>
      <c r="D838" s="669"/>
      <c r="E838" s="670"/>
      <c r="F838" s="201"/>
      <c r="G838" s="201"/>
      <c r="H838" s="201"/>
      <c r="I838" s="201"/>
      <c r="J838" s="201"/>
      <c r="K838" s="201"/>
      <c r="L838" s="201"/>
      <c r="M838" s="201"/>
      <c r="N838" s="201"/>
      <c r="O838" s="201"/>
      <c r="P838" s="201"/>
    </row>
    <row r="839" spans="1:16" hidden="1" x14ac:dyDescent="0.25">
      <c r="A839" s="661"/>
      <c r="B839" s="615"/>
      <c r="C839" s="660"/>
      <c r="D839" s="669"/>
      <c r="E839" s="670"/>
      <c r="F839" s="201"/>
      <c r="G839" s="201"/>
      <c r="H839" s="201"/>
      <c r="I839" s="201"/>
      <c r="J839" s="201"/>
      <c r="K839" s="201"/>
      <c r="L839" s="201"/>
      <c r="M839" s="201"/>
      <c r="N839" s="201"/>
      <c r="O839" s="201"/>
      <c r="P839" s="201"/>
    </row>
    <row r="840" spans="1:16" hidden="1" x14ac:dyDescent="0.25">
      <c r="A840" s="661"/>
      <c r="B840" s="615"/>
      <c r="C840" s="660"/>
      <c r="D840" s="669"/>
      <c r="E840" s="670"/>
      <c r="F840" s="201"/>
      <c r="G840" s="201"/>
      <c r="H840" s="201"/>
      <c r="I840" s="201"/>
      <c r="J840" s="201"/>
      <c r="K840" s="201"/>
      <c r="L840" s="201"/>
      <c r="M840" s="201"/>
      <c r="N840" s="201"/>
      <c r="O840" s="201"/>
      <c r="P840" s="201"/>
    </row>
    <row r="841" spans="1:16" hidden="1" x14ac:dyDescent="0.25">
      <c r="A841" s="661"/>
      <c r="B841" s="615"/>
      <c r="C841" s="660"/>
      <c r="D841" s="669"/>
      <c r="E841" s="670"/>
      <c r="F841" s="201"/>
      <c r="G841" s="201"/>
      <c r="H841" s="201"/>
      <c r="I841" s="201"/>
      <c r="J841" s="201"/>
      <c r="K841" s="201"/>
      <c r="L841" s="201"/>
      <c r="M841" s="201"/>
      <c r="N841" s="201"/>
      <c r="O841" s="201"/>
      <c r="P841" s="201"/>
    </row>
    <row r="842" spans="1:16" hidden="1" x14ac:dyDescent="0.25">
      <c r="A842" s="661"/>
      <c r="B842" s="615"/>
      <c r="C842" s="660"/>
      <c r="D842" s="669"/>
      <c r="E842" s="670"/>
      <c r="F842" s="201"/>
      <c r="G842" s="201"/>
      <c r="H842" s="201"/>
      <c r="I842" s="201"/>
      <c r="J842" s="201"/>
      <c r="K842" s="201"/>
      <c r="L842" s="201"/>
      <c r="M842" s="201"/>
      <c r="N842" s="201"/>
      <c r="O842" s="201"/>
      <c r="P842" s="201"/>
    </row>
    <row r="843" spans="1:16" hidden="1" x14ac:dyDescent="0.25">
      <c r="A843" s="661"/>
      <c r="B843" s="615"/>
      <c r="C843" s="660"/>
      <c r="D843" s="669"/>
      <c r="E843" s="670"/>
      <c r="F843" s="201"/>
      <c r="G843" s="201"/>
      <c r="H843" s="201"/>
      <c r="I843" s="201"/>
      <c r="J843" s="201"/>
      <c r="K843" s="201"/>
      <c r="L843" s="201"/>
      <c r="M843" s="201"/>
      <c r="N843" s="201"/>
      <c r="O843" s="201"/>
      <c r="P843" s="201"/>
    </row>
    <row r="844" spans="1:16" hidden="1" x14ac:dyDescent="0.25">
      <c r="A844" s="661"/>
      <c r="B844" s="615"/>
      <c r="C844" s="660"/>
      <c r="D844" s="669"/>
      <c r="E844" s="670"/>
      <c r="F844" s="201"/>
      <c r="G844" s="201"/>
      <c r="H844" s="201"/>
      <c r="I844" s="201"/>
      <c r="J844" s="201"/>
      <c r="K844" s="201"/>
      <c r="L844" s="201"/>
      <c r="M844" s="201"/>
      <c r="N844" s="201"/>
      <c r="O844" s="201"/>
      <c r="P844" s="201"/>
    </row>
    <row r="845" spans="1:16" hidden="1" x14ac:dyDescent="0.25">
      <c r="A845" s="661"/>
      <c r="B845" s="615"/>
      <c r="C845" s="660"/>
      <c r="D845" s="669"/>
      <c r="E845" s="670"/>
      <c r="F845" s="201"/>
      <c r="G845" s="201"/>
      <c r="H845" s="201"/>
      <c r="I845" s="201"/>
      <c r="J845" s="201"/>
      <c r="K845" s="201"/>
      <c r="L845" s="201"/>
      <c r="M845" s="201"/>
      <c r="N845" s="201"/>
      <c r="O845" s="201"/>
      <c r="P845" s="201"/>
    </row>
    <row r="846" spans="1:16" hidden="1" x14ac:dyDescent="0.25">
      <c r="A846" s="661"/>
      <c r="B846" s="615"/>
      <c r="C846" s="660"/>
      <c r="D846" s="669"/>
      <c r="E846" s="670"/>
      <c r="F846" s="201"/>
      <c r="G846" s="201"/>
      <c r="H846" s="201"/>
      <c r="I846" s="201"/>
      <c r="J846" s="201"/>
      <c r="K846" s="201"/>
      <c r="L846" s="201"/>
      <c r="M846" s="201"/>
      <c r="N846" s="201"/>
      <c r="O846" s="201"/>
      <c r="P846" s="201"/>
    </row>
    <row r="847" spans="1:16" hidden="1" x14ac:dyDescent="0.25">
      <c r="A847" s="661"/>
      <c r="B847" s="615"/>
      <c r="C847" s="660"/>
      <c r="D847" s="669"/>
      <c r="E847" s="670"/>
      <c r="F847" s="201"/>
      <c r="G847" s="201"/>
      <c r="H847" s="201"/>
      <c r="I847" s="201"/>
      <c r="J847" s="201"/>
      <c r="K847" s="201"/>
      <c r="L847" s="201"/>
      <c r="M847" s="201"/>
      <c r="N847" s="201"/>
      <c r="O847" s="201"/>
      <c r="P847" s="201"/>
    </row>
    <row r="848" spans="1:16" hidden="1" x14ac:dyDescent="0.25">
      <c r="A848" s="661"/>
      <c r="B848" s="615"/>
      <c r="C848" s="660"/>
      <c r="D848" s="669"/>
      <c r="E848" s="670"/>
      <c r="F848" s="201"/>
      <c r="G848" s="201"/>
      <c r="H848" s="201"/>
      <c r="I848" s="201"/>
      <c r="J848" s="201"/>
      <c r="K848" s="201"/>
      <c r="L848" s="201"/>
      <c r="M848" s="201"/>
      <c r="N848" s="201"/>
      <c r="O848" s="201"/>
      <c r="P848" s="201"/>
    </row>
    <row r="849" spans="1:16" hidden="1" x14ac:dyDescent="0.25">
      <c r="A849" s="661"/>
      <c r="B849" s="615"/>
      <c r="C849" s="660"/>
      <c r="D849" s="669"/>
      <c r="E849" s="670"/>
      <c r="F849" s="201"/>
      <c r="G849" s="201"/>
      <c r="H849" s="201"/>
      <c r="I849" s="201"/>
      <c r="J849" s="201"/>
      <c r="K849" s="201"/>
      <c r="L849" s="201"/>
      <c r="M849" s="201"/>
      <c r="N849" s="201"/>
      <c r="O849" s="201"/>
      <c r="P849" s="201"/>
    </row>
    <row r="850" spans="1:16" hidden="1" x14ac:dyDescent="0.25">
      <c r="A850" s="661"/>
      <c r="B850" s="615"/>
      <c r="C850" s="660"/>
      <c r="D850" s="669"/>
      <c r="E850" s="670"/>
      <c r="F850" s="201"/>
      <c r="G850" s="201"/>
      <c r="H850" s="201"/>
      <c r="I850" s="201"/>
      <c r="J850" s="201"/>
      <c r="K850" s="201"/>
      <c r="L850" s="201"/>
      <c r="M850" s="201"/>
      <c r="N850" s="201"/>
      <c r="O850" s="201"/>
      <c r="P850" s="201"/>
    </row>
    <row r="851" spans="1:16" hidden="1" x14ac:dyDescent="0.25">
      <c r="A851" s="661"/>
      <c r="B851" s="615"/>
      <c r="C851" s="660"/>
      <c r="D851" s="669"/>
      <c r="E851" s="670"/>
      <c r="F851" s="201"/>
      <c r="G851" s="201"/>
      <c r="H851" s="201"/>
      <c r="I851" s="201"/>
      <c r="J851" s="201"/>
      <c r="K851" s="201"/>
      <c r="L851" s="201"/>
      <c r="M851" s="201"/>
      <c r="N851" s="201"/>
      <c r="O851" s="201"/>
      <c r="P851" s="201"/>
    </row>
    <row r="852" spans="1:16" hidden="1" x14ac:dyDescent="0.25">
      <c r="A852" s="661"/>
      <c r="B852" s="615"/>
      <c r="C852" s="660"/>
      <c r="D852" s="669"/>
      <c r="E852" s="670"/>
      <c r="F852" s="201"/>
      <c r="G852" s="201"/>
      <c r="H852" s="201"/>
      <c r="I852" s="201"/>
      <c r="J852" s="201"/>
      <c r="K852" s="201"/>
      <c r="L852" s="201"/>
      <c r="M852" s="201"/>
      <c r="N852" s="201"/>
      <c r="O852" s="201"/>
      <c r="P852" s="201"/>
    </row>
    <row r="853" spans="1:16" hidden="1" x14ac:dyDescent="0.25">
      <c r="A853" s="661"/>
      <c r="B853" s="615"/>
      <c r="C853" s="660"/>
      <c r="D853" s="669"/>
      <c r="E853" s="670"/>
      <c r="F853" s="201"/>
      <c r="G853" s="201"/>
      <c r="H853" s="201"/>
      <c r="I853" s="201"/>
      <c r="J853" s="201"/>
      <c r="K853" s="201"/>
      <c r="L853" s="201"/>
      <c r="M853" s="201"/>
      <c r="N853" s="201"/>
      <c r="O853" s="201"/>
      <c r="P853" s="201"/>
    </row>
    <row r="854" spans="1:16" hidden="1" x14ac:dyDescent="0.25">
      <c r="A854" s="661"/>
      <c r="B854" s="615"/>
      <c r="C854" s="660"/>
      <c r="D854" s="669"/>
      <c r="E854" s="670"/>
      <c r="F854" s="201"/>
      <c r="G854" s="201"/>
      <c r="H854" s="201"/>
      <c r="I854" s="201"/>
      <c r="J854" s="201"/>
      <c r="K854" s="201"/>
      <c r="L854" s="201"/>
      <c r="M854" s="201"/>
      <c r="N854" s="201"/>
      <c r="O854" s="201"/>
      <c r="P854" s="201"/>
    </row>
    <row r="855" spans="1:16" hidden="1" x14ac:dyDescent="0.25">
      <c r="A855" s="661"/>
      <c r="B855" s="615"/>
      <c r="C855" s="660"/>
      <c r="D855" s="669"/>
      <c r="E855" s="670"/>
      <c r="F855" s="201"/>
      <c r="G855" s="201"/>
      <c r="H855" s="201"/>
      <c r="I855" s="201"/>
      <c r="J855" s="201"/>
      <c r="K855" s="201"/>
      <c r="L855" s="201"/>
      <c r="M855" s="201"/>
      <c r="N855" s="201"/>
      <c r="O855" s="201"/>
      <c r="P855" s="201"/>
    </row>
    <row r="856" spans="1:16" hidden="1" x14ac:dyDescent="0.25">
      <c r="A856" s="661"/>
      <c r="B856" s="615"/>
      <c r="C856" s="660"/>
      <c r="D856" s="669"/>
      <c r="E856" s="670"/>
      <c r="F856" s="201"/>
      <c r="G856" s="201"/>
      <c r="H856" s="201"/>
      <c r="I856" s="201"/>
      <c r="J856" s="201"/>
      <c r="K856" s="201"/>
      <c r="L856" s="201"/>
      <c r="M856" s="201"/>
      <c r="N856" s="201"/>
      <c r="O856" s="201"/>
      <c r="P856" s="201"/>
    </row>
    <row r="857" spans="1:16" hidden="1" x14ac:dyDescent="0.25">
      <c r="A857" s="661"/>
      <c r="B857" s="615"/>
      <c r="C857" s="660"/>
      <c r="D857" s="669"/>
      <c r="E857" s="670"/>
      <c r="F857" s="201"/>
      <c r="G857" s="201"/>
      <c r="H857" s="201"/>
      <c r="I857" s="201"/>
      <c r="J857" s="201"/>
      <c r="K857" s="201"/>
      <c r="L857" s="201"/>
      <c r="M857" s="201"/>
      <c r="N857" s="201"/>
      <c r="O857" s="201"/>
      <c r="P857" s="201"/>
    </row>
    <row r="858" spans="1:16" hidden="1" x14ac:dyDescent="0.25">
      <c r="A858" s="661"/>
      <c r="B858" s="615"/>
      <c r="C858" s="660"/>
      <c r="D858" s="669"/>
      <c r="E858" s="670"/>
      <c r="F858" s="201"/>
      <c r="G858" s="201"/>
      <c r="H858" s="201"/>
      <c r="I858" s="201"/>
      <c r="J858" s="201"/>
      <c r="K858" s="201"/>
      <c r="L858" s="201"/>
      <c r="M858" s="201"/>
      <c r="N858" s="201"/>
      <c r="O858" s="201"/>
      <c r="P858" s="201"/>
    </row>
    <row r="859" spans="1:16" hidden="1" x14ac:dyDescent="0.25">
      <c r="A859" s="661"/>
      <c r="B859" s="615"/>
      <c r="C859" s="660"/>
      <c r="D859" s="669"/>
      <c r="E859" s="670"/>
      <c r="F859" s="201"/>
      <c r="G859" s="201"/>
      <c r="H859" s="201"/>
      <c r="I859" s="201"/>
      <c r="J859" s="201"/>
      <c r="K859" s="201"/>
      <c r="L859" s="201"/>
      <c r="M859" s="201"/>
      <c r="N859" s="201"/>
      <c r="O859" s="201"/>
      <c r="P859" s="201"/>
    </row>
    <row r="860" spans="1:16" hidden="1" x14ac:dyDescent="0.25">
      <c r="A860" s="661"/>
      <c r="B860" s="615"/>
      <c r="C860" s="660"/>
      <c r="D860" s="669"/>
      <c r="E860" s="670"/>
      <c r="F860" s="201"/>
      <c r="G860" s="201"/>
      <c r="H860" s="201"/>
      <c r="I860" s="201"/>
      <c r="J860" s="201"/>
      <c r="K860" s="201"/>
      <c r="L860" s="201"/>
      <c r="M860" s="201"/>
      <c r="N860" s="201"/>
      <c r="O860" s="201"/>
      <c r="P860" s="201"/>
    </row>
    <row r="861" spans="1:16" hidden="1" x14ac:dyDescent="0.25">
      <c r="A861" s="661"/>
      <c r="B861" s="615"/>
      <c r="C861" s="660"/>
      <c r="D861" s="669"/>
      <c r="E861" s="670"/>
      <c r="F861" s="201"/>
      <c r="G861" s="201"/>
      <c r="H861" s="201"/>
      <c r="I861" s="201"/>
      <c r="J861" s="201"/>
      <c r="K861" s="201"/>
      <c r="L861" s="201"/>
      <c r="M861" s="201"/>
      <c r="N861" s="201"/>
      <c r="O861" s="201"/>
      <c r="P861" s="201"/>
    </row>
    <row r="862" spans="1:16" hidden="1" x14ac:dyDescent="0.25">
      <c r="A862" s="661"/>
      <c r="B862" s="615"/>
      <c r="C862" s="660"/>
      <c r="D862" s="669"/>
      <c r="E862" s="670"/>
      <c r="F862" s="201"/>
      <c r="G862" s="201"/>
      <c r="H862" s="201"/>
      <c r="I862" s="201"/>
      <c r="J862" s="201"/>
      <c r="K862" s="201"/>
      <c r="L862" s="201"/>
      <c r="M862" s="201"/>
      <c r="N862" s="201"/>
      <c r="O862" s="201"/>
      <c r="P862" s="201"/>
    </row>
    <row r="863" spans="1:16" hidden="1" x14ac:dyDescent="0.25">
      <c r="A863" s="661"/>
      <c r="B863" s="615"/>
      <c r="C863" s="660"/>
      <c r="D863" s="669"/>
      <c r="E863" s="670"/>
      <c r="F863" s="201"/>
      <c r="G863" s="201"/>
      <c r="H863" s="201"/>
      <c r="I863" s="201"/>
      <c r="J863" s="201"/>
      <c r="K863" s="201"/>
      <c r="L863" s="201"/>
      <c r="M863" s="201"/>
      <c r="N863" s="201"/>
      <c r="O863" s="201"/>
      <c r="P863" s="201"/>
    </row>
    <row r="864" spans="1:16" hidden="1" x14ac:dyDescent="0.25">
      <c r="A864" s="661"/>
      <c r="B864" s="615"/>
      <c r="C864" s="660"/>
      <c r="D864" s="669"/>
      <c r="E864" s="670"/>
      <c r="F864" s="201"/>
      <c r="G864" s="201"/>
      <c r="H864" s="201"/>
      <c r="I864" s="201"/>
      <c r="J864" s="201"/>
      <c r="K864" s="201"/>
      <c r="L864" s="201"/>
      <c r="M864" s="201"/>
      <c r="N864" s="201"/>
      <c r="O864" s="201"/>
      <c r="P864" s="201"/>
    </row>
    <row r="865" spans="1:16" hidden="1" x14ac:dyDescent="0.25">
      <c r="A865" s="661"/>
      <c r="B865" s="615"/>
      <c r="C865" s="660"/>
      <c r="D865" s="669"/>
      <c r="E865" s="670"/>
      <c r="F865" s="201"/>
      <c r="G865" s="201"/>
      <c r="H865" s="201"/>
      <c r="I865" s="201"/>
      <c r="J865" s="201"/>
      <c r="K865" s="201"/>
      <c r="L865" s="201"/>
      <c r="M865" s="201"/>
      <c r="N865" s="201"/>
      <c r="O865" s="201"/>
      <c r="P865" s="201"/>
    </row>
    <row r="866" spans="1:16" hidden="1" x14ac:dyDescent="0.25">
      <c r="A866" s="661"/>
      <c r="B866" s="615"/>
      <c r="C866" s="660"/>
      <c r="D866" s="669"/>
      <c r="E866" s="670"/>
      <c r="F866" s="201"/>
      <c r="G866" s="201"/>
      <c r="H866" s="201"/>
      <c r="I866" s="201"/>
      <c r="J866" s="201"/>
      <c r="K866" s="201"/>
      <c r="L866" s="201"/>
      <c r="M866" s="201"/>
      <c r="N866" s="201"/>
      <c r="O866" s="201"/>
      <c r="P866" s="201"/>
    </row>
    <row r="867" spans="1:16" hidden="1" x14ac:dyDescent="0.25">
      <c r="A867" s="661"/>
      <c r="B867" s="615"/>
      <c r="C867" s="660"/>
      <c r="D867" s="669"/>
      <c r="E867" s="670"/>
      <c r="F867" s="201"/>
      <c r="G867" s="201"/>
      <c r="H867" s="201"/>
      <c r="I867" s="201"/>
      <c r="J867" s="201"/>
      <c r="K867" s="201"/>
      <c r="L867" s="201"/>
      <c r="M867" s="201"/>
      <c r="N867" s="201"/>
      <c r="O867" s="201"/>
      <c r="P867" s="201"/>
    </row>
    <row r="868" spans="1:16" hidden="1" x14ac:dyDescent="0.25">
      <c r="A868" s="661"/>
      <c r="B868" s="615"/>
      <c r="C868" s="660"/>
      <c r="D868" s="669"/>
      <c r="E868" s="670"/>
      <c r="F868" s="201"/>
      <c r="G868" s="201"/>
      <c r="H868" s="201"/>
      <c r="I868" s="201"/>
      <c r="J868" s="201"/>
      <c r="K868" s="201"/>
      <c r="L868" s="201"/>
      <c r="M868" s="201"/>
      <c r="N868" s="201"/>
      <c r="O868" s="201"/>
      <c r="P868" s="201"/>
    </row>
    <row r="869" spans="1:16" hidden="1" x14ac:dyDescent="0.25">
      <c r="A869" s="661"/>
      <c r="B869" s="615"/>
      <c r="C869" s="660"/>
      <c r="D869" s="669"/>
      <c r="E869" s="670"/>
      <c r="F869" s="201"/>
      <c r="G869" s="201"/>
      <c r="H869" s="201"/>
      <c r="I869" s="201"/>
      <c r="J869" s="201"/>
      <c r="K869" s="201"/>
      <c r="L869" s="201"/>
      <c r="M869" s="201"/>
      <c r="N869" s="201"/>
      <c r="O869" s="201"/>
      <c r="P869" s="201"/>
    </row>
    <row r="870" spans="1:16" hidden="1" x14ac:dyDescent="0.25">
      <c r="A870" s="661"/>
      <c r="B870" s="615"/>
      <c r="C870" s="660"/>
      <c r="D870" s="669"/>
      <c r="E870" s="670"/>
      <c r="F870" s="201"/>
      <c r="G870" s="201"/>
      <c r="H870" s="201"/>
      <c r="I870" s="201"/>
      <c r="J870" s="201"/>
      <c r="K870" s="201"/>
      <c r="L870" s="201"/>
      <c r="M870" s="201"/>
      <c r="N870" s="201"/>
      <c r="O870" s="201"/>
      <c r="P870" s="201"/>
    </row>
    <row r="871" spans="1:16" hidden="1" x14ac:dyDescent="0.25">
      <c r="A871" s="661"/>
      <c r="B871" s="615"/>
      <c r="C871" s="660"/>
      <c r="D871" s="669"/>
      <c r="E871" s="670"/>
      <c r="F871" s="201"/>
      <c r="G871" s="201"/>
      <c r="H871" s="201"/>
      <c r="I871" s="201"/>
      <c r="J871" s="201"/>
      <c r="K871" s="201"/>
      <c r="L871" s="201"/>
      <c r="M871" s="201"/>
      <c r="N871" s="201"/>
      <c r="O871" s="201"/>
      <c r="P871" s="201"/>
    </row>
    <row r="872" spans="1:16" hidden="1" x14ac:dyDescent="0.25">
      <c r="A872" s="661"/>
      <c r="B872" s="615"/>
      <c r="C872" s="660"/>
      <c r="D872" s="669"/>
      <c r="E872" s="670"/>
      <c r="F872" s="201"/>
      <c r="G872" s="201"/>
      <c r="H872" s="201"/>
      <c r="I872" s="201"/>
      <c r="J872" s="201"/>
      <c r="K872" s="201"/>
      <c r="L872" s="201"/>
      <c r="M872" s="201"/>
      <c r="N872" s="201"/>
      <c r="O872" s="201"/>
      <c r="P872" s="201"/>
    </row>
    <row r="873" spans="1:16" hidden="1" x14ac:dyDescent="0.25">
      <c r="A873" s="661"/>
      <c r="B873" s="615"/>
      <c r="C873" s="660"/>
      <c r="D873" s="669"/>
      <c r="E873" s="670"/>
      <c r="F873" s="201"/>
      <c r="G873" s="201"/>
      <c r="H873" s="201"/>
      <c r="I873" s="201"/>
      <c r="J873" s="201"/>
      <c r="K873" s="201"/>
      <c r="L873" s="201"/>
      <c r="M873" s="201"/>
      <c r="N873" s="201"/>
      <c r="O873" s="201"/>
      <c r="P873" s="201"/>
    </row>
    <row r="874" spans="1:16" hidden="1" x14ac:dyDescent="0.25">
      <c r="A874" s="661"/>
      <c r="B874" s="615"/>
      <c r="C874" s="660"/>
      <c r="D874" s="669"/>
      <c r="E874" s="670"/>
      <c r="F874" s="201"/>
      <c r="G874" s="201"/>
      <c r="H874" s="201"/>
      <c r="I874" s="201"/>
      <c r="J874" s="201"/>
      <c r="K874" s="201"/>
      <c r="L874" s="201"/>
      <c r="M874" s="201"/>
      <c r="N874" s="201"/>
      <c r="O874" s="201"/>
      <c r="P874" s="201"/>
    </row>
    <row r="875" spans="1:16" hidden="1" x14ac:dyDescent="0.25">
      <c r="A875" s="661"/>
      <c r="B875" s="615"/>
      <c r="C875" s="660"/>
      <c r="D875" s="669"/>
      <c r="E875" s="670"/>
      <c r="F875" s="201"/>
      <c r="G875" s="201"/>
      <c r="H875" s="201"/>
      <c r="I875" s="201"/>
      <c r="J875" s="201"/>
      <c r="K875" s="201"/>
      <c r="L875" s="201"/>
      <c r="M875" s="201"/>
      <c r="N875" s="201"/>
      <c r="O875" s="201"/>
      <c r="P875" s="201"/>
    </row>
    <row r="876" spans="1:16" hidden="1" x14ac:dyDescent="0.25">
      <c r="A876" s="661"/>
      <c r="B876" s="615"/>
      <c r="C876" s="660"/>
      <c r="D876" s="669"/>
      <c r="E876" s="670"/>
      <c r="F876" s="201"/>
      <c r="G876" s="201"/>
      <c r="H876" s="201"/>
      <c r="I876" s="201"/>
      <c r="J876" s="201"/>
      <c r="K876" s="201"/>
      <c r="L876" s="201"/>
      <c r="M876" s="201"/>
      <c r="N876" s="201"/>
      <c r="O876" s="201"/>
      <c r="P876" s="201"/>
    </row>
    <row r="877" spans="1:16" hidden="1" x14ac:dyDescent="0.25">
      <c r="A877" s="661"/>
      <c r="B877" s="615"/>
      <c r="C877" s="660"/>
      <c r="D877" s="669"/>
      <c r="E877" s="670"/>
      <c r="F877" s="201"/>
      <c r="G877" s="201"/>
      <c r="H877" s="201"/>
      <c r="I877" s="201"/>
      <c r="J877" s="201"/>
      <c r="K877" s="201"/>
      <c r="L877" s="201"/>
      <c r="M877" s="201"/>
      <c r="N877" s="201"/>
      <c r="O877" s="201"/>
      <c r="P877" s="201"/>
    </row>
    <row r="878" spans="1:16" hidden="1" x14ac:dyDescent="0.25">
      <c r="A878" s="661"/>
      <c r="B878" s="615"/>
      <c r="C878" s="660"/>
      <c r="D878" s="669"/>
      <c r="E878" s="670"/>
      <c r="F878" s="201"/>
      <c r="G878" s="201"/>
      <c r="H878" s="201"/>
      <c r="I878" s="201"/>
      <c r="J878" s="201"/>
      <c r="K878" s="201"/>
      <c r="L878" s="201"/>
      <c r="M878" s="201"/>
      <c r="N878" s="201"/>
      <c r="O878" s="201"/>
      <c r="P878" s="201"/>
    </row>
    <row r="879" spans="1:16" hidden="1" x14ac:dyDescent="0.25">
      <c r="A879" s="661"/>
      <c r="B879" s="615"/>
      <c r="C879" s="660"/>
      <c r="D879" s="669"/>
      <c r="E879" s="670"/>
      <c r="F879" s="201"/>
      <c r="G879" s="201"/>
      <c r="H879" s="201"/>
      <c r="I879" s="201"/>
      <c r="J879" s="201"/>
      <c r="K879" s="201"/>
      <c r="L879" s="201"/>
      <c r="M879" s="201"/>
      <c r="N879" s="201"/>
      <c r="O879" s="201"/>
      <c r="P879" s="201"/>
    </row>
    <row r="880" spans="1:16" hidden="1" x14ac:dyDescent="0.25">
      <c r="A880" s="661"/>
      <c r="B880" s="615"/>
      <c r="C880" s="660"/>
      <c r="D880" s="669"/>
      <c r="E880" s="670"/>
      <c r="F880" s="201"/>
      <c r="G880" s="201"/>
      <c r="H880" s="201"/>
      <c r="I880" s="201"/>
      <c r="J880" s="201"/>
      <c r="K880" s="201"/>
      <c r="L880" s="201"/>
      <c r="M880" s="201"/>
      <c r="N880" s="201"/>
      <c r="O880" s="201"/>
      <c r="P880" s="201"/>
    </row>
    <row r="881" spans="1:16" hidden="1" x14ac:dyDescent="0.25">
      <c r="A881" s="661"/>
      <c r="B881" s="615"/>
      <c r="C881" s="660"/>
      <c r="D881" s="669"/>
      <c r="E881" s="670"/>
      <c r="F881" s="201"/>
      <c r="G881" s="201"/>
      <c r="H881" s="201"/>
      <c r="I881" s="201"/>
      <c r="J881" s="201"/>
      <c r="K881" s="201"/>
      <c r="L881" s="201"/>
      <c r="M881" s="201"/>
      <c r="N881" s="201"/>
      <c r="O881" s="201"/>
      <c r="P881" s="201"/>
    </row>
    <row r="882" spans="1:16" hidden="1" x14ac:dyDescent="0.25">
      <c r="A882" s="661"/>
      <c r="B882" s="615"/>
      <c r="C882" s="660"/>
      <c r="D882" s="669"/>
      <c r="E882" s="670"/>
      <c r="F882" s="201"/>
      <c r="G882" s="201"/>
      <c r="H882" s="201"/>
      <c r="I882" s="201"/>
      <c r="J882" s="201"/>
      <c r="K882" s="201"/>
      <c r="L882" s="201"/>
      <c r="M882" s="201"/>
      <c r="N882" s="201"/>
      <c r="O882" s="201"/>
      <c r="P882" s="201"/>
    </row>
    <row r="883" spans="1:16" hidden="1" x14ac:dyDescent="0.25">
      <c r="A883" s="661"/>
      <c r="B883" s="615"/>
      <c r="C883" s="660"/>
      <c r="D883" s="669"/>
      <c r="E883" s="670"/>
      <c r="F883" s="201"/>
      <c r="G883" s="201"/>
      <c r="H883" s="201"/>
      <c r="I883" s="201"/>
      <c r="J883" s="201"/>
      <c r="K883" s="201"/>
      <c r="L883" s="201"/>
      <c r="M883" s="201"/>
      <c r="N883" s="201"/>
      <c r="O883" s="201"/>
      <c r="P883" s="201"/>
    </row>
    <row r="884" spans="1:16" hidden="1" x14ac:dyDescent="0.25">
      <c r="A884" s="661"/>
      <c r="B884" s="615"/>
      <c r="C884" s="660"/>
      <c r="D884" s="669"/>
      <c r="E884" s="670"/>
      <c r="F884" s="201"/>
      <c r="G884" s="201"/>
      <c r="H884" s="201"/>
      <c r="I884" s="201"/>
      <c r="J884" s="201"/>
      <c r="K884" s="201"/>
      <c r="L884" s="201"/>
      <c r="M884" s="201"/>
      <c r="N884" s="201"/>
      <c r="O884" s="201"/>
      <c r="P884" s="201"/>
    </row>
    <row r="885" spans="1:16" hidden="1" x14ac:dyDescent="0.25">
      <c r="A885" s="661"/>
      <c r="B885" s="615"/>
      <c r="C885" s="660"/>
      <c r="D885" s="669"/>
      <c r="E885" s="670"/>
      <c r="F885" s="201"/>
      <c r="G885" s="201"/>
      <c r="H885" s="201"/>
      <c r="I885" s="201"/>
      <c r="J885" s="201"/>
      <c r="K885" s="201"/>
      <c r="L885" s="201"/>
      <c r="M885" s="201"/>
      <c r="N885" s="201"/>
      <c r="O885" s="201"/>
      <c r="P885" s="201"/>
    </row>
    <row r="886" spans="1:16" hidden="1" x14ac:dyDescent="0.25">
      <c r="A886" s="661"/>
      <c r="B886" s="615"/>
      <c r="C886" s="660"/>
      <c r="D886" s="669"/>
      <c r="E886" s="670"/>
      <c r="F886" s="201"/>
      <c r="G886" s="201"/>
      <c r="H886" s="201"/>
      <c r="I886" s="201"/>
      <c r="J886" s="201"/>
      <c r="K886" s="201"/>
      <c r="L886" s="201"/>
      <c r="M886" s="201"/>
      <c r="N886" s="201"/>
      <c r="O886" s="201"/>
      <c r="P886" s="201"/>
    </row>
    <row r="887" spans="1:16" hidden="1" x14ac:dyDescent="0.25">
      <c r="A887" s="661"/>
      <c r="B887" s="615"/>
      <c r="C887" s="660"/>
      <c r="D887" s="669"/>
      <c r="E887" s="670"/>
      <c r="F887" s="201"/>
      <c r="G887" s="201"/>
      <c r="H887" s="201"/>
      <c r="I887" s="201"/>
      <c r="J887" s="201"/>
      <c r="K887" s="201"/>
      <c r="L887" s="201"/>
      <c r="M887" s="201"/>
      <c r="N887" s="201"/>
      <c r="O887" s="201"/>
      <c r="P887" s="201"/>
    </row>
    <row r="888" spans="1:16" hidden="1" x14ac:dyDescent="0.25">
      <c r="A888" s="661"/>
      <c r="B888" s="615"/>
      <c r="C888" s="660"/>
      <c r="D888" s="669"/>
      <c r="E888" s="670"/>
      <c r="F888" s="201"/>
      <c r="G888" s="201"/>
      <c r="H888" s="201"/>
      <c r="I888" s="201"/>
      <c r="J888" s="201"/>
      <c r="K888" s="201"/>
      <c r="L888" s="201"/>
      <c r="M888" s="201"/>
      <c r="N888" s="201"/>
      <c r="O888" s="201"/>
      <c r="P888" s="201"/>
    </row>
    <row r="889" spans="1:16" hidden="1" x14ac:dyDescent="0.25">
      <c r="A889" s="661"/>
      <c r="B889" s="615"/>
      <c r="C889" s="660"/>
      <c r="D889" s="669"/>
      <c r="E889" s="670"/>
      <c r="F889" s="201"/>
      <c r="G889" s="201"/>
      <c r="H889" s="201"/>
      <c r="I889" s="201"/>
      <c r="J889" s="201"/>
      <c r="K889" s="201"/>
      <c r="L889" s="201"/>
      <c r="M889" s="201"/>
      <c r="N889" s="201"/>
      <c r="O889" s="201"/>
      <c r="P889" s="201"/>
    </row>
    <row r="890" spans="1:16" hidden="1" x14ac:dyDescent="0.25">
      <c r="A890" s="661"/>
      <c r="B890" s="615"/>
      <c r="C890" s="660"/>
      <c r="D890" s="669"/>
      <c r="E890" s="670"/>
      <c r="F890" s="201"/>
      <c r="G890" s="201"/>
      <c r="H890" s="201"/>
      <c r="I890" s="201"/>
      <c r="J890" s="201"/>
      <c r="K890" s="201"/>
      <c r="L890" s="201"/>
      <c r="M890" s="201"/>
      <c r="N890" s="201"/>
      <c r="O890" s="201"/>
      <c r="P890" s="201"/>
    </row>
    <row r="891" spans="1:16" hidden="1" x14ac:dyDescent="0.25">
      <c r="A891" s="661"/>
      <c r="B891" s="615"/>
      <c r="C891" s="660"/>
      <c r="D891" s="669"/>
      <c r="E891" s="670"/>
      <c r="F891" s="201"/>
      <c r="G891" s="201"/>
      <c r="H891" s="201"/>
      <c r="I891" s="201"/>
      <c r="J891" s="201"/>
      <c r="K891" s="201"/>
      <c r="L891" s="201"/>
      <c r="M891" s="201"/>
      <c r="N891" s="201"/>
      <c r="O891" s="201"/>
      <c r="P891" s="201"/>
    </row>
    <row r="892" spans="1:16" hidden="1" x14ac:dyDescent="0.25">
      <c r="A892" s="661"/>
      <c r="B892" s="615"/>
      <c r="C892" s="660"/>
      <c r="D892" s="669"/>
      <c r="E892" s="670"/>
      <c r="F892" s="201"/>
      <c r="G892" s="201"/>
      <c r="H892" s="201"/>
      <c r="I892" s="201"/>
      <c r="J892" s="201"/>
      <c r="K892" s="201"/>
      <c r="L892" s="201"/>
      <c r="M892" s="201"/>
      <c r="N892" s="201"/>
      <c r="O892" s="201"/>
      <c r="P892" s="201"/>
    </row>
    <row r="893" spans="1:16" hidden="1" x14ac:dyDescent="0.25">
      <c r="A893" s="661"/>
      <c r="B893" s="615"/>
      <c r="C893" s="660"/>
      <c r="D893" s="669"/>
      <c r="E893" s="670"/>
      <c r="F893" s="201"/>
      <c r="G893" s="201"/>
      <c r="H893" s="201"/>
      <c r="I893" s="201"/>
      <c r="J893" s="201"/>
      <c r="K893" s="201"/>
      <c r="L893" s="201"/>
      <c r="M893" s="201"/>
      <c r="N893" s="201"/>
      <c r="O893" s="201"/>
      <c r="P893" s="201"/>
    </row>
    <row r="894" spans="1:16" hidden="1" x14ac:dyDescent="0.25">
      <c r="A894" s="661"/>
      <c r="B894" s="615"/>
      <c r="C894" s="660"/>
      <c r="D894" s="669"/>
      <c r="E894" s="670"/>
      <c r="F894" s="201"/>
      <c r="G894" s="201"/>
      <c r="H894" s="201"/>
      <c r="I894" s="201"/>
      <c r="J894" s="201"/>
      <c r="K894" s="201"/>
      <c r="L894" s="201"/>
      <c r="M894" s="201"/>
      <c r="N894" s="201"/>
      <c r="O894" s="201"/>
      <c r="P894" s="201"/>
    </row>
    <row r="895" spans="1:16" hidden="1" x14ac:dyDescent="0.25">
      <c r="A895" s="661"/>
      <c r="B895" s="615"/>
      <c r="C895" s="660"/>
      <c r="D895" s="669"/>
      <c r="E895" s="670"/>
      <c r="F895" s="201"/>
      <c r="G895" s="201"/>
      <c r="H895" s="201"/>
      <c r="I895" s="201"/>
      <c r="J895" s="201"/>
      <c r="K895" s="201"/>
      <c r="L895" s="201"/>
      <c r="M895" s="201"/>
      <c r="N895" s="201"/>
      <c r="O895" s="201"/>
      <c r="P895" s="201"/>
    </row>
    <row r="896" spans="1:16" hidden="1" x14ac:dyDescent="0.25">
      <c r="A896" s="661"/>
      <c r="B896" s="615"/>
      <c r="C896" s="660"/>
      <c r="D896" s="669"/>
      <c r="E896" s="670"/>
      <c r="F896" s="201"/>
      <c r="G896" s="201"/>
      <c r="H896" s="201"/>
      <c r="I896" s="201"/>
      <c r="J896" s="201"/>
      <c r="K896" s="201"/>
      <c r="L896" s="201"/>
      <c r="M896" s="201"/>
      <c r="N896" s="201"/>
      <c r="O896" s="201"/>
      <c r="P896" s="201"/>
    </row>
    <row r="897" spans="1:16" hidden="1" x14ac:dyDescent="0.25">
      <c r="A897" s="661"/>
      <c r="B897" s="615"/>
      <c r="C897" s="660"/>
      <c r="D897" s="669"/>
      <c r="E897" s="670"/>
      <c r="F897" s="201"/>
      <c r="G897" s="201"/>
      <c r="H897" s="201"/>
      <c r="I897" s="201"/>
      <c r="J897" s="201"/>
      <c r="K897" s="201"/>
      <c r="L897" s="201"/>
      <c r="M897" s="201"/>
      <c r="N897" s="201"/>
      <c r="O897" s="201"/>
      <c r="P897" s="201"/>
    </row>
    <row r="898" spans="1:16" hidden="1" x14ac:dyDescent="0.25">
      <c r="A898" s="661"/>
      <c r="B898" s="615"/>
      <c r="C898" s="660"/>
      <c r="D898" s="669"/>
      <c r="E898" s="670"/>
      <c r="F898" s="201"/>
      <c r="G898" s="201"/>
      <c r="H898" s="201"/>
      <c r="I898" s="201"/>
      <c r="J898" s="201"/>
      <c r="K898" s="201"/>
      <c r="L898" s="201"/>
      <c r="M898" s="201"/>
      <c r="N898" s="201"/>
      <c r="O898" s="201"/>
      <c r="P898" s="201"/>
    </row>
    <row r="899" spans="1:16" hidden="1" x14ac:dyDescent="0.25">
      <c r="A899" s="661"/>
      <c r="B899" s="615"/>
      <c r="C899" s="660"/>
      <c r="D899" s="669"/>
      <c r="E899" s="670"/>
      <c r="F899" s="201"/>
      <c r="G899" s="201"/>
      <c r="H899" s="201"/>
      <c r="I899" s="201"/>
      <c r="J899" s="201"/>
      <c r="K899" s="201"/>
      <c r="L899" s="201"/>
      <c r="M899" s="201"/>
      <c r="N899" s="201"/>
      <c r="O899" s="201"/>
      <c r="P899" s="201"/>
    </row>
    <row r="900" spans="1:16" hidden="1" x14ac:dyDescent="0.25">
      <c r="A900" s="661"/>
      <c r="B900" s="615"/>
      <c r="C900" s="660"/>
      <c r="D900" s="669"/>
      <c r="E900" s="670"/>
      <c r="F900" s="201"/>
      <c r="G900" s="201"/>
      <c r="H900" s="201"/>
      <c r="I900" s="201"/>
      <c r="J900" s="201"/>
      <c r="K900" s="201"/>
      <c r="L900" s="201"/>
      <c r="M900" s="201"/>
      <c r="N900" s="201"/>
      <c r="O900" s="201"/>
      <c r="P900" s="201"/>
    </row>
    <row r="901" spans="1:16" hidden="1" x14ac:dyDescent="0.25">
      <c r="A901" s="661"/>
      <c r="B901" s="615"/>
      <c r="C901" s="660"/>
      <c r="D901" s="669"/>
      <c r="E901" s="670"/>
      <c r="F901" s="201"/>
      <c r="G901" s="201"/>
      <c r="H901" s="201"/>
      <c r="I901" s="201"/>
      <c r="J901" s="201"/>
      <c r="K901" s="201"/>
      <c r="L901" s="201"/>
      <c r="M901" s="201"/>
      <c r="N901" s="201"/>
      <c r="O901" s="201"/>
      <c r="P901" s="201"/>
    </row>
    <row r="902" spans="1:16" hidden="1" x14ac:dyDescent="0.25">
      <c r="A902" s="661"/>
      <c r="B902" s="615"/>
      <c r="C902" s="660"/>
      <c r="D902" s="669"/>
      <c r="E902" s="670"/>
      <c r="F902" s="201"/>
      <c r="G902" s="201"/>
      <c r="H902" s="201"/>
      <c r="I902" s="201"/>
      <c r="J902" s="201"/>
      <c r="K902" s="201"/>
      <c r="L902" s="201"/>
      <c r="M902" s="201"/>
      <c r="N902" s="201"/>
      <c r="O902" s="201"/>
      <c r="P902" s="201"/>
    </row>
    <row r="903" spans="1:16" hidden="1" x14ac:dyDescent="0.25">
      <c r="A903" s="661"/>
      <c r="B903" s="615"/>
      <c r="C903" s="660"/>
      <c r="D903" s="669"/>
      <c r="E903" s="670"/>
      <c r="F903" s="201"/>
      <c r="G903" s="201"/>
      <c r="H903" s="201"/>
      <c r="I903" s="201"/>
      <c r="J903" s="201"/>
      <c r="K903" s="201"/>
      <c r="L903" s="201"/>
      <c r="M903" s="201"/>
      <c r="N903" s="201"/>
      <c r="O903" s="201"/>
      <c r="P903" s="201"/>
    </row>
    <row r="904" spans="1:16" hidden="1" x14ac:dyDescent="0.25">
      <c r="A904" s="661"/>
      <c r="B904" s="615"/>
      <c r="C904" s="660"/>
      <c r="D904" s="669"/>
      <c r="E904" s="670"/>
      <c r="F904" s="201"/>
      <c r="G904" s="201"/>
      <c r="H904" s="201"/>
      <c r="I904" s="201"/>
      <c r="J904" s="201"/>
      <c r="K904" s="201"/>
      <c r="L904" s="201"/>
      <c r="M904" s="201"/>
      <c r="N904" s="201"/>
      <c r="O904" s="201"/>
      <c r="P904" s="201"/>
    </row>
    <row r="905" spans="1:16" hidden="1" x14ac:dyDescent="0.25">
      <c r="A905" s="661"/>
      <c r="B905" s="615"/>
      <c r="C905" s="660"/>
      <c r="D905" s="669"/>
      <c r="E905" s="670"/>
      <c r="F905" s="201"/>
      <c r="G905" s="201"/>
      <c r="H905" s="201"/>
      <c r="I905" s="201"/>
      <c r="J905" s="201"/>
      <c r="K905" s="201"/>
      <c r="L905" s="201"/>
      <c r="M905" s="201"/>
      <c r="N905" s="201"/>
      <c r="O905" s="201"/>
      <c r="P905" s="201"/>
    </row>
    <row r="906" spans="1:16" hidden="1" x14ac:dyDescent="0.25">
      <c r="A906" s="661"/>
      <c r="B906" s="615"/>
      <c r="C906" s="660"/>
      <c r="D906" s="669"/>
      <c r="E906" s="670"/>
      <c r="F906" s="201"/>
      <c r="G906" s="201"/>
      <c r="H906" s="201"/>
      <c r="I906" s="201"/>
      <c r="J906" s="201"/>
      <c r="K906" s="201"/>
      <c r="L906" s="201"/>
      <c r="M906" s="201"/>
      <c r="N906" s="201"/>
      <c r="O906" s="201"/>
      <c r="P906" s="201"/>
    </row>
    <row r="907" spans="1:16" hidden="1" x14ac:dyDescent="0.25">
      <c r="A907" s="661"/>
      <c r="B907" s="615"/>
      <c r="C907" s="660"/>
      <c r="D907" s="669"/>
      <c r="E907" s="670"/>
      <c r="F907" s="201"/>
      <c r="G907" s="201"/>
      <c r="H907" s="201"/>
      <c r="I907" s="201"/>
      <c r="J907" s="201"/>
      <c r="K907" s="201"/>
      <c r="L907" s="201"/>
      <c r="M907" s="201"/>
      <c r="N907" s="201"/>
      <c r="O907" s="201"/>
      <c r="P907" s="201"/>
    </row>
    <row r="908" spans="1:16" hidden="1" x14ac:dyDescent="0.25">
      <c r="A908" s="661"/>
      <c r="B908" s="615"/>
      <c r="C908" s="660"/>
      <c r="D908" s="669"/>
      <c r="E908" s="670"/>
      <c r="F908" s="201"/>
      <c r="G908" s="201"/>
      <c r="H908" s="201"/>
      <c r="I908" s="201"/>
      <c r="J908" s="201"/>
      <c r="K908" s="201"/>
      <c r="L908" s="201"/>
      <c r="M908" s="201"/>
      <c r="N908" s="201"/>
      <c r="O908" s="201"/>
      <c r="P908" s="201"/>
    </row>
    <row r="909" spans="1:16" hidden="1" x14ac:dyDescent="0.25">
      <c r="A909" s="661"/>
      <c r="B909" s="615"/>
      <c r="C909" s="660"/>
      <c r="D909" s="669"/>
      <c r="E909" s="670"/>
      <c r="F909" s="201"/>
      <c r="G909" s="201"/>
      <c r="H909" s="201"/>
      <c r="I909" s="201"/>
      <c r="J909" s="201"/>
      <c r="K909" s="201"/>
      <c r="L909" s="201"/>
      <c r="M909" s="201"/>
      <c r="N909" s="201"/>
      <c r="O909" s="201"/>
      <c r="P909" s="201"/>
    </row>
    <row r="910" spans="1:16" hidden="1" x14ac:dyDescent="0.25">
      <c r="A910" s="661"/>
      <c r="B910" s="615"/>
      <c r="C910" s="660"/>
      <c r="D910" s="669"/>
      <c r="E910" s="670"/>
      <c r="F910" s="201"/>
      <c r="G910" s="201"/>
      <c r="H910" s="201"/>
      <c r="I910" s="201"/>
      <c r="J910" s="201"/>
      <c r="K910" s="201"/>
      <c r="L910" s="201"/>
      <c r="M910" s="201"/>
      <c r="N910" s="201"/>
      <c r="O910" s="201"/>
      <c r="P910" s="201"/>
    </row>
    <row r="911" spans="1:16" hidden="1" x14ac:dyDescent="0.25">
      <c r="A911" s="661"/>
      <c r="B911" s="615"/>
      <c r="C911" s="660"/>
      <c r="D911" s="669"/>
      <c r="E911" s="670"/>
      <c r="F911" s="201"/>
      <c r="G911" s="201"/>
      <c r="H911" s="201"/>
      <c r="I911" s="201"/>
      <c r="J911" s="201"/>
      <c r="K911" s="201"/>
      <c r="L911" s="201"/>
      <c r="M911" s="201"/>
      <c r="N911" s="201"/>
      <c r="O911" s="201"/>
      <c r="P911" s="201"/>
    </row>
    <row r="912" spans="1:16" hidden="1" x14ac:dyDescent="0.25">
      <c r="A912" s="661"/>
      <c r="B912" s="615"/>
      <c r="C912" s="660"/>
      <c r="D912" s="669"/>
      <c r="E912" s="670"/>
      <c r="F912" s="201"/>
      <c r="G912" s="201"/>
      <c r="H912" s="201"/>
      <c r="I912" s="201"/>
      <c r="J912" s="201"/>
      <c r="K912" s="201"/>
      <c r="L912" s="201"/>
      <c r="M912" s="201"/>
      <c r="N912" s="201"/>
      <c r="O912" s="201"/>
      <c r="P912" s="201"/>
    </row>
    <row r="913" spans="1:16" hidden="1" x14ac:dyDescent="0.25">
      <c r="A913" s="661"/>
      <c r="B913" s="615"/>
      <c r="C913" s="660"/>
      <c r="D913" s="669"/>
      <c r="E913" s="670"/>
      <c r="F913" s="201"/>
      <c r="G913" s="201"/>
      <c r="H913" s="201"/>
      <c r="I913" s="201"/>
      <c r="J913" s="201"/>
      <c r="K913" s="201"/>
      <c r="L913" s="201"/>
      <c r="M913" s="201"/>
      <c r="N913" s="201"/>
      <c r="O913" s="201"/>
      <c r="P913" s="201"/>
    </row>
    <row r="914" spans="1:16" hidden="1" x14ac:dyDescent="0.25">
      <c r="A914" s="661"/>
      <c r="B914" s="615"/>
      <c r="C914" s="660"/>
      <c r="D914" s="669"/>
      <c r="E914" s="670"/>
      <c r="F914" s="201"/>
      <c r="G914" s="201"/>
      <c r="H914" s="201"/>
      <c r="I914" s="201"/>
      <c r="J914" s="201"/>
      <c r="K914" s="201"/>
      <c r="L914" s="201"/>
      <c r="M914" s="201"/>
      <c r="N914" s="201"/>
      <c r="O914" s="201"/>
      <c r="P914" s="201"/>
    </row>
    <row r="915" spans="1:16" hidden="1" x14ac:dyDescent="0.25">
      <c r="A915" s="661"/>
      <c r="B915" s="615"/>
      <c r="C915" s="660"/>
      <c r="D915" s="669"/>
      <c r="E915" s="670"/>
      <c r="F915" s="201"/>
      <c r="G915" s="201"/>
      <c r="H915" s="201"/>
      <c r="I915" s="201"/>
      <c r="J915" s="201"/>
      <c r="K915" s="201"/>
      <c r="L915" s="201"/>
      <c r="M915" s="201"/>
      <c r="N915" s="201"/>
      <c r="O915" s="201"/>
      <c r="P915" s="201"/>
    </row>
    <row r="916" spans="1:16" hidden="1" x14ac:dyDescent="0.25">
      <c r="A916" s="661"/>
      <c r="B916" s="615"/>
      <c r="C916" s="660"/>
      <c r="D916" s="669"/>
      <c r="E916" s="670"/>
      <c r="F916" s="201"/>
      <c r="G916" s="201"/>
      <c r="H916" s="201"/>
      <c r="I916" s="201"/>
      <c r="J916" s="201"/>
      <c r="K916" s="201"/>
      <c r="L916" s="201"/>
      <c r="M916" s="201"/>
      <c r="N916" s="201"/>
      <c r="O916" s="201"/>
      <c r="P916" s="201"/>
    </row>
    <row r="917" spans="1:16" hidden="1" x14ac:dyDescent="0.25">
      <c r="A917" s="661"/>
      <c r="B917" s="615"/>
      <c r="C917" s="660"/>
      <c r="D917" s="669"/>
      <c r="E917" s="670"/>
      <c r="F917" s="201"/>
      <c r="G917" s="201"/>
      <c r="H917" s="201"/>
      <c r="I917" s="201"/>
      <c r="J917" s="201"/>
      <c r="K917" s="201"/>
      <c r="L917" s="201"/>
      <c r="M917" s="201"/>
      <c r="N917" s="201"/>
      <c r="O917" s="201"/>
      <c r="P917" s="201"/>
    </row>
    <row r="918" spans="1:16" hidden="1" x14ac:dyDescent="0.25">
      <c r="A918" s="661"/>
      <c r="B918" s="615"/>
      <c r="C918" s="660"/>
      <c r="D918" s="669"/>
      <c r="E918" s="670"/>
      <c r="F918" s="201"/>
      <c r="G918" s="201"/>
      <c r="H918" s="201"/>
      <c r="I918" s="201"/>
      <c r="J918" s="201"/>
      <c r="K918" s="201"/>
      <c r="L918" s="201"/>
      <c r="M918" s="201"/>
      <c r="N918" s="201"/>
      <c r="O918" s="201"/>
      <c r="P918" s="201"/>
    </row>
    <row r="919" spans="1:16" hidden="1" x14ac:dyDescent="0.25">
      <c r="A919" s="661"/>
      <c r="B919" s="615"/>
      <c r="C919" s="660"/>
      <c r="D919" s="669"/>
      <c r="E919" s="670"/>
      <c r="F919" s="201"/>
      <c r="G919" s="201"/>
      <c r="H919" s="201"/>
      <c r="I919" s="201"/>
      <c r="J919" s="201"/>
      <c r="K919" s="201"/>
      <c r="L919" s="201"/>
      <c r="M919" s="201"/>
      <c r="N919" s="201"/>
      <c r="O919" s="201"/>
      <c r="P919" s="201"/>
    </row>
    <row r="920" spans="1:16" hidden="1" x14ac:dyDescent="0.25">
      <c r="A920" s="661"/>
      <c r="B920" s="615"/>
      <c r="C920" s="660"/>
      <c r="D920" s="669"/>
      <c r="E920" s="670"/>
      <c r="F920" s="201"/>
      <c r="G920" s="201"/>
      <c r="H920" s="201"/>
      <c r="I920" s="201"/>
      <c r="J920" s="201"/>
      <c r="K920" s="201"/>
      <c r="L920" s="201"/>
      <c r="M920" s="201"/>
      <c r="N920" s="201"/>
      <c r="O920" s="201"/>
      <c r="P920" s="201"/>
    </row>
    <row r="921" spans="1:16" hidden="1" x14ac:dyDescent="0.25">
      <c r="A921" s="661"/>
      <c r="B921" s="615"/>
      <c r="C921" s="660"/>
      <c r="D921" s="669"/>
      <c r="E921" s="670"/>
      <c r="F921" s="201"/>
      <c r="G921" s="201"/>
      <c r="H921" s="201"/>
      <c r="I921" s="201"/>
      <c r="J921" s="201"/>
      <c r="K921" s="201"/>
      <c r="L921" s="201"/>
      <c r="M921" s="201"/>
      <c r="N921" s="201"/>
      <c r="O921" s="201"/>
      <c r="P921" s="201"/>
    </row>
    <row r="922" spans="1:16" hidden="1" x14ac:dyDescent="0.25">
      <c r="A922" s="661"/>
      <c r="B922" s="615"/>
      <c r="C922" s="660"/>
      <c r="D922" s="669"/>
      <c r="E922" s="670"/>
      <c r="F922" s="201"/>
      <c r="G922" s="201"/>
      <c r="H922" s="201"/>
      <c r="I922" s="201"/>
      <c r="J922" s="201"/>
      <c r="K922" s="201"/>
      <c r="L922" s="201"/>
      <c r="M922" s="201"/>
      <c r="N922" s="201"/>
      <c r="O922" s="201"/>
      <c r="P922" s="201"/>
    </row>
    <row r="923" spans="1:16" hidden="1" x14ac:dyDescent="0.25">
      <c r="A923" s="661"/>
      <c r="B923" s="615"/>
      <c r="C923" s="660"/>
      <c r="D923" s="669"/>
      <c r="E923" s="670"/>
      <c r="F923" s="201"/>
      <c r="G923" s="201"/>
      <c r="H923" s="201"/>
      <c r="I923" s="201"/>
      <c r="J923" s="201"/>
      <c r="K923" s="201"/>
      <c r="L923" s="201"/>
      <c r="M923" s="201"/>
      <c r="N923" s="201"/>
      <c r="O923" s="201"/>
      <c r="P923" s="201"/>
    </row>
    <row r="924" spans="1:16" hidden="1" x14ac:dyDescent="0.25">
      <c r="A924" s="661"/>
      <c r="B924" s="615"/>
      <c r="C924" s="660"/>
      <c r="D924" s="669"/>
      <c r="E924" s="670"/>
      <c r="F924" s="201"/>
      <c r="G924" s="201"/>
      <c r="H924" s="201"/>
      <c r="I924" s="201"/>
      <c r="J924" s="201"/>
      <c r="K924" s="201"/>
      <c r="L924" s="201"/>
      <c r="M924" s="201"/>
      <c r="N924" s="201"/>
      <c r="O924" s="201"/>
      <c r="P924" s="201"/>
    </row>
    <row r="925" spans="1:16" hidden="1" x14ac:dyDescent="0.25">
      <c r="A925" s="661"/>
      <c r="B925" s="615"/>
      <c r="C925" s="660"/>
      <c r="D925" s="669"/>
      <c r="E925" s="670"/>
      <c r="F925" s="201"/>
      <c r="G925" s="201"/>
      <c r="H925" s="201"/>
      <c r="I925" s="201"/>
      <c r="J925" s="201"/>
      <c r="K925" s="201"/>
      <c r="L925" s="201"/>
      <c r="M925" s="201"/>
      <c r="N925" s="201"/>
      <c r="O925" s="201"/>
      <c r="P925" s="201"/>
    </row>
    <row r="926" spans="1:16" hidden="1" x14ac:dyDescent="0.25">
      <c r="A926" s="661"/>
      <c r="B926" s="615"/>
      <c r="C926" s="660"/>
      <c r="D926" s="669"/>
      <c r="E926" s="670"/>
      <c r="F926" s="201"/>
      <c r="G926" s="201"/>
      <c r="H926" s="201"/>
      <c r="I926" s="201"/>
      <c r="J926" s="201"/>
      <c r="K926" s="201"/>
      <c r="L926" s="201"/>
      <c r="M926" s="201"/>
      <c r="N926" s="201"/>
      <c r="O926" s="201"/>
      <c r="P926" s="201"/>
    </row>
    <row r="927" spans="1:16" hidden="1" x14ac:dyDescent="0.25">
      <c r="A927" s="661"/>
      <c r="B927" s="615"/>
      <c r="C927" s="660"/>
      <c r="D927" s="669"/>
      <c r="E927" s="670"/>
      <c r="F927" s="201"/>
      <c r="G927" s="201"/>
      <c r="H927" s="201"/>
      <c r="I927" s="201"/>
      <c r="J927" s="201"/>
      <c r="K927" s="201"/>
      <c r="L927" s="201"/>
      <c r="M927" s="201"/>
      <c r="N927" s="201"/>
      <c r="O927" s="201"/>
      <c r="P927" s="201"/>
    </row>
    <row r="928" spans="1:16" hidden="1" x14ac:dyDescent="0.25">
      <c r="A928" s="661"/>
      <c r="B928" s="615"/>
      <c r="C928" s="660"/>
      <c r="D928" s="669"/>
      <c r="E928" s="670"/>
      <c r="F928" s="201"/>
      <c r="G928" s="201"/>
      <c r="H928" s="201"/>
      <c r="I928" s="201"/>
      <c r="J928" s="201"/>
      <c r="K928" s="201"/>
      <c r="L928" s="201"/>
      <c r="M928" s="201"/>
      <c r="N928" s="201"/>
      <c r="O928" s="201"/>
      <c r="P928" s="201"/>
    </row>
    <row r="929" spans="1:16" hidden="1" x14ac:dyDescent="0.25">
      <c r="A929" s="661"/>
      <c r="B929" s="615"/>
      <c r="C929" s="660"/>
      <c r="D929" s="669"/>
      <c r="E929" s="670"/>
      <c r="F929" s="201"/>
      <c r="G929" s="201"/>
      <c r="H929" s="201"/>
      <c r="I929" s="201"/>
      <c r="J929" s="201"/>
      <c r="K929" s="201"/>
      <c r="L929" s="201"/>
      <c r="M929" s="201"/>
      <c r="N929" s="201"/>
      <c r="O929" s="201"/>
      <c r="P929" s="201"/>
    </row>
    <row r="930" spans="1:16" hidden="1" x14ac:dyDescent="0.25">
      <c r="A930" s="661"/>
      <c r="B930" s="615"/>
      <c r="C930" s="660"/>
      <c r="D930" s="669"/>
      <c r="E930" s="670"/>
      <c r="F930" s="201"/>
      <c r="G930" s="201"/>
      <c r="H930" s="201"/>
      <c r="I930" s="201"/>
      <c r="J930" s="201"/>
      <c r="K930" s="201"/>
      <c r="L930" s="201"/>
      <c r="M930" s="201"/>
      <c r="N930" s="201"/>
      <c r="O930" s="201"/>
      <c r="P930" s="201"/>
    </row>
    <row r="931" spans="1:16" hidden="1" x14ac:dyDescent="0.25">
      <c r="A931" s="661"/>
      <c r="B931" s="615"/>
      <c r="C931" s="660"/>
      <c r="D931" s="669"/>
      <c r="E931" s="670"/>
      <c r="F931" s="201"/>
      <c r="G931" s="201"/>
      <c r="H931" s="201"/>
      <c r="I931" s="201"/>
      <c r="J931" s="201"/>
      <c r="K931" s="201"/>
      <c r="L931" s="201"/>
      <c r="M931" s="201"/>
      <c r="N931" s="201"/>
      <c r="O931" s="201"/>
      <c r="P931" s="201"/>
    </row>
    <row r="932" spans="1:16" hidden="1" x14ac:dyDescent="0.25">
      <c r="A932" s="661"/>
      <c r="B932" s="615"/>
      <c r="C932" s="660"/>
      <c r="D932" s="669"/>
      <c r="E932" s="670"/>
      <c r="F932" s="201"/>
      <c r="G932" s="201"/>
      <c r="H932" s="201"/>
      <c r="I932" s="201"/>
      <c r="J932" s="201"/>
      <c r="K932" s="201"/>
      <c r="L932" s="201"/>
      <c r="M932" s="201"/>
      <c r="N932" s="201"/>
      <c r="O932" s="201"/>
      <c r="P932" s="201"/>
    </row>
    <row r="933" spans="1:16" hidden="1" x14ac:dyDescent="0.25">
      <c r="A933" s="661"/>
      <c r="B933" s="615"/>
      <c r="C933" s="660"/>
      <c r="D933" s="669"/>
      <c r="E933" s="670"/>
      <c r="F933" s="201"/>
      <c r="G933" s="201"/>
      <c r="H933" s="201"/>
      <c r="I933" s="201"/>
      <c r="J933" s="201"/>
      <c r="K933" s="201"/>
      <c r="L933" s="201"/>
      <c r="M933" s="201"/>
      <c r="N933" s="201"/>
      <c r="O933" s="201"/>
      <c r="P933" s="201"/>
    </row>
    <row r="934" spans="1:16" hidden="1" x14ac:dyDescent="0.25">
      <c r="A934" s="661"/>
      <c r="B934" s="615"/>
      <c r="C934" s="660"/>
      <c r="D934" s="669"/>
      <c r="E934" s="670"/>
      <c r="F934" s="201"/>
      <c r="G934" s="201"/>
      <c r="H934" s="201"/>
      <c r="I934" s="201"/>
      <c r="J934" s="201"/>
      <c r="K934" s="201"/>
      <c r="L934" s="201"/>
      <c r="M934" s="201"/>
      <c r="N934" s="201"/>
      <c r="O934" s="201"/>
      <c r="P934" s="201"/>
    </row>
    <row r="935" spans="1:16" hidden="1" x14ac:dyDescent="0.25">
      <c r="A935" s="661"/>
      <c r="B935" s="615"/>
      <c r="C935" s="660"/>
      <c r="D935" s="669"/>
      <c r="E935" s="670"/>
      <c r="F935" s="201"/>
      <c r="G935" s="201"/>
      <c r="H935" s="201"/>
      <c r="I935" s="201"/>
      <c r="J935" s="201"/>
      <c r="K935" s="201"/>
      <c r="L935" s="201"/>
      <c r="M935" s="201"/>
      <c r="N935" s="201"/>
      <c r="O935" s="201"/>
      <c r="P935" s="201"/>
    </row>
    <row r="936" spans="1:16" hidden="1" x14ac:dyDescent="0.25">
      <c r="A936" s="661"/>
      <c r="B936" s="615"/>
      <c r="C936" s="660"/>
      <c r="D936" s="669"/>
      <c r="E936" s="670"/>
      <c r="F936" s="201"/>
      <c r="G936" s="201"/>
      <c r="H936" s="201"/>
      <c r="I936" s="201"/>
      <c r="J936" s="201"/>
      <c r="K936" s="201"/>
      <c r="L936" s="201"/>
      <c r="M936" s="201"/>
      <c r="N936" s="201"/>
      <c r="O936" s="201"/>
      <c r="P936" s="201"/>
    </row>
    <row r="937" spans="1:16" hidden="1" x14ac:dyDescent="0.25">
      <c r="A937" s="661"/>
      <c r="B937" s="615"/>
      <c r="C937" s="660"/>
      <c r="D937" s="669"/>
      <c r="E937" s="670"/>
      <c r="F937" s="201"/>
      <c r="G937" s="201"/>
      <c r="H937" s="201"/>
      <c r="I937" s="201"/>
      <c r="J937" s="201"/>
      <c r="K937" s="201"/>
      <c r="L937" s="201"/>
      <c r="M937" s="201"/>
      <c r="N937" s="201"/>
      <c r="O937" s="201"/>
      <c r="P937" s="201"/>
    </row>
    <row r="938" spans="1:16" hidden="1" x14ac:dyDescent="0.25">
      <c r="A938" s="661"/>
      <c r="B938" s="615"/>
      <c r="C938" s="660"/>
      <c r="D938" s="669"/>
      <c r="E938" s="670"/>
      <c r="F938" s="201"/>
      <c r="G938" s="201"/>
      <c r="H938" s="201"/>
      <c r="I938" s="201"/>
      <c r="J938" s="201"/>
      <c r="K938" s="201"/>
      <c r="L938" s="201"/>
      <c r="M938" s="201"/>
      <c r="N938" s="201"/>
      <c r="O938" s="201"/>
      <c r="P938" s="201"/>
    </row>
    <row r="939" spans="1:16" hidden="1" x14ac:dyDescent="0.25">
      <c r="A939" s="661"/>
      <c r="B939" s="615"/>
      <c r="C939" s="660"/>
      <c r="D939" s="669"/>
      <c r="E939" s="670"/>
      <c r="F939" s="201"/>
      <c r="G939" s="201"/>
      <c r="H939" s="201"/>
      <c r="I939" s="201"/>
      <c r="J939" s="201"/>
      <c r="K939" s="201"/>
      <c r="L939" s="201"/>
      <c r="M939" s="201"/>
      <c r="N939" s="201"/>
      <c r="O939" s="201"/>
      <c r="P939" s="201"/>
    </row>
    <row r="940" spans="1:16" hidden="1" x14ac:dyDescent="0.25">
      <c r="A940" s="661"/>
      <c r="B940" s="615"/>
      <c r="C940" s="660"/>
      <c r="D940" s="669"/>
      <c r="E940" s="670"/>
      <c r="F940" s="201"/>
      <c r="G940" s="201"/>
      <c r="H940" s="201"/>
      <c r="I940" s="201"/>
      <c r="J940" s="201"/>
      <c r="K940" s="201"/>
      <c r="L940" s="201"/>
      <c r="M940" s="201"/>
      <c r="N940" s="201"/>
      <c r="O940" s="201"/>
      <c r="P940" s="201"/>
    </row>
    <row r="941" spans="1:16" hidden="1" x14ac:dyDescent="0.25">
      <c r="A941" s="661"/>
      <c r="B941" s="615"/>
      <c r="C941" s="660"/>
      <c r="D941" s="669"/>
      <c r="E941" s="670"/>
      <c r="F941" s="201"/>
      <c r="G941" s="201"/>
      <c r="H941" s="201"/>
      <c r="I941" s="201"/>
      <c r="J941" s="201"/>
      <c r="K941" s="201"/>
      <c r="L941" s="201"/>
      <c r="M941" s="201"/>
      <c r="N941" s="201"/>
      <c r="O941" s="201"/>
      <c r="P941" s="201"/>
    </row>
    <row r="942" spans="1:16" hidden="1" x14ac:dyDescent="0.25">
      <c r="A942" s="661"/>
      <c r="B942" s="615"/>
      <c r="C942" s="660"/>
      <c r="D942" s="669"/>
      <c r="E942" s="670"/>
      <c r="F942" s="201"/>
      <c r="G942" s="201"/>
      <c r="H942" s="201"/>
      <c r="I942" s="201"/>
      <c r="J942" s="201"/>
      <c r="K942" s="201"/>
      <c r="L942" s="201"/>
      <c r="M942" s="201"/>
      <c r="N942" s="201"/>
      <c r="O942" s="201"/>
      <c r="P942" s="201"/>
    </row>
    <row r="943" spans="1:16" hidden="1" x14ac:dyDescent="0.25">
      <c r="A943" s="661"/>
      <c r="B943" s="615"/>
      <c r="C943" s="660"/>
      <c r="D943" s="669"/>
      <c r="E943" s="670"/>
      <c r="F943" s="201"/>
      <c r="G943" s="201"/>
      <c r="H943" s="201"/>
      <c r="I943" s="201"/>
      <c r="J943" s="201"/>
      <c r="K943" s="201"/>
      <c r="L943" s="201"/>
      <c r="M943" s="201"/>
      <c r="N943" s="201"/>
      <c r="O943" s="201"/>
      <c r="P943" s="201"/>
    </row>
    <row r="944" spans="1:16" hidden="1" x14ac:dyDescent="0.25">
      <c r="A944" s="661"/>
      <c r="B944" s="615"/>
      <c r="C944" s="660"/>
      <c r="D944" s="669"/>
      <c r="E944" s="670"/>
      <c r="F944" s="201"/>
      <c r="G944" s="201"/>
      <c r="H944" s="201"/>
      <c r="I944" s="201"/>
      <c r="J944" s="201"/>
      <c r="K944" s="201"/>
      <c r="L944" s="201"/>
      <c r="M944" s="201"/>
      <c r="N944" s="201"/>
      <c r="O944" s="201"/>
      <c r="P944" s="201"/>
    </row>
    <row r="945" spans="1:16" hidden="1" x14ac:dyDescent="0.25">
      <c r="A945" s="661"/>
      <c r="B945" s="615"/>
      <c r="C945" s="660"/>
      <c r="D945" s="669"/>
      <c r="E945" s="670"/>
      <c r="F945" s="201"/>
      <c r="G945" s="201"/>
      <c r="H945" s="201"/>
      <c r="I945" s="201"/>
      <c r="J945" s="201"/>
      <c r="K945" s="201"/>
      <c r="L945" s="201"/>
      <c r="M945" s="201"/>
      <c r="N945" s="201"/>
      <c r="O945" s="201"/>
      <c r="P945" s="201"/>
    </row>
    <row r="946" spans="1:16" hidden="1" x14ac:dyDescent="0.25">
      <c r="A946" s="661"/>
      <c r="B946" s="615"/>
      <c r="C946" s="660"/>
      <c r="D946" s="669"/>
      <c r="E946" s="670"/>
      <c r="F946" s="201"/>
      <c r="G946" s="201"/>
      <c r="H946" s="201"/>
      <c r="I946" s="201"/>
      <c r="J946" s="201"/>
      <c r="K946" s="201"/>
      <c r="L946" s="201"/>
      <c r="M946" s="201"/>
      <c r="N946" s="201"/>
      <c r="O946" s="201"/>
      <c r="P946" s="201"/>
    </row>
    <row r="947" spans="1:16" hidden="1" x14ac:dyDescent="0.25">
      <c r="A947" s="661"/>
      <c r="B947" s="615"/>
      <c r="C947" s="660"/>
      <c r="D947" s="669"/>
      <c r="E947" s="670"/>
      <c r="F947" s="201"/>
      <c r="G947" s="201"/>
      <c r="H947" s="201"/>
      <c r="I947" s="201"/>
      <c r="J947" s="201"/>
      <c r="K947" s="201"/>
      <c r="L947" s="201"/>
      <c r="M947" s="201"/>
      <c r="N947" s="201"/>
      <c r="O947" s="201"/>
      <c r="P947" s="201"/>
    </row>
    <row r="948" spans="1:16" hidden="1" x14ac:dyDescent="0.25">
      <c r="A948" s="661"/>
      <c r="B948" s="615"/>
      <c r="C948" s="660"/>
      <c r="D948" s="669"/>
      <c r="E948" s="670"/>
      <c r="F948" s="201"/>
      <c r="G948" s="201"/>
      <c r="H948" s="201"/>
      <c r="I948" s="201"/>
      <c r="J948" s="201"/>
      <c r="K948" s="201"/>
      <c r="L948" s="201"/>
      <c r="M948" s="201"/>
      <c r="N948" s="201"/>
      <c r="O948" s="201"/>
      <c r="P948" s="201"/>
    </row>
    <row r="949" spans="1:16" hidden="1" x14ac:dyDescent="0.25">
      <c r="A949" s="661"/>
      <c r="B949" s="615"/>
      <c r="C949" s="660"/>
      <c r="D949" s="669"/>
      <c r="E949" s="670"/>
      <c r="F949" s="201"/>
      <c r="G949" s="201"/>
      <c r="H949" s="201"/>
      <c r="I949" s="201"/>
      <c r="J949" s="201"/>
      <c r="K949" s="201"/>
      <c r="L949" s="201"/>
      <c r="M949" s="201"/>
      <c r="N949" s="201"/>
      <c r="O949" s="201"/>
      <c r="P949" s="201"/>
    </row>
    <row r="950" spans="1:16" hidden="1" x14ac:dyDescent="0.25">
      <c r="A950" s="661"/>
      <c r="B950" s="615"/>
      <c r="C950" s="660"/>
      <c r="D950" s="669"/>
      <c r="E950" s="670"/>
      <c r="F950" s="201"/>
      <c r="G950" s="201"/>
      <c r="H950" s="201"/>
      <c r="I950" s="201"/>
      <c r="J950" s="201"/>
      <c r="K950" s="201"/>
      <c r="L950" s="201"/>
      <c r="M950" s="201"/>
      <c r="N950" s="201"/>
      <c r="O950" s="201"/>
      <c r="P950" s="201"/>
    </row>
    <row r="951" spans="1:16" hidden="1" x14ac:dyDescent="0.25">
      <c r="A951" s="661"/>
      <c r="B951" s="615"/>
      <c r="C951" s="660"/>
      <c r="D951" s="669"/>
      <c r="E951" s="670"/>
      <c r="F951" s="201"/>
      <c r="G951" s="201"/>
      <c r="H951" s="201"/>
      <c r="I951" s="201"/>
      <c r="J951" s="201"/>
      <c r="K951" s="201"/>
      <c r="L951" s="201"/>
      <c r="M951" s="201"/>
      <c r="N951" s="201"/>
      <c r="O951" s="201"/>
      <c r="P951" s="201"/>
    </row>
    <row r="952" spans="1:16" hidden="1" x14ac:dyDescent="0.25">
      <c r="A952" s="661"/>
      <c r="B952" s="615"/>
      <c r="C952" s="660"/>
      <c r="D952" s="669"/>
      <c r="E952" s="670"/>
      <c r="F952" s="201"/>
      <c r="G952" s="201"/>
      <c r="H952" s="201"/>
      <c r="I952" s="201"/>
      <c r="J952" s="201"/>
      <c r="K952" s="201"/>
      <c r="L952" s="201"/>
      <c r="M952" s="201"/>
      <c r="N952" s="201"/>
      <c r="O952" s="201"/>
      <c r="P952" s="201"/>
    </row>
    <row r="953" spans="1:16" hidden="1" x14ac:dyDescent="0.25">
      <c r="A953" s="661"/>
      <c r="B953" s="615"/>
      <c r="C953" s="660"/>
      <c r="D953" s="669"/>
      <c r="E953" s="670"/>
      <c r="F953" s="201"/>
      <c r="G953" s="201"/>
      <c r="H953" s="201"/>
      <c r="I953" s="201"/>
      <c r="J953" s="201"/>
      <c r="K953" s="201"/>
      <c r="L953" s="201"/>
      <c r="M953" s="201"/>
      <c r="N953" s="201"/>
      <c r="O953" s="201"/>
      <c r="P953" s="201"/>
    </row>
    <row r="954" spans="1:16" hidden="1" x14ac:dyDescent="0.25">
      <c r="A954" s="661"/>
      <c r="B954" s="615"/>
      <c r="C954" s="660"/>
      <c r="D954" s="669"/>
      <c r="E954" s="670"/>
      <c r="F954" s="201"/>
      <c r="G954" s="201"/>
      <c r="H954" s="201"/>
      <c r="I954" s="201"/>
      <c r="J954" s="201"/>
      <c r="K954" s="201"/>
      <c r="L954" s="201"/>
      <c r="M954" s="201"/>
      <c r="N954" s="201"/>
      <c r="O954" s="201"/>
      <c r="P954" s="201"/>
    </row>
    <row r="955" spans="1:16" hidden="1" x14ac:dyDescent="0.25">
      <c r="A955" s="661"/>
      <c r="B955" s="615"/>
      <c r="C955" s="660"/>
      <c r="D955" s="669"/>
      <c r="E955" s="670"/>
      <c r="F955" s="201"/>
      <c r="G955" s="201"/>
      <c r="H955" s="201"/>
      <c r="I955" s="201"/>
      <c r="J955" s="201"/>
      <c r="K955" s="201"/>
      <c r="L955" s="201"/>
      <c r="M955" s="201"/>
      <c r="N955" s="201"/>
      <c r="O955" s="201"/>
      <c r="P955" s="201"/>
    </row>
    <row r="956" spans="1:16" hidden="1" x14ac:dyDescent="0.25">
      <c r="A956" s="661"/>
      <c r="B956" s="615"/>
      <c r="C956" s="660"/>
      <c r="D956" s="669"/>
      <c r="E956" s="670"/>
      <c r="F956" s="201"/>
      <c r="G956" s="201"/>
      <c r="H956" s="201"/>
      <c r="I956" s="201"/>
      <c r="J956" s="201"/>
      <c r="K956" s="201"/>
      <c r="L956" s="201"/>
      <c r="M956" s="201"/>
      <c r="N956" s="201"/>
      <c r="O956" s="201"/>
      <c r="P956" s="201"/>
    </row>
    <row r="957" spans="1:16" hidden="1" x14ac:dyDescent="0.25">
      <c r="A957" s="661"/>
      <c r="B957" s="615"/>
      <c r="C957" s="660"/>
      <c r="D957" s="669"/>
      <c r="E957" s="670"/>
      <c r="F957" s="201"/>
      <c r="G957" s="201"/>
      <c r="H957" s="201"/>
      <c r="I957" s="201"/>
      <c r="J957" s="201"/>
      <c r="K957" s="201"/>
      <c r="L957" s="201"/>
      <c r="M957" s="201"/>
      <c r="N957" s="201"/>
      <c r="O957" s="201"/>
      <c r="P957" s="201"/>
    </row>
    <row r="958" spans="1:16" hidden="1" x14ac:dyDescent="0.25">
      <c r="A958" s="661"/>
      <c r="B958" s="615"/>
      <c r="C958" s="660"/>
      <c r="D958" s="669"/>
      <c r="E958" s="670"/>
      <c r="F958" s="201"/>
      <c r="G958" s="201"/>
      <c r="H958" s="201"/>
      <c r="I958" s="201"/>
      <c r="J958" s="201"/>
      <c r="K958" s="201"/>
      <c r="L958" s="201"/>
      <c r="M958" s="201"/>
      <c r="N958" s="201"/>
      <c r="O958" s="201"/>
      <c r="P958" s="201"/>
    </row>
    <row r="959" spans="1:16" hidden="1" x14ac:dyDescent="0.25">
      <c r="A959" s="661"/>
      <c r="B959" s="615"/>
      <c r="C959" s="660"/>
      <c r="D959" s="669"/>
      <c r="E959" s="670"/>
      <c r="F959" s="201"/>
      <c r="G959" s="201"/>
      <c r="H959" s="201"/>
      <c r="I959" s="201"/>
      <c r="J959" s="201"/>
      <c r="K959" s="201"/>
      <c r="L959" s="201"/>
      <c r="M959" s="201"/>
      <c r="N959" s="201"/>
      <c r="O959" s="201"/>
      <c r="P959" s="201"/>
    </row>
    <row r="960" spans="1:16" hidden="1" x14ac:dyDescent="0.25">
      <c r="A960" s="661"/>
      <c r="B960" s="615"/>
      <c r="C960" s="660"/>
      <c r="D960" s="669"/>
      <c r="E960" s="670"/>
      <c r="F960" s="201"/>
      <c r="G960" s="201"/>
      <c r="H960" s="201"/>
      <c r="I960" s="201"/>
      <c r="J960" s="201"/>
      <c r="K960" s="201"/>
      <c r="L960" s="201"/>
      <c r="M960" s="201"/>
      <c r="N960" s="201"/>
      <c r="O960" s="201"/>
      <c r="P960" s="201"/>
    </row>
    <row r="961" spans="1:16" hidden="1" x14ac:dyDescent="0.25">
      <c r="A961" s="661"/>
      <c r="B961" s="615"/>
      <c r="C961" s="660"/>
      <c r="D961" s="669"/>
      <c r="E961" s="670"/>
      <c r="F961" s="201"/>
      <c r="G961" s="201"/>
      <c r="H961" s="201"/>
      <c r="I961" s="201"/>
      <c r="J961" s="201"/>
      <c r="K961" s="201"/>
      <c r="L961" s="201"/>
      <c r="M961" s="201"/>
      <c r="N961" s="201"/>
      <c r="O961" s="201"/>
      <c r="P961" s="201"/>
    </row>
    <row r="962" spans="1:16" hidden="1" x14ac:dyDescent="0.25">
      <c r="A962" s="661"/>
      <c r="B962" s="615"/>
      <c r="C962" s="660"/>
      <c r="D962" s="669"/>
      <c r="E962" s="670"/>
      <c r="F962" s="201"/>
      <c r="G962" s="201"/>
      <c r="H962" s="201"/>
      <c r="I962" s="201"/>
      <c r="J962" s="201"/>
      <c r="K962" s="201"/>
      <c r="L962" s="201"/>
      <c r="M962" s="201"/>
      <c r="N962" s="201"/>
      <c r="O962" s="201"/>
      <c r="P962" s="201"/>
    </row>
    <row r="963" spans="1:16" hidden="1" x14ac:dyDescent="0.25">
      <c r="A963" s="661"/>
      <c r="B963" s="615"/>
      <c r="C963" s="660"/>
      <c r="D963" s="669"/>
      <c r="E963" s="670"/>
      <c r="F963" s="201"/>
      <c r="G963" s="201"/>
      <c r="H963" s="201"/>
      <c r="I963" s="201"/>
      <c r="J963" s="201"/>
      <c r="K963" s="201"/>
      <c r="L963" s="201"/>
      <c r="M963" s="201"/>
      <c r="N963" s="201"/>
      <c r="O963" s="201"/>
      <c r="P963" s="201"/>
    </row>
    <row r="964" spans="1:16" hidden="1" x14ac:dyDescent="0.25">
      <c r="A964" s="661"/>
      <c r="B964" s="615"/>
      <c r="C964" s="660"/>
      <c r="D964" s="669"/>
      <c r="E964" s="670"/>
      <c r="F964" s="201"/>
      <c r="G964" s="201"/>
      <c r="H964" s="201"/>
      <c r="I964" s="201"/>
      <c r="J964" s="201"/>
      <c r="K964" s="201"/>
      <c r="L964" s="201"/>
      <c r="M964" s="201"/>
      <c r="N964" s="201"/>
      <c r="O964" s="201"/>
      <c r="P964" s="201"/>
    </row>
    <row r="965" spans="1:16" hidden="1" x14ac:dyDescent="0.25">
      <c r="A965" s="661"/>
      <c r="B965" s="615"/>
      <c r="C965" s="660"/>
      <c r="D965" s="669"/>
      <c r="E965" s="670"/>
      <c r="F965" s="201"/>
      <c r="G965" s="201"/>
      <c r="H965" s="201"/>
      <c r="I965" s="201"/>
      <c r="J965" s="201"/>
      <c r="K965" s="201"/>
      <c r="L965" s="201"/>
      <c r="M965" s="201"/>
      <c r="N965" s="201"/>
      <c r="O965" s="201"/>
      <c r="P965" s="201"/>
    </row>
    <row r="966" spans="1:16" hidden="1" x14ac:dyDescent="0.25">
      <c r="A966" s="661"/>
      <c r="B966" s="615"/>
      <c r="C966" s="660"/>
      <c r="D966" s="669"/>
      <c r="E966" s="670"/>
      <c r="F966" s="201"/>
      <c r="G966" s="201"/>
      <c r="H966" s="201"/>
      <c r="I966" s="201"/>
      <c r="J966" s="201"/>
      <c r="K966" s="201"/>
      <c r="L966" s="201"/>
      <c r="M966" s="201"/>
      <c r="N966" s="201"/>
      <c r="O966" s="201"/>
      <c r="P966" s="201"/>
    </row>
    <row r="967" spans="1:16" hidden="1" x14ac:dyDescent="0.25">
      <c r="A967" s="661"/>
      <c r="B967" s="615"/>
      <c r="C967" s="660"/>
      <c r="D967" s="669"/>
      <c r="E967" s="670"/>
      <c r="F967" s="201"/>
      <c r="G967" s="201"/>
      <c r="H967" s="201"/>
      <c r="I967" s="201"/>
      <c r="J967" s="201"/>
      <c r="K967" s="201"/>
      <c r="L967" s="201"/>
      <c r="M967" s="201"/>
      <c r="N967" s="201"/>
      <c r="O967" s="201"/>
      <c r="P967" s="201"/>
    </row>
    <row r="968" spans="1:16" hidden="1" x14ac:dyDescent="0.25">
      <c r="A968" s="661"/>
      <c r="B968" s="615"/>
      <c r="C968" s="660"/>
      <c r="D968" s="669"/>
      <c r="E968" s="670"/>
      <c r="F968" s="201"/>
      <c r="G968" s="201"/>
      <c r="H968" s="201"/>
      <c r="I968" s="201"/>
      <c r="J968" s="201"/>
      <c r="K968" s="201"/>
      <c r="L968" s="201"/>
      <c r="M968" s="201"/>
      <c r="N968" s="201"/>
      <c r="O968" s="201"/>
      <c r="P968" s="201"/>
    </row>
    <row r="969" spans="1:16" hidden="1" x14ac:dyDescent="0.25">
      <c r="A969" s="661"/>
      <c r="B969" s="615"/>
      <c r="C969" s="660"/>
      <c r="D969" s="669"/>
      <c r="E969" s="670"/>
      <c r="F969" s="201"/>
      <c r="G969" s="201"/>
      <c r="H969" s="201"/>
      <c r="I969" s="201"/>
      <c r="J969" s="201"/>
      <c r="K969" s="201"/>
      <c r="L969" s="201"/>
      <c r="M969" s="201"/>
      <c r="N969" s="201"/>
      <c r="O969" s="201"/>
      <c r="P969" s="201"/>
    </row>
    <row r="970" spans="1:16" hidden="1" x14ac:dyDescent="0.25">
      <c r="A970" s="661"/>
      <c r="B970" s="615"/>
      <c r="C970" s="660"/>
      <c r="D970" s="669"/>
      <c r="E970" s="670"/>
      <c r="F970" s="201"/>
      <c r="G970" s="201"/>
      <c r="H970" s="201"/>
      <c r="I970" s="201"/>
      <c r="J970" s="201"/>
      <c r="K970" s="201"/>
      <c r="L970" s="201"/>
      <c r="M970" s="201"/>
      <c r="N970" s="201"/>
      <c r="O970" s="201"/>
      <c r="P970" s="201"/>
    </row>
    <row r="971" spans="1:16" hidden="1" x14ac:dyDescent="0.25">
      <c r="A971" s="661"/>
      <c r="B971" s="615"/>
      <c r="C971" s="660"/>
      <c r="D971" s="669"/>
      <c r="E971" s="670"/>
      <c r="F971" s="201"/>
      <c r="G971" s="201"/>
      <c r="H971" s="201"/>
      <c r="I971" s="201"/>
      <c r="J971" s="201"/>
      <c r="K971" s="201"/>
      <c r="L971" s="201"/>
      <c r="M971" s="201"/>
      <c r="N971" s="201"/>
      <c r="O971" s="201"/>
      <c r="P971" s="201"/>
    </row>
    <row r="972" spans="1:16" hidden="1" x14ac:dyDescent="0.25">
      <c r="A972" s="661"/>
      <c r="B972" s="615"/>
      <c r="C972" s="660"/>
      <c r="D972" s="669"/>
      <c r="E972" s="670"/>
      <c r="F972" s="201"/>
      <c r="G972" s="201"/>
      <c r="H972" s="201"/>
      <c r="I972" s="201"/>
      <c r="J972" s="201"/>
      <c r="K972" s="201"/>
      <c r="L972" s="201"/>
      <c r="M972" s="201"/>
      <c r="N972" s="201"/>
      <c r="O972" s="201"/>
      <c r="P972" s="201"/>
    </row>
    <row r="973" spans="1:16" hidden="1" x14ac:dyDescent="0.25">
      <c r="A973" s="661"/>
      <c r="B973" s="615"/>
      <c r="C973" s="660"/>
      <c r="D973" s="669"/>
      <c r="E973" s="670"/>
      <c r="F973" s="201"/>
      <c r="G973" s="201"/>
      <c r="H973" s="201"/>
      <c r="I973" s="201"/>
      <c r="J973" s="201"/>
      <c r="K973" s="201"/>
      <c r="L973" s="201"/>
      <c r="M973" s="201"/>
      <c r="N973" s="201"/>
      <c r="O973" s="201"/>
      <c r="P973" s="201"/>
    </row>
    <row r="974" spans="1:16" hidden="1" x14ac:dyDescent="0.25">
      <c r="A974" s="661"/>
      <c r="B974" s="615"/>
      <c r="C974" s="660"/>
      <c r="D974" s="669"/>
      <c r="E974" s="670"/>
      <c r="F974" s="201"/>
      <c r="G974" s="201"/>
      <c r="H974" s="201"/>
      <c r="I974" s="201"/>
      <c r="J974" s="201"/>
      <c r="K974" s="201"/>
      <c r="L974" s="201"/>
      <c r="M974" s="201"/>
      <c r="N974" s="201"/>
      <c r="O974" s="201"/>
      <c r="P974" s="201"/>
    </row>
    <row r="975" spans="1:16" hidden="1" x14ac:dyDescent="0.25">
      <c r="A975" s="661"/>
      <c r="B975" s="615"/>
      <c r="C975" s="660"/>
      <c r="D975" s="669"/>
      <c r="E975" s="670"/>
      <c r="F975" s="201"/>
      <c r="G975" s="201"/>
      <c r="H975" s="201"/>
      <c r="I975" s="201"/>
      <c r="J975" s="201"/>
      <c r="K975" s="201"/>
      <c r="L975" s="201"/>
      <c r="M975" s="201"/>
      <c r="N975" s="201"/>
      <c r="O975" s="201"/>
      <c r="P975" s="201"/>
    </row>
    <row r="976" spans="1:16" hidden="1" x14ac:dyDescent="0.25">
      <c r="A976" s="661"/>
      <c r="B976" s="615"/>
      <c r="C976" s="660"/>
      <c r="D976" s="669"/>
      <c r="E976" s="670"/>
      <c r="F976" s="201"/>
      <c r="G976" s="201"/>
      <c r="H976" s="201"/>
      <c r="I976" s="201"/>
      <c r="J976" s="201"/>
      <c r="K976" s="201"/>
      <c r="L976" s="201"/>
      <c r="M976" s="201"/>
      <c r="N976" s="201"/>
      <c r="O976" s="201"/>
      <c r="P976" s="201"/>
    </row>
    <row r="977" spans="1:16" hidden="1" x14ac:dyDescent="0.25">
      <c r="A977" s="661"/>
      <c r="B977" s="615"/>
      <c r="C977" s="660"/>
      <c r="D977" s="669"/>
      <c r="E977" s="670"/>
      <c r="F977" s="201"/>
      <c r="G977" s="201"/>
      <c r="H977" s="201"/>
      <c r="I977" s="201"/>
      <c r="J977" s="201"/>
      <c r="K977" s="201"/>
      <c r="L977" s="201"/>
      <c r="M977" s="201"/>
      <c r="N977" s="201"/>
      <c r="O977" s="201"/>
      <c r="P977" s="201"/>
    </row>
    <row r="978" spans="1:16" hidden="1" x14ac:dyDescent="0.25">
      <c r="A978" s="661"/>
      <c r="B978" s="615"/>
      <c r="C978" s="660"/>
      <c r="D978" s="669"/>
      <c r="E978" s="670"/>
      <c r="F978" s="201"/>
      <c r="G978" s="201"/>
      <c r="H978" s="201"/>
      <c r="I978" s="201"/>
      <c r="J978" s="201"/>
      <c r="K978" s="201"/>
      <c r="L978" s="201"/>
      <c r="M978" s="201"/>
      <c r="N978" s="201"/>
      <c r="O978" s="201"/>
      <c r="P978" s="201"/>
    </row>
    <row r="979" spans="1:16" hidden="1" x14ac:dyDescent="0.25">
      <c r="A979" s="661"/>
      <c r="B979" s="615"/>
      <c r="C979" s="660"/>
      <c r="D979" s="669"/>
      <c r="E979" s="670"/>
      <c r="F979" s="201"/>
      <c r="G979" s="201"/>
      <c r="H979" s="201"/>
      <c r="I979" s="201"/>
      <c r="J979" s="201"/>
      <c r="K979" s="201"/>
      <c r="L979" s="201"/>
      <c r="M979" s="201"/>
      <c r="N979" s="201"/>
      <c r="O979" s="201"/>
      <c r="P979" s="201"/>
    </row>
    <row r="980" spans="1:16" hidden="1" x14ac:dyDescent="0.25">
      <c r="A980" s="661"/>
      <c r="B980" s="615"/>
      <c r="C980" s="660"/>
      <c r="D980" s="669"/>
      <c r="E980" s="670"/>
      <c r="F980" s="201"/>
      <c r="G980" s="201"/>
      <c r="H980" s="201"/>
      <c r="I980" s="201"/>
      <c r="J980" s="201"/>
      <c r="K980" s="201"/>
      <c r="L980" s="201"/>
      <c r="M980" s="201"/>
      <c r="N980" s="201"/>
      <c r="O980" s="201"/>
      <c r="P980" s="201"/>
    </row>
    <row r="981" spans="1:16" hidden="1" x14ac:dyDescent="0.25">
      <c r="A981" s="661"/>
      <c r="B981" s="615"/>
      <c r="C981" s="660"/>
      <c r="D981" s="669"/>
      <c r="E981" s="670"/>
      <c r="F981" s="201"/>
      <c r="G981" s="201"/>
      <c r="H981" s="201"/>
      <c r="I981" s="201"/>
      <c r="J981" s="201"/>
      <c r="K981" s="201"/>
      <c r="L981" s="201"/>
      <c r="M981" s="201"/>
      <c r="N981" s="201"/>
      <c r="O981" s="201"/>
      <c r="P981" s="201"/>
    </row>
    <row r="982" spans="1:16" hidden="1" x14ac:dyDescent="0.25">
      <c r="A982" s="661"/>
      <c r="B982" s="615"/>
      <c r="C982" s="660"/>
      <c r="D982" s="669"/>
      <c r="E982" s="670"/>
      <c r="F982" s="201"/>
      <c r="G982" s="201"/>
      <c r="H982" s="201"/>
      <c r="I982" s="201"/>
      <c r="J982" s="201"/>
      <c r="K982" s="201"/>
      <c r="L982" s="201"/>
      <c r="M982" s="201"/>
      <c r="N982" s="201"/>
      <c r="O982" s="201"/>
      <c r="P982" s="201"/>
    </row>
    <row r="983" spans="1:16" hidden="1" x14ac:dyDescent="0.25">
      <c r="A983" s="661"/>
      <c r="B983" s="615"/>
      <c r="C983" s="660"/>
      <c r="D983" s="669"/>
      <c r="E983" s="670"/>
      <c r="F983" s="201"/>
      <c r="G983" s="201"/>
      <c r="H983" s="201"/>
      <c r="I983" s="201"/>
      <c r="J983" s="201"/>
      <c r="K983" s="201"/>
      <c r="L983" s="201"/>
      <c r="M983" s="201"/>
      <c r="N983" s="201"/>
      <c r="O983" s="201"/>
      <c r="P983" s="201"/>
    </row>
    <row r="984" spans="1:16" hidden="1" x14ac:dyDescent="0.25">
      <c r="A984" s="661"/>
      <c r="B984" s="615"/>
      <c r="C984" s="660"/>
      <c r="D984" s="669"/>
      <c r="E984" s="670"/>
      <c r="F984" s="201"/>
      <c r="G984" s="201"/>
      <c r="H984" s="201"/>
      <c r="I984" s="201"/>
      <c r="J984" s="201"/>
      <c r="K984" s="201"/>
      <c r="L984" s="201"/>
      <c r="M984" s="201"/>
      <c r="N984" s="201"/>
      <c r="O984" s="201"/>
      <c r="P984" s="201"/>
    </row>
    <row r="985" spans="1:16" hidden="1" x14ac:dyDescent="0.25">
      <c r="A985" s="661"/>
      <c r="B985" s="615"/>
      <c r="C985" s="660"/>
      <c r="D985" s="669"/>
      <c r="E985" s="670"/>
      <c r="F985" s="201"/>
      <c r="G985" s="201"/>
      <c r="H985" s="201"/>
      <c r="I985" s="201"/>
      <c r="J985" s="201"/>
      <c r="K985" s="201"/>
      <c r="L985" s="201"/>
      <c r="M985" s="201"/>
      <c r="N985" s="201"/>
      <c r="O985" s="201"/>
      <c r="P985" s="201"/>
    </row>
    <row r="986" spans="1:16" hidden="1" x14ac:dyDescent="0.25">
      <c r="A986" s="661"/>
      <c r="B986" s="615"/>
      <c r="C986" s="660"/>
      <c r="D986" s="669"/>
      <c r="E986" s="670"/>
      <c r="F986" s="201"/>
      <c r="G986" s="201"/>
      <c r="H986" s="201"/>
      <c r="I986" s="201"/>
      <c r="J986" s="201"/>
      <c r="K986" s="201"/>
      <c r="L986" s="201"/>
      <c r="M986" s="201"/>
      <c r="N986" s="201"/>
      <c r="O986" s="201"/>
      <c r="P986" s="201"/>
    </row>
    <row r="987" spans="1:16" hidden="1" x14ac:dyDescent="0.25">
      <c r="A987" s="661"/>
      <c r="B987" s="615"/>
      <c r="C987" s="660"/>
      <c r="D987" s="669"/>
      <c r="E987" s="670"/>
      <c r="F987" s="201"/>
      <c r="G987" s="201"/>
      <c r="H987" s="201"/>
      <c r="I987" s="201"/>
      <c r="J987" s="201"/>
      <c r="K987" s="201"/>
      <c r="L987" s="201"/>
      <c r="M987" s="201"/>
      <c r="N987" s="201"/>
      <c r="O987" s="201"/>
      <c r="P987" s="201"/>
    </row>
    <row r="988" spans="1:16" hidden="1" x14ac:dyDescent="0.25">
      <c r="A988" s="661"/>
      <c r="B988" s="615"/>
      <c r="C988" s="660"/>
      <c r="D988" s="669"/>
      <c r="E988" s="670"/>
      <c r="F988" s="201"/>
      <c r="G988" s="201"/>
      <c r="H988" s="201"/>
      <c r="I988" s="201"/>
      <c r="J988" s="201"/>
      <c r="K988" s="201"/>
      <c r="L988" s="201"/>
      <c r="M988" s="201"/>
      <c r="N988" s="201"/>
      <c r="O988" s="201"/>
      <c r="P988" s="201"/>
    </row>
    <row r="989" spans="1:16" hidden="1" x14ac:dyDescent="0.25">
      <c r="A989" s="661"/>
      <c r="B989" s="615"/>
      <c r="C989" s="660"/>
      <c r="D989" s="669"/>
      <c r="E989" s="670"/>
      <c r="F989" s="201"/>
      <c r="G989" s="201"/>
      <c r="H989" s="201"/>
      <c r="I989" s="201"/>
      <c r="J989" s="201"/>
      <c r="K989" s="201"/>
      <c r="L989" s="201"/>
      <c r="M989" s="201"/>
      <c r="N989" s="201"/>
      <c r="O989" s="201"/>
      <c r="P989" s="201"/>
    </row>
    <row r="990" spans="1:16" hidden="1" x14ac:dyDescent="0.25">
      <c r="A990" s="661"/>
      <c r="B990" s="615"/>
      <c r="C990" s="660"/>
      <c r="D990" s="669"/>
      <c r="E990" s="670"/>
      <c r="F990" s="201"/>
      <c r="G990" s="201"/>
      <c r="H990" s="201"/>
      <c r="I990" s="201"/>
      <c r="J990" s="201"/>
      <c r="K990" s="201"/>
      <c r="L990" s="201"/>
      <c r="M990" s="201"/>
      <c r="N990" s="201"/>
      <c r="O990" s="201"/>
      <c r="P990" s="201"/>
    </row>
    <row r="991" spans="1:16" hidden="1" x14ac:dyDescent="0.25">
      <c r="A991" s="661"/>
      <c r="B991" s="615"/>
      <c r="C991" s="660"/>
      <c r="D991" s="669"/>
      <c r="E991" s="670"/>
      <c r="F991" s="201"/>
      <c r="G991" s="201"/>
      <c r="H991" s="201"/>
      <c r="I991" s="201"/>
      <c r="J991" s="201"/>
      <c r="K991" s="201"/>
      <c r="L991" s="201"/>
      <c r="M991" s="201"/>
      <c r="N991" s="201"/>
      <c r="O991" s="201"/>
      <c r="P991" s="201"/>
    </row>
    <row r="992" spans="1:16" hidden="1" x14ac:dyDescent="0.25">
      <c r="A992" s="661"/>
      <c r="B992" s="615"/>
      <c r="C992" s="660"/>
      <c r="D992" s="669"/>
      <c r="E992" s="670"/>
      <c r="F992" s="201"/>
      <c r="G992" s="201"/>
      <c r="H992" s="201"/>
      <c r="I992" s="201"/>
      <c r="J992" s="201"/>
      <c r="K992" s="201"/>
      <c r="L992" s="201"/>
      <c r="M992" s="201"/>
      <c r="N992" s="201"/>
      <c r="O992" s="201"/>
      <c r="P992" s="201"/>
    </row>
    <row r="993" spans="1:16" hidden="1" x14ac:dyDescent="0.25">
      <c r="A993" s="661"/>
      <c r="B993" s="615"/>
      <c r="C993" s="660"/>
      <c r="D993" s="669"/>
      <c r="E993" s="670"/>
      <c r="F993" s="201"/>
      <c r="G993" s="201"/>
      <c r="H993" s="201"/>
      <c r="I993" s="201"/>
      <c r="J993" s="201"/>
      <c r="K993" s="201"/>
      <c r="L993" s="201"/>
      <c r="M993" s="201"/>
      <c r="N993" s="201"/>
      <c r="O993" s="201"/>
      <c r="P993" s="201"/>
    </row>
    <row r="994" spans="1:16" hidden="1" x14ac:dyDescent="0.25">
      <c r="A994" s="661"/>
      <c r="B994" s="615"/>
      <c r="C994" s="660"/>
      <c r="D994" s="669"/>
      <c r="E994" s="670"/>
      <c r="F994" s="201"/>
      <c r="G994" s="201"/>
      <c r="H994" s="201"/>
      <c r="I994" s="201"/>
      <c r="J994" s="201"/>
      <c r="K994" s="201"/>
      <c r="L994" s="201"/>
      <c r="M994" s="201"/>
      <c r="N994" s="201"/>
      <c r="O994" s="201"/>
      <c r="P994" s="201"/>
    </row>
    <row r="995" spans="1:16" hidden="1" x14ac:dyDescent="0.25">
      <c r="A995" s="661"/>
      <c r="B995" s="615"/>
      <c r="C995" s="660"/>
      <c r="D995" s="669"/>
      <c r="E995" s="670"/>
      <c r="F995" s="201"/>
      <c r="G995" s="201"/>
      <c r="H995" s="201"/>
      <c r="I995" s="201"/>
      <c r="J995" s="201"/>
      <c r="K995" s="201"/>
      <c r="L995" s="201"/>
      <c r="M995" s="201"/>
      <c r="N995" s="201"/>
      <c r="O995" s="201"/>
      <c r="P995" s="201"/>
    </row>
    <row r="996" spans="1:16" hidden="1" x14ac:dyDescent="0.25">
      <c r="A996" s="661"/>
      <c r="B996" s="615"/>
      <c r="C996" s="660"/>
      <c r="D996" s="669"/>
      <c r="E996" s="670"/>
      <c r="F996" s="201"/>
      <c r="G996" s="201"/>
      <c r="H996" s="201"/>
      <c r="I996" s="201"/>
      <c r="J996" s="201"/>
      <c r="K996" s="201"/>
      <c r="L996" s="201"/>
      <c r="M996" s="201"/>
      <c r="N996" s="201"/>
      <c r="O996" s="201"/>
      <c r="P996" s="201"/>
    </row>
    <row r="997" spans="1:16" hidden="1" x14ac:dyDescent="0.25">
      <c r="A997" s="661"/>
      <c r="B997" s="615"/>
      <c r="C997" s="660"/>
      <c r="D997" s="669"/>
      <c r="E997" s="670"/>
      <c r="F997" s="201"/>
      <c r="G997" s="201"/>
      <c r="H997" s="201"/>
      <c r="I997" s="201"/>
      <c r="J997" s="201"/>
      <c r="K997" s="201"/>
      <c r="L997" s="201"/>
      <c r="M997" s="201"/>
      <c r="N997" s="201"/>
      <c r="O997" s="201"/>
      <c r="P997" s="201"/>
    </row>
    <row r="998" spans="1:16" hidden="1" x14ac:dyDescent="0.25">
      <c r="A998" s="661"/>
      <c r="B998" s="615"/>
      <c r="C998" s="660"/>
      <c r="D998" s="669"/>
      <c r="E998" s="670"/>
      <c r="F998" s="201"/>
      <c r="G998" s="201"/>
      <c r="H998" s="201"/>
      <c r="I998" s="201"/>
      <c r="J998" s="201"/>
      <c r="K998" s="201"/>
      <c r="L998" s="201"/>
      <c r="M998" s="201"/>
      <c r="N998" s="201"/>
      <c r="O998" s="201"/>
      <c r="P998" s="201"/>
    </row>
    <row r="999" spans="1:16" hidden="1" x14ac:dyDescent="0.25">
      <c r="A999" s="661"/>
      <c r="B999" s="615"/>
      <c r="C999" s="660"/>
      <c r="D999" s="669"/>
      <c r="E999" s="670"/>
      <c r="F999" s="201"/>
      <c r="G999" s="201"/>
      <c r="H999" s="201"/>
      <c r="I999" s="201"/>
      <c r="J999" s="201"/>
      <c r="K999" s="201"/>
      <c r="L999" s="201"/>
      <c r="M999" s="201"/>
      <c r="N999" s="201"/>
      <c r="O999" s="201"/>
      <c r="P999" s="201"/>
    </row>
    <row r="1000" spans="1:16" hidden="1" x14ac:dyDescent="0.25">
      <c r="A1000" s="661"/>
      <c r="B1000" s="615"/>
      <c r="C1000" s="660"/>
      <c r="D1000" s="669"/>
      <c r="E1000" s="670"/>
      <c r="F1000" s="201"/>
      <c r="G1000" s="201"/>
      <c r="H1000" s="201"/>
      <c r="I1000" s="201"/>
      <c r="J1000" s="201"/>
      <c r="K1000" s="201"/>
      <c r="L1000" s="201"/>
      <c r="M1000" s="201"/>
      <c r="N1000" s="201"/>
      <c r="O1000" s="201"/>
      <c r="P1000" s="201"/>
    </row>
    <row r="1001" spans="1:16" hidden="1" x14ac:dyDescent="0.25">
      <c r="A1001" s="661"/>
      <c r="B1001" s="615"/>
      <c r="C1001" s="660"/>
      <c r="D1001" s="669"/>
      <c r="E1001" s="670"/>
      <c r="F1001" s="201"/>
      <c r="G1001" s="201"/>
      <c r="H1001" s="201"/>
      <c r="I1001" s="201"/>
      <c r="J1001" s="201"/>
      <c r="K1001" s="201"/>
      <c r="L1001" s="201"/>
      <c r="M1001" s="201"/>
      <c r="N1001" s="201"/>
      <c r="O1001" s="201"/>
      <c r="P1001" s="201"/>
    </row>
    <row r="1002" spans="1:16" hidden="1" x14ac:dyDescent="0.25">
      <c r="A1002" s="661"/>
      <c r="B1002" s="615"/>
      <c r="C1002" s="660"/>
      <c r="D1002" s="669"/>
      <c r="E1002" s="670"/>
      <c r="F1002" s="201"/>
      <c r="G1002" s="201"/>
      <c r="H1002" s="201"/>
      <c r="I1002" s="201"/>
      <c r="J1002" s="201"/>
      <c r="K1002" s="201"/>
      <c r="L1002" s="201"/>
      <c r="M1002" s="201"/>
      <c r="N1002" s="201"/>
      <c r="O1002" s="201"/>
      <c r="P1002" s="201"/>
    </row>
    <row r="1003" spans="1:16" hidden="1" x14ac:dyDescent="0.25">
      <c r="A1003" s="661"/>
      <c r="B1003" s="615"/>
      <c r="C1003" s="660"/>
      <c r="D1003" s="669"/>
      <c r="E1003" s="670"/>
      <c r="F1003" s="201"/>
      <c r="G1003" s="201"/>
      <c r="H1003" s="201"/>
      <c r="I1003" s="201"/>
      <c r="J1003" s="201"/>
      <c r="K1003" s="201"/>
      <c r="L1003" s="201"/>
      <c r="M1003" s="201"/>
      <c r="N1003" s="201"/>
      <c r="O1003" s="201"/>
      <c r="P1003" s="201"/>
    </row>
    <row r="1004" spans="1:16" hidden="1" x14ac:dyDescent="0.25">
      <c r="A1004" s="661"/>
      <c r="B1004" s="615"/>
      <c r="C1004" s="660"/>
      <c r="D1004" s="669"/>
      <c r="E1004" s="670"/>
      <c r="F1004" s="201"/>
      <c r="G1004" s="201"/>
      <c r="H1004" s="201"/>
      <c r="I1004" s="201"/>
      <c r="J1004" s="201"/>
      <c r="K1004" s="201"/>
      <c r="L1004" s="201"/>
      <c r="M1004" s="201"/>
      <c r="N1004" s="201"/>
      <c r="O1004" s="201"/>
      <c r="P1004" s="201"/>
    </row>
    <row r="1005" spans="1:16" hidden="1" x14ac:dyDescent="0.25">
      <c r="A1005" s="661"/>
      <c r="B1005" s="615"/>
      <c r="C1005" s="660"/>
      <c r="D1005" s="669"/>
      <c r="E1005" s="670"/>
      <c r="F1005" s="201"/>
      <c r="G1005" s="201"/>
      <c r="H1005" s="201"/>
      <c r="I1005" s="201"/>
      <c r="J1005" s="201"/>
      <c r="K1005" s="201"/>
      <c r="L1005" s="201"/>
      <c r="M1005" s="201"/>
      <c r="N1005" s="201"/>
      <c r="O1005" s="201"/>
      <c r="P1005" s="201"/>
    </row>
    <row r="1006" spans="1:16" hidden="1" x14ac:dyDescent="0.25">
      <c r="A1006" s="661"/>
      <c r="B1006" s="615"/>
      <c r="C1006" s="660"/>
      <c r="D1006" s="669"/>
      <c r="E1006" s="670"/>
      <c r="F1006" s="201"/>
      <c r="G1006" s="201"/>
      <c r="H1006" s="201"/>
      <c r="I1006" s="201"/>
      <c r="J1006" s="201"/>
      <c r="K1006" s="201"/>
      <c r="L1006" s="201"/>
      <c r="M1006" s="201"/>
      <c r="N1006" s="201"/>
      <c r="O1006" s="201"/>
      <c r="P1006" s="201"/>
    </row>
    <row r="1007" spans="1:16" hidden="1" x14ac:dyDescent="0.25">
      <c r="A1007" s="661"/>
      <c r="B1007" s="615"/>
      <c r="C1007" s="660"/>
      <c r="D1007" s="669"/>
      <c r="E1007" s="670"/>
      <c r="F1007" s="201"/>
      <c r="G1007" s="201"/>
      <c r="H1007" s="201"/>
      <c r="I1007" s="201"/>
      <c r="J1007" s="201"/>
      <c r="K1007" s="201"/>
      <c r="L1007" s="201"/>
      <c r="M1007" s="201"/>
      <c r="N1007" s="201"/>
      <c r="O1007" s="201"/>
      <c r="P1007" s="201"/>
    </row>
    <row r="1008" spans="1:16" hidden="1" x14ac:dyDescent="0.25">
      <c r="A1008" s="661"/>
      <c r="B1008" s="615"/>
      <c r="C1008" s="660"/>
      <c r="D1008" s="669"/>
      <c r="E1008" s="670"/>
      <c r="F1008" s="201"/>
      <c r="G1008" s="201"/>
      <c r="H1008" s="201"/>
      <c r="I1008" s="201"/>
      <c r="J1008" s="201"/>
      <c r="K1008" s="201"/>
      <c r="L1008" s="201"/>
      <c r="M1008" s="201"/>
      <c r="N1008" s="201"/>
      <c r="O1008" s="201"/>
      <c r="P1008" s="201"/>
    </row>
    <row r="1009" spans="1:16" hidden="1" x14ac:dyDescent="0.25">
      <c r="A1009" s="661"/>
      <c r="B1009" s="615"/>
      <c r="C1009" s="660"/>
      <c r="D1009" s="669"/>
      <c r="E1009" s="670"/>
      <c r="F1009" s="201"/>
      <c r="G1009" s="201"/>
      <c r="H1009" s="201"/>
      <c r="I1009" s="201"/>
      <c r="J1009" s="201"/>
      <c r="K1009" s="201"/>
      <c r="L1009" s="201"/>
      <c r="M1009" s="201"/>
      <c r="N1009" s="201"/>
      <c r="O1009" s="201"/>
      <c r="P1009" s="201"/>
    </row>
    <row r="1010" spans="1:16" hidden="1" x14ac:dyDescent="0.25">
      <c r="A1010" s="661"/>
      <c r="B1010" s="615"/>
      <c r="C1010" s="660"/>
      <c r="D1010" s="669"/>
      <c r="E1010" s="670"/>
      <c r="F1010" s="201"/>
      <c r="G1010" s="201"/>
      <c r="H1010" s="201"/>
      <c r="I1010" s="201"/>
      <c r="J1010" s="201"/>
      <c r="K1010" s="201"/>
      <c r="L1010" s="201"/>
      <c r="M1010" s="201"/>
      <c r="N1010" s="201"/>
      <c r="O1010" s="201"/>
      <c r="P1010" s="201"/>
    </row>
    <row r="1011" spans="1:16" hidden="1" x14ac:dyDescent="0.25">
      <c r="A1011" s="661"/>
      <c r="B1011" s="615"/>
      <c r="C1011" s="660"/>
      <c r="D1011" s="669"/>
      <c r="E1011" s="670"/>
      <c r="F1011" s="201"/>
      <c r="G1011" s="201"/>
      <c r="H1011" s="201"/>
      <c r="I1011" s="201"/>
      <c r="J1011" s="201"/>
      <c r="K1011" s="201"/>
      <c r="L1011" s="201"/>
      <c r="M1011" s="201"/>
      <c r="N1011" s="201"/>
      <c r="O1011" s="201"/>
      <c r="P1011" s="201"/>
    </row>
    <row r="1012" spans="1:16" hidden="1" x14ac:dyDescent="0.25">
      <c r="A1012" s="661"/>
      <c r="B1012" s="615"/>
      <c r="C1012" s="660"/>
      <c r="D1012" s="669"/>
      <c r="E1012" s="670"/>
      <c r="F1012" s="201"/>
      <c r="G1012" s="201"/>
      <c r="H1012" s="201"/>
      <c r="I1012" s="201"/>
      <c r="J1012" s="201"/>
      <c r="K1012" s="201"/>
      <c r="L1012" s="201"/>
      <c r="M1012" s="201"/>
      <c r="N1012" s="201"/>
      <c r="O1012" s="201"/>
      <c r="P1012" s="201"/>
    </row>
    <row r="1013" spans="1:16" hidden="1" x14ac:dyDescent="0.25">
      <c r="A1013" s="661"/>
      <c r="B1013" s="615"/>
      <c r="C1013" s="660"/>
      <c r="D1013" s="669"/>
      <c r="E1013" s="670"/>
      <c r="F1013" s="201"/>
      <c r="G1013" s="201"/>
      <c r="H1013" s="201"/>
      <c r="I1013" s="201"/>
      <c r="J1013" s="201"/>
      <c r="K1013" s="201"/>
      <c r="L1013" s="201"/>
      <c r="M1013" s="201"/>
      <c r="N1013" s="201"/>
      <c r="O1013" s="201"/>
      <c r="P1013" s="201"/>
    </row>
    <row r="1014" spans="1:16" hidden="1" x14ac:dyDescent="0.25">
      <c r="A1014" s="661"/>
      <c r="B1014" s="615"/>
      <c r="C1014" s="660"/>
      <c r="D1014" s="669"/>
      <c r="E1014" s="670"/>
      <c r="F1014" s="201"/>
      <c r="G1014" s="201"/>
      <c r="H1014" s="201"/>
      <c r="I1014" s="201"/>
      <c r="J1014" s="201"/>
      <c r="K1014" s="201"/>
      <c r="L1014" s="201"/>
      <c r="M1014" s="201"/>
      <c r="N1014" s="201"/>
      <c r="O1014" s="201"/>
      <c r="P1014" s="201"/>
    </row>
    <row r="1015" spans="1:16" hidden="1" x14ac:dyDescent="0.25">
      <c r="A1015" s="661"/>
      <c r="B1015" s="615"/>
      <c r="C1015" s="660"/>
      <c r="D1015" s="669"/>
      <c r="E1015" s="670"/>
      <c r="F1015" s="201"/>
      <c r="G1015" s="201"/>
      <c r="H1015" s="201"/>
      <c r="I1015" s="201"/>
      <c r="J1015" s="201"/>
      <c r="K1015" s="201"/>
      <c r="L1015" s="201"/>
      <c r="M1015" s="201"/>
      <c r="N1015" s="201"/>
      <c r="O1015" s="201"/>
      <c r="P1015" s="201"/>
    </row>
    <row r="1016" spans="1:16" hidden="1" x14ac:dyDescent="0.25">
      <c r="A1016" s="661"/>
      <c r="B1016" s="615"/>
      <c r="C1016" s="660"/>
      <c r="D1016" s="669"/>
      <c r="E1016" s="670"/>
      <c r="F1016" s="201"/>
      <c r="G1016" s="201"/>
      <c r="H1016" s="201"/>
      <c r="I1016" s="201"/>
      <c r="J1016" s="201"/>
      <c r="K1016" s="201"/>
      <c r="L1016" s="201"/>
      <c r="M1016" s="201"/>
      <c r="N1016" s="201"/>
      <c r="O1016" s="201"/>
      <c r="P1016" s="201"/>
    </row>
    <row r="1017" spans="1:16" hidden="1" x14ac:dyDescent="0.25">
      <c r="A1017" s="661"/>
      <c r="B1017" s="615"/>
      <c r="C1017" s="660"/>
      <c r="D1017" s="669"/>
      <c r="E1017" s="670"/>
      <c r="F1017" s="201"/>
      <c r="G1017" s="201"/>
      <c r="H1017" s="201"/>
      <c r="I1017" s="201"/>
      <c r="J1017" s="201"/>
      <c r="K1017" s="201"/>
      <c r="L1017" s="201"/>
      <c r="M1017" s="201"/>
      <c r="N1017" s="201"/>
      <c r="O1017" s="201"/>
      <c r="P1017" s="201"/>
    </row>
    <row r="1018" spans="1:16" hidden="1" x14ac:dyDescent="0.25">
      <c r="A1018" s="661"/>
      <c r="B1018" s="615"/>
      <c r="C1018" s="660"/>
      <c r="D1018" s="669"/>
      <c r="E1018" s="670"/>
      <c r="F1018" s="201"/>
      <c r="G1018" s="201"/>
      <c r="H1018" s="201"/>
      <c r="I1018" s="201"/>
      <c r="J1018" s="201"/>
      <c r="K1018" s="201"/>
      <c r="L1018" s="201"/>
      <c r="M1018" s="201"/>
      <c r="N1018" s="201"/>
      <c r="O1018" s="201"/>
      <c r="P1018" s="201"/>
    </row>
    <row r="1019" spans="1:16" hidden="1" x14ac:dyDescent="0.25">
      <c r="A1019" s="661"/>
      <c r="B1019" s="615"/>
      <c r="C1019" s="660"/>
      <c r="D1019" s="669"/>
      <c r="E1019" s="670"/>
      <c r="F1019" s="201"/>
      <c r="G1019" s="201"/>
      <c r="H1019" s="201"/>
      <c r="I1019" s="201"/>
      <c r="J1019" s="201"/>
      <c r="K1019" s="201"/>
      <c r="L1019" s="201"/>
      <c r="M1019" s="201"/>
      <c r="N1019" s="201"/>
      <c r="O1019" s="201"/>
      <c r="P1019" s="201"/>
    </row>
    <row r="1020" spans="1:16" hidden="1" x14ac:dyDescent="0.25">
      <c r="A1020" s="661"/>
      <c r="B1020" s="615"/>
      <c r="C1020" s="660"/>
      <c r="D1020" s="669"/>
      <c r="E1020" s="670"/>
      <c r="F1020" s="201"/>
      <c r="G1020" s="201"/>
      <c r="H1020" s="201"/>
      <c r="I1020" s="201"/>
      <c r="J1020" s="201"/>
      <c r="K1020" s="201"/>
      <c r="L1020" s="201"/>
      <c r="M1020" s="201"/>
      <c r="N1020" s="201"/>
      <c r="O1020" s="201"/>
      <c r="P1020" s="201"/>
    </row>
    <row r="1021" spans="1:16" hidden="1" x14ac:dyDescent="0.25">
      <c r="A1021" s="661"/>
      <c r="B1021" s="615"/>
      <c r="C1021" s="660"/>
      <c r="D1021" s="669"/>
      <c r="E1021" s="670"/>
      <c r="F1021" s="201"/>
      <c r="G1021" s="201"/>
      <c r="H1021" s="201"/>
      <c r="I1021" s="201"/>
      <c r="J1021" s="201"/>
      <c r="K1021" s="201"/>
      <c r="L1021" s="201"/>
      <c r="M1021" s="201"/>
      <c r="N1021" s="201"/>
      <c r="O1021" s="201"/>
      <c r="P1021" s="201"/>
    </row>
    <row r="1022" spans="1:16" hidden="1" x14ac:dyDescent="0.25">
      <c r="A1022" s="661"/>
      <c r="B1022" s="615"/>
      <c r="C1022" s="660"/>
      <c r="D1022" s="669"/>
      <c r="E1022" s="670"/>
      <c r="F1022" s="201"/>
      <c r="G1022" s="201"/>
      <c r="H1022" s="201"/>
      <c r="I1022" s="201"/>
      <c r="J1022" s="201"/>
      <c r="K1022" s="201"/>
      <c r="L1022" s="201"/>
      <c r="M1022" s="201"/>
      <c r="N1022" s="201"/>
      <c r="O1022" s="201"/>
      <c r="P1022" s="201"/>
    </row>
    <row r="1023" spans="1:16" hidden="1" x14ac:dyDescent="0.25">
      <c r="A1023" s="661"/>
      <c r="B1023" s="615"/>
      <c r="C1023" s="660"/>
      <c r="D1023" s="669"/>
      <c r="E1023" s="670"/>
      <c r="F1023" s="201"/>
      <c r="G1023" s="201"/>
      <c r="H1023" s="201"/>
      <c r="I1023" s="201"/>
      <c r="J1023" s="201"/>
      <c r="K1023" s="201"/>
      <c r="L1023" s="201"/>
      <c r="M1023" s="201"/>
      <c r="N1023" s="201"/>
      <c r="O1023" s="201"/>
      <c r="P1023" s="201"/>
    </row>
    <row r="1024" spans="1:16" hidden="1" x14ac:dyDescent="0.25">
      <c r="A1024" s="661"/>
      <c r="B1024" s="615"/>
      <c r="C1024" s="660"/>
      <c r="D1024" s="669"/>
      <c r="E1024" s="670"/>
      <c r="F1024" s="201"/>
      <c r="G1024" s="201"/>
      <c r="H1024" s="201"/>
      <c r="I1024" s="201"/>
      <c r="J1024" s="201"/>
      <c r="K1024" s="201"/>
      <c r="L1024" s="201"/>
      <c r="M1024" s="201"/>
      <c r="N1024" s="201"/>
      <c r="O1024" s="201"/>
      <c r="P1024" s="201"/>
    </row>
    <row r="1025" spans="1:16" hidden="1" x14ac:dyDescent="0.25">
      <c r="A1025" s="661"/>
      <c r="B1025" s="615"/>
      <c r="C1025" s="660"/>
      <c r="D1025" s="669"/>
      <c r="E1025" s="670"/>
      <c r="F1025" s="201"/>
      <c r="G1025" s="201"/>
      <c r="H1025" s="201"/>
      <c r="I1025" s="201"/>
      <c r="J1025" s="201"/>
      <c r="K1025" s="201"/>
      <c r="L1025" s="201"/>
      <c r="M1025" s="201"/>
      <c r="N1025" s="201"/>
      <c r="O1025" s="201"/>
      <c r="P1025" s="201"/>
    </row>
    <row r="1026" spans="1:16" hidden="1" x14ac:dyDescent="0.25">
      <c r="A1026" s="661"/>
      <c r="B1026" s="615"/>
      <c r="C1026" s="660"/>
      <c r="D1026" s="669"/>
      <c r="E1026" s="670"/>
      <c r="F1026" s="201"/>
      <c r="G1026" s="201"/>
      <c r="H1026" s="201"/>
      <c r="I1026" s="201"/>
      <c r="J1026" s="201"/>
      <c r="K1026" s="201"/>
      <c r="L1026" s="201"/>
      <c r="M1026" s="201"/>
      <c r="N1026" s="201"/>
      <c r="O1026" s="201"/>
      <c r="P1026" s="201"/>
    </row>
    <row r="1027" spans="1:16" hidden="1" x14ac:dyDescent="0.25">
      <c r="A1027" s="661"/>
      <c r="B1027" s="615"/>
      <c r="C1027" s="660"/>
      <c r="D1027" s="669"/>
      <c r="E1027" s="670"/>
      <c r="F1027" s="201"/>
      <c r="G1027" s="201"/>
      <c r="H1027" s="201"/>
      <c r="I1027" s="201"/>
      <c r="J1027" s="201"/>
      <c r="K1027" s="201"/>
      <c r="L1027" s="201"/>
      <c r="M1027" s="201"/>
      <c r="N1027" s="201"/>
      <c r="O1027" s="201"/>
      <c r="P1027" s="201"/>
    </row>
    <row r="1028" spans="1:16" hidden="1" x14ac:dyDescent="0.25">
      <c r="A1028" s="661"/>
      <c r="B1028" s="615"/>
      <c r="C1028" s="660"/>
      <c r="D1028" s="669"/>
      <c r="E1028" s="670"/>
      <c r="F1028" s="201"/>
      <c r="G1028" s="201"/>
      <c r="H1028" s="201"/>
      <c r="I1028" s="201"/>
      <c r="J1028" s="201"/>
      <c r="K1028" s="201"/>
      <c r="L1028" s="201"/>
      <c r="M1028" s="201"/>
      <c r="N1028" s="201"/>
      <c r="O1028" s="201"/>
      <c r="P1028" s="201"/>
    </row>
    <row r="1029" spans="1:16" hidden="1" x14ac:dyDescent="0.25">
      <c r="A1029" s="661"/>
      <c r="B1029" s="615"/>
      <c r="C1029" s="660"/>
      <c r="D1029" s="669"/>
      <c r="E1029" s="670"/>
      <c r="F1029" s="201"/>
      <c r="G1029" s="201"/>
      <c r="H1029" s="201"/>
      <c r="I1029" s="201"/>
      <c r="J1029" s="201"/>
      <c r="K1029" s="201"/>
      <c r="L1029" s="201"/>
      <c r="M1029" s="201"/>
      <c r="N1029" s="201"/>
      <c r="O1029" s="201"/>
      <c r="P1029" s="201"/>
    </row>
    <row r="1030" spans="1:16" hidden="1" x14ac:dyDescent="0.25">
      <c r="A1030" s="661"/>
      <c r="B1030" s="615"/>
      <c r="C1030" s="660"/>
      <c r="D1030" s="669"/>
      <c r="E1030" s="670"/>
      <c r="F1030" s="201"/>
      <c r="G1030" s="201"/>
      <c r="H1030" s="201"/>
      <c r="I1030" s="201"/>
      <c r="J1030" s="201"/>
      <c r="K1030" s="201"/>
      <c r="L1030" s="201"/>
      <c r="M1030" s="201"/>
      <c r="N1030" s="201"/>
      <c r="O1030" s="201"/>
      <c r="P1030" s="201"/>
    </row>
    <row r="1031" spans="1:16" hidden="1" x14ac:dyDescent="0.25">
      <c r="A1031" s="661"/>
      <c r="B1031" s="615"/>
      <c r="C1031" s="660"/>
      <c r="D1031" s="669"/>
      <c r="E1031" s="670"/>
      <c r="F1031" s="201"/>
      <c r="G1031" s="201"/>
      <c r="H1031" s="201"/>
      <c r="I1031" s="201"/>
      <c r="J1031" s="201"/>
      <c r="K1031" s="201"/>
      <c r="L1031" s="201"/>
      <c r="M1031" s="201"/>
      <c r="N1031" s="201"/>
      <c r="O1031" s="201"/>
      <c r="P1031" s="201"/>
    </row>
    <row r="1032" spans="1:16" hidden="1" x14ac:dyDescent="0.25">
      <c r="A1032" s="661"/>
      <c r="B1032" s="615"/>
      <c r="C1032" s="660"/>
      <c r="D1032" s="669"/>
      <c r="E1032" s="670"/>
      <c r="F1032" s="201"/>
      <c r="G1032" s="201"/>
      <c r="H1032" s="201"/>
      <c r="I1032" s="201"/>
      <c r="J1032" s="201"/>
      <c r="K1032" s="201"/>
      <c r="L1032" s="201"/>
      <c r="M1032" s="201"/>
      <c r="N1032" s="201"/>
      <c r="O1032" s="201"/>
      <c r="P1032" s="201"/>
    </row>
    <row r="1033" spans="1:16" hidden="1" x14ac:dyDescent="0.25">
      <c r="A1033" s="661"/>
      <c r="B1033" s="615"/>
      <c r="C1033" s="660"/>
      <c r="D1033" s="669"/>
      <c r="E1033" s="670"/>
      <c r="F1033" s="201"/>
      <c r="G1033" s="201"/>
      <c r="H1033" s="201"/>
      <c r="I1033" s="201"/>
      <c r="J1033" s="201"/>
      <c r="K1033" s="201"/>
      <c r="L1033" s="201"/>
      <c r="M1033" s="201"/>
      <c r="N1033" s="201"/>
      <c r="O1033" s="201"/>
      <c r="P1033" s="201"/>
    </row>
    <row r="1034" spans="1:16" hidden="1" x14ac:dyDescent="0.25">
      <c r="A1034" s="661"/>
      <c r="B1034" s="615"/>
      <c r="C1034" s="660"/>
      <c r="D1034" s="669"/>
      <c r="E1034" s="670"/>
      <c r="F1034" s="201"/>
      <c r="G1034" s="201"/>
      <c r="H1034" s="201"/>
      <c r="I1034" s="201"/>
      <c r="J1034" s="201"/>
      <c r="K1034" s="201"/>
      <c r="L1034" s="201"/>
      <c r="M1034" s="201"/>
      <c r="N1034" s="201"/>
      <c r="O1034" s="201"/>
      <c r="P1034" s="201"/>
    </row>
    <row r="1035" spans="1:16" hidden="1" x14ac:dyDescent="0.25">
      <c r="A1035" s="661"/>
      <c r="B1035" s="615"/>
      <c r="C1035" s="660"/>
      <c r="D1035" s="669"/>
      <c r="E1035" s="670"/>
      <c r="F1035" s="201"/>
      <c r="G1035" s="201"/>
      <c r="H1035" s="201"/>
      <c r="I1035" s="201"/>
      <c r="J1035" s="201"/>
      <c r="K1035" s="201"/>
      <c r="L1035" s="201"/>
      <c r="M1035" s="201"/>
      <c r="N1035" s="201"/>
      <c r="O1035" s="201"/>
      <c r="P1035" s="201"/>
    </row>
    <row r="1036" spans="1:16" hidden="1" x14ac:dyDescent="0.25">
      <c r="A1036" s="661"/>
      <c r="B1036" s="615"/>
      <c r="C1036" s="660"/>
      <c r="D1036" s="669"/>
      <c r="E1036" s="670"/>
      <c r="F1036" s="201"/>
      <c r="G1036" s="201"/>
      <c r="H1036" s="201"/>
      <c r="I1036" s="201"/>
      <c r="J1036" s="201"/>
      <c r="K1036" s="201"/>
      <c r="L1036" s="201"/>
      <c r="M1036" s="201"/>
      <c r="N1036" s="201"/>
      <c r="O1036" s="201"/>
      <c r="P1036" s="201"/>
    </row>
    <row r="1037" spans="1:16" hidden="1" x14ac:dyDescent="0.25">
      <c r="A1037" s="661"/>
      <c r="B1037" s="615"/>
      <c r="C1037" s="660"/>
      <c r="D1037" s="669"/>
      <c r="E1037" s="670"/>
      <c r="F1037" s="201"/>
      <c r="G1037" s="201"/>
      <c r="H1037" s="201"/>
      <c r="I1037" s="201"/>
      <c r="J1037" s="201"/>
      <c r="K1037" s="201"/>
      <c r="L1037" s="201"/>
      <c r="M1037" s="201"/>
      <c r="N1037" s="201"/>
      <c r="O1037" s="201"/>
      <c r="P1037" s="201"/>
    </row>
    <row r="1038" spans="1:16" hidden="1" x14ac:dyDescent="0.25">
      <c r="A1038" s="661"/>
      <c r="B1038" s="615"/>
      <c r="C1038" s="660"/>
      <c r="D1038" s="669"/>
      <c r="E1038" s="670"/>
      <c r="F1038" s="201"/>
      <c r="G1038" s="201"/>
      <c r="H1038" s="201"/>
      <c r="I1038" s="201"/>
      <c r="J1038" s="201"/>
      <c r="K1038" s="201"/>
      <c r="L1038" s="201"/>
      <c r="M1038" s="201"/>
      <c r="N1038" s="201"/>
      <c r="O1038" s="201"/>
      <c r="P1038" s="201"/>
    </row>
    <row r="1039" spans="1:16" hidden="1" x14ac:dyDescent="0.25">
      <c r="A1039" s="661"/>
      <c r="B1039" s="615"/>
      <c r="C1039" s="660"/>
      <c r="D1039" s="669"/>
      <c r="E1039" s="670"/>
      <c r="F1039" s="201"/>
      <c r="G1039" s="201"/>
      <c r="H1039" s="201"/>
      <c r="I1039" s="201"/>
      <c r="J1039" s="201"/>
      <c r="K1039" s="201"/>
      <c r="L1039" s="201"/>
      <c r="M1039" s="201"/>
      <c r="N1039" s="201"/>
      <c r="O1039" s="201"/>
      <c r="P1039" s="201"/>
    </row>
    <row r="1040" spans="1:16" hidden="1" x14ac:dyDescent="0.25">
      <c r="A1040" s="661"/>
      <c r="B1040" s="615"/>
      <c r="C1040" s="660"/>
      <c r="D1040" s="669"/>
      <c r="E1040" s="670"/>
      <c r="F1040" s="201"/>
      <c r="G1040" s="201"/>
      <c r="H1040" s="201"/>
      <c r="I1040" s="201"/>
      <c r="J1040" s="201"/>
      <c r="K1040" s="201"/>
      <c r="L1040" s="201"/>
      <c r="M1040" s="201"/>
      <c r="N1040" s="201"/>
      <c r="O1040" s="201"/>
      <c r="P1040" s="201"/>
    </row>
    <row r="1041" spans="1:16" hidden="1" x14ac:dyDescent="0.25">
      <c r="A1041" s="661"/>
      <c r="B1041" s="615"/>
      <c r="C1041" s="660"/>
      <c r="D1041" s="669"/>
      <c r="E1041" s="670"/>
      <c r="F1041" s="201"/>
      <c r="G1041" s="201"/>
      <c r="H1041" s="201"/>
      <c r="I1041" s="201"/>
      <c r="J1041" s="201"/>
      <c r="K1041" s="201"/>
      <c r="L1041" s="201"/>
      <c r="M1041" s="201"/>
      <c r="N1041" s="201"/>
      <c r="O1041" s="201"/>
      <c r="P1041" s="201"/>
    </row>
    <row r="1042" spans="1:16" hidden="1" x14ac:dyDescent="0.25">
      <c r="A1042" s="661"/>
      <c r="B1042" s="615"/>
      <c r="C1042" s="660"/>
      <c r="D1042" s="669"/>
      <c r="E1042" s="670"/>
      <c r="F1042" s="201"/>
      <c r="G1042" s="201"/>
      <c r="H1042" s="201"/>
      <c r="I1042" s="201"/>
      <c r="J1042" s="201"/>
      <c r="K1042" s="201"/>
      <c r="L1042" s="201"/>
      <c r="M1042" s="201"/>
      <c r="N1042" s="201"/>
      <c r="O1042" s="201"/>
      <c r="P1042" s="201"/>
    </row>
    <row r="1043" spans="1:16" hidden="1" x14ac:dyDescent="0.25">
      <c r="A1043" s="661"/>
      <c r="B1043" s="615"/>
      <c r="C1043" s="660"/>
      <c r="D1043" s="669"/>
      <c r="E1043" s="670"/>
      <c r="F1043" s="201"/>
      <c r="G1043" s="201"/>
      <c r="H1043" s="201"/>
      <c r="I1043" s="201"/>
      <c r="J1043" s="201"/>
      <c r="K1043" s="201"/>
      <c r="L1043" s="201"/>
      <c r="M1043" s="201"/>
      <c r="N1043" s="201"/>
      <c r="O1043" s="201"/>
      <c r="P1043" s="201"/>
    </row>
    <row r="1044" spans="1:16" hidden="1" x14ac:dyDescent="0.25">
      <c r="A1044" s="661"/>
      <c r="B1044" s="615"/>
      <c r="C1044" s="660"/>
      <c r="D1044" s="669"/>
      <c r="E1044" s="670"/>
      <c r="F1044" s="201"/>
      <c r="G1044" s="201"/>
      <c r="H1044" s="201"/>
      <c r="I1044" s="201"/>
      <c r="J1044" s="201"/>
      <c r="K1044" s="201"/>
      <c r="L1044" s="201"/>
      <c r="M1044" s="201"/>
      <c r="N1044" s="201"/>
      <c r="O1044" s="201"/>
      <c r="P1044" s="201"/>
    </row>
    <row r="1045" spans="1:16" hidden="1" x14ac:dyDescent="0.25">
      <c r="A1045" s="661"/>
      <c r="B1045" s="615"/>
      <c r="C1045" s="660"/>
      <c r="D1045" s="669"/>
      <c r="E1045" s="670"/>
      <c r="F1045" s="201"/>
      <c r="G1045" s="201"/>
      <c r="H1045" s="201"/>
      <c r="I1045" s="201"/>
      <c r="J1045" s="201"/>
      <c r="K1045" s="201"/>
      <c r="L1045" s="201"/>
      <c r="M1045" s="201"/>
      <c r="N1045" s="201"/>
      <c r="O1045" s="201"/>
      <c r="P1045" s="201"/>
    </row>
    <row r="1046" spans="1:16" hidden="1" x14ac:dyDescent="0.25">
      <c r="A1046" s="661"/>
      <c r="B1046" s="615"/>
      <c r="C1046" s="660"/>
      <c r="D1046" s="669"/>
      <c r="E1046" s="670"/>
      <c r="F1046" s="201"/>
      <c r="G1046" s="201"/>
      <c r="H1046" s="201"/>
      <c r="I1046" s="201"/>
      <c r="J1046" s="201"/>
      <c r="K1046" s="201"/>
      <c r="L1046" s="201"/>
      <c r="M1046" s="201"/>
      <c r="N1046" s="201"/>
      <c r="O1046" s="201"/>
      <c r="P1046" s="201"/>
    </row>
    <row r="1047" spans="1:16" hidden="1" x14ac:dyDescent="0.25">
      <c r="A1047" s="661"/>
      <c r="B1047" s="615"/>
      <c r="C1047" s="660"/>
      <c r="D1047" s="669"/>
      <c r="E1047" s="670"/>
      <c r="F1047" s="201"/>
      <c r="G1047" s="201"/>
      <c r="H1047" s="201"/>
      <c r="I1047" s="201"/>
      <c r="J1047" s="201"/>
      <c r="K1047" s="201"/>
      <c r="L1047" s="201"/>
      <c r="M1047" s="201"/>
      <c r="N1047" s="201"/>
      <c r="O1047" s="201"/>
      <c r="P1047" s="201"/>
    </row>
    <row r="1048" spans="1:16" hidden="1" x14ac:dyDescent="0.25">
      <c r="A1048" s="661"/>
      <c r="B1048" s="615"/>
      <c r="C1048" s="660"/>
      <c r="D1048" s="669"/>
      <c r="E1048" s="670"/>
      <c r="F1048" s="201"/>
      <c r="G1048" s="201"/>
      <c r="H1048" s="201"/>
      <c r="I1048" s="201"/>
      <c r="J1048" s="201"/>
      <c r="K1048" s="201"/>
      <c r="L1048" s="201"/>
      <c r="M1048" s="201"/>
      <c r="N1048" s="201"/>
      <c r="O1048" s="201"/>
      <c r="P1048" s="201"/>
    </row>
    <row r="1049" spans="1:16" hidden="1" x14ac:dyDescent="0.25">
      <c r="A1049" s="661"/>
      <c r="B1049" s="615"/>
      <c r="C1049" s="660"/>
      <c r="D1049" s="669"/>
      <c r="E1049" s="670"/>
      <c r="F1049" s="201"/>
      <c r="G1049" s="201"/>
      <c r="H1049" s="201"/>
      <c r="I1049" s="201"/>
      <c r="J1049" s="201"/>
      <c r="K1049" s="201"/>
      <c r="L1049" s="201"/>
      <c r="M1049" s="201"/>
      <c r="N1049" s="201"/>
      <c r="O1049" s="201"/>
      <c r="P1049" s="201"/>
    </row>
    <row r="1050" spans="1:16" hidden="1" x14ac:dyDescent="0.25">
      <c r="A1050" s="661"/>
      <c r="B1050" s="615"/>
      <c r="C1050" s="660"/>
      <c r="D1050" s="669"/>
      <c r="E1050" s="670"/>
      <c r="F1050" s="201"/>
      <c r="G1050" s="201"/>
      <c r="H1050" s="201"/>
      <c r="I1050" s="201"/>
      <c r="J1050" s="201"/>
      <c r="K1050" s="201"/>
      <c r="L1050" s="201"/>
      <c r="M1050" s="201"/>
      <c r="N1050" s="201"/>
      <c r="O1050" s="201"/>
      <c r="P1050" s="201"/>
    </row>
    <row r="1051" spans="1:16" hidden="1" x14ac:dyDescent="0.25">
      <c r="A1051" s="661"/>
      <c r="B1051" s="615"/>
      <c r="C1051" s="660"/>
      <c r="D1051" s="669"/>
      <c r="E1051" s="670"/>
      <c r="F1051" s="201"/>
      <c r="G1051" s="201"/>
      <c r="H1051" s="201"/>
      <c r="I1051" s="201"/>
      <c r="J1051" s="201"/>
      <c r="K1051" s="201"/>
      <c r="L1051" s="201"/>
      <c r="M1051" s="201"/>
      <c r="N1051" s="201"/>
      <c r="O1051" s="201"/>
      <c r="P1051" s="201"/>
    </row>
    <row r="1052" spans="1:16" hidden="1" x14ac:dyDescent="0.25">
      <c r="A1052" s="661"/>
      <c r="B1052" s="615"/>
      <c r="C1052" s="660"/>
      <c r="D1052" s="669"/>
      <c r="E1052" s="670"/>
      <c r="F1052" s="201"/>
      <c r="G1052" s="201"/>
      <c r="H1052" s="201"/>
      <c r="I1052" s="201"/>
      <c r="J1052" s="201"/>
      <c r="K1052" s="201"/>
      <c r="L1052" s="201"/>
      <c r="M1052" s="201"/>
      <c r="N1052" s="201"/>
      <c r="O1052" s="201"/>
      <c r="P1052" s="201"/>
    </row>
    <row r="1053" spans="1:16" hidden="1" x14ac:dyDescent="0.25">
      <c r="A1053" s="661"/>
      <c r="B1053" s="615"/>
      <c r="C1053" s="660"/>
      <c r="D1053" s="669"/>
      <c r="E1053" s="670"/>
      <c r="F1053" s="201"/>
      <c r="G1053" s="201"/>
      <c r="H1053" s="201"/>
      <c r="I1053" s="201"/>
      <c r="J1053" s="201"/>
      <c r="K1053" s="201"/>
      <c r="L1053" s="201"/>
      <c r="M1053" s="201"/>
      <c r="N1053" s="201"/>
      <c r="O1053" s="201"/>
      <c r="P1053" s="201"/>
    </row>
    <row r="1054" spans="1:16" hidden="1" x14ac:dyDescent="0.25">
      <c r="A1054" s="661"/>
      <c r="B1054" s="615"/>
      <c r="C1054" s="660"/>
      <c r="D1054" s="669"/>
      <c r="E1054" s="670"/>
      <c r="F1054" s="201"/>
      <c r="G1054" s="201"/>
      <c r="H1054" s="201"/>
      <c r="I1054" s="201"/>
      <c r="J1054" s="201"/>
      <c r="K1054" s="201"/>
      <c r="L1054" s="201"/>
      <c r="M1054" s="201"/>
      <c r="N1054" s="201"/>
      <c r="O1054" s="201"/>
      <c r="P1054" s="201"/>
    </row>
    <row r="1055" spans="1:16" hidden="1" x14ac:dyDescent="0.25">
      <c r="A1055" s="661"/>
      <c r="B1055" s="615"/>
      <c r="C1055" s="660"/>
      <c r="D1055" s="669"/>
      <c r="E1055" s="670"/>
      <c r="F1055" s="201"/>
      <c r="G1055" s="201"/>
      <c r="H1055" s="201"/>
      <c r="I1055" s="201"/>
      <c r="J1055" s="201"/>
      <c r="K1055" s="201"/>
      <c r="L1055" s="201"/>
      <c r="M1055" s="201"/>
      <c r="N1055" s="201"/>
      <c r="O1055" s="201"/>
      <c r="P1055" s="201"/>
    </row>
    <row r="1056" spans="1:16" hidden="1" x14ac:dyDescent="0.25">
      <c r="A1056" s="661"/>
      <c r="B1056" s="615"/>
      <c r="C1056" s="660"/>
      <c r="D1056" s="669"/>
      <c r="E1056" s="670"/>
      <c r="F1056" s="201"/>
      <c r="G1056" s="201"/>
      <c r="H1056" s="201"/>
      <c r="I1056" s="201"/>
      <c r="J1056" s="201"/>
      <c r="K1056" s="201"/>
      <c r="L1056" s="201"/>
      <c r="M1056" s="201"/>
      <c r="N1056" s="201"/>
      <c r="O1056" s="201"/>
      <c r="P1056" s="201"/>
    </row>
    <row r="1057" spans="1:16" hidden="1" x14ac:dyDescent="0.25">
      <c r="A1057" s="661"/>
      <c r="B1057" s="615"/>
      <c r="C1057" s="660"/>
      <c r="D1057" s="669"/>
      <c r="E1057" s="670"/>
      <c r="F1057" s="201"/>
      <c r="G1057" s="201"/>
      <c r="H1057" s="201"/>
      <c r="I1057" s="201"/>
      <c r="J1057" s="201"/>
      <c r="K1057" s="201"/>
      <c r="L1057" s="201"/>
      <c r="M1057" s="201"/>
      <c r="N1057" s="201"/>
      <c r="O1057" s="201"/>
      <c r="P1057" s="201"/>
    </row>
    <row r="1058" spans="1:16" hidden="1" x14ac:dyDescent="0.25">
      <c r="A1058" s="661"/>
      <c r="B1058" s="615"/>
      <c r="C1058" s="660"/>
      <c r="D1058" s="669"/>
      <c r="E1058" s="670"/>
      <c r="F1058" s="201"/>
      <c r="G1058" s="201"/>
      <c r="H1058" s="201"/>
      <c r="I1058" s="201"/>
      <c r="J1058" s="201"/>
      <c r="K1058" s="201"/>
      <c r="L1058" s="201"/>
      <c r="M1058" s="201"/>
      <c r="N1058" s="201"/>
      <c r="O1058" s="201"/>
      <c r="P1058" s="201"/>
    </row>
    <row r="1059" spans="1:16" hidden="1" x14ac:dyDescent="0.25">
      <c r="A1059" s="661"/>
      <c r="B1059" s="615"/>
      <c r="C1059" s="660"/>
      <c r="D1059" s="669"/>
      <c r="E1059" s="670"/>
      <c r="F1059" s="201"/>
      <c r="G1059" s="201"/>
      <c r="H1059" s="201"/>
      <c r="I1059" s="201"/>
      <c r="J1059" s="201"/>
      <c r="K1059" s="201"/>
      <c r="L1059" s="201"/>
      <c r="M1059" s="201"/>
      <c r="N1059" s="201"/>
      <c r="O1059" s="201"/>
      <c r="P1059" s="201"/>
    </row>
    <row r="1060" spans="1:16" hidden="1" x14ac:dyDescent="0.25">
      <c r="A1060" s="661"/>
      <c r="B1060" s="615"/>
      <c r="C1060" s="660"/>
      <c r="D1060" s="669"/>
      <c r="E1060" s="670"/>
      <c r="F1060" s="201"/>
      <c r="G1060" s="201"/>
      <c r="H1060" s="201"/>
      <c r="I1060" s="201"/>
      <c r="J1060" s="201"/>
      <c r="K1060" s="201"/>
      <c r="L1060" s="201"/>
      <c r="M1060" s="201"/>
      <c r="N1060" s="201"/>
      <c r="O1060" s="201"/>
      <c r="P1060" s="201"/>
    </row>
    <row r="1061" spans="1:16" hidden="1" x14ac:dyDescent="0.25">
      <c r="A1061" s="661"/>
      <c r="B1061" s="615"/>
      <c r="C1061" s="660"/>
      <c r="D1061" s="669"/>
      <c r="E1061" s="670"/>
      <c r="F1061" s="201"/>
      <c r="G1061" s="201"/>
      <c r="H1061" s="201"/>
      <c r="I1061" s="201"/>
      <c r="J1061" s="201"/>
      <c r="K1061" s="201"/>
      <c r="L1061" s="201"/>
      <c r="M1061" s="201"/>
      <c r="N1061" s="201"/>
      <c r="O1061" s="201"/>
      <c r="P1061" s="201"/>
    </row>
    <row r="1062" spans="1:16" hidden="1" x14ac:dyDescent="0.25">
      <c r="A1062" s="661"/>
      <c r="B1062" s="615"/>
      <c r="C1062" s="660"/>
      <c r="D1062" s="669"/>
      <c r="E1062" s="670"/>
      <c r="F1062" s="201"/>
      <c r="G1062" s="201"/>
      <c r="H1062" s="201"/>
      <c r="I1062" s="201"/>
      <c r="J1062" s="201"/>
      <c r="K1062" s="201"/>
      <c r="L1062" s="201"/>
      <c r="M1062" s="201"/>
      <c r="N1062" s="201"/>
      <c r="O1062" s="201"/>
      <c r="P1062" s="201"/>
    </row>
    <row r="1063" spans="1:16" hidden="1" x14ac:dyDescent="0.25">
      <c r="A1063" s="661"/>
      <c r="B1063" s="615"/>
      <c r="C1063" s="660"/>
      <c r="D1063" s="669"/>
      <c r="E1063" s="670"/>
      <c r="F1063" s="201"/>
      <c r="G1063" s="201"/>
      <c r="H1063" s="201"/>
      <c r="I1063" s="201"/>
      <c r="J1063" s="201"/>
      <c r="K1063" s="201"/>
      <c r="L1063" s="201"/>
      <c r="M1063" s="201"/>
      <c r="N1063" s="201"/>
      <c r="O1063" s="201"/>
      <c r="P1063" s="201"/>
    </row>
    <row r="1064" spans="1:16" hidden="1" x14ac:dyDescent="0.25">
      <c r="A1064" s="661"/>
      <c r="B1064" s="615"/>
      <c r="C1064" s="660"/>
      <c r="D1064" s="669"/>
      <c r="E1064" s="670"/>
      <c r="F1064" s="201"/>
      <c r="G1064" s="201"/>
      <c r="H1064" s="201"/>
      <c r="I1064" s="201"/>
      <c r="J1064" s="201"/>
      <c r="K1064" s="201"/>
      <c r="L1064" s="201"/>
      <c r="M1064" s="201"/>
      <c r="N1064" s="201"/>
      <c r="O1064" s="201"/>
      <c r="P1064" s="201"/>
    </row>
    <row r="1065" spans="1:16" hidden="1" x14ac:dyDescent="0.25">
      <c r="A1065" s="661"/>
      <c r="B1065" s="615"/>
      <c r="C1065" s="660"/>
      <c r="D1065" s="669"/>
      <c r="E1065" s="670"/>
      <c r="F1065" s="201"/>
      <c r="G1065" s="201"/>
      <c r="H1065" s="201"/>
      <c r="I1065" s="201"/>
      <c r="J1065" s="201"/>
      <c r="K1065" s="201"/>
      <c r="L1065" s="201"/>
      <c r="M1065" s="201"/>
      <c r="N1065" s="201"/>
      <c r="O1065" s="201"/>
      <c r="P1065" s="201"/>
    </row>
    <row r="1066" spans="1:16" hidden="1" x14ac:dyDescent="0.25">
      <c r="A1066" s="661"/>
      <c r="B1066" s="615"/>
      <c r="C1066" s="660"/>
      <c r="D1066" s="669"/>
      <c r="E1066" s="670"/>
      <c r="F1066" s="201"/>
      <c r="G1066" s="201"/>
      <c r="H1066" s="201"/>
      <c r="I1066" s="201"/>
      <c r="J1066" s="201"/>
      <c r="K1066" s="201"/>
      <c r="L1066" s="201"/>
      <c r="M1066" s="201"/>
      <c r="N1066" s="201"/>
      <c r="O1066" s="201"/>
      <c r="P1066" s="201"/>
    </row>
    <row r="1067" spans="1:16" hidden="1" x14ac:dyDescent="0.25">
      <c r="A1067" s="661"/>
      <c r="B1067" s="615"/>
      <c r="C1067" s="660"/>
      <c r="D1067" s="669"/>
      <c r="E1067" s="670"/>
      <c r="F1067" s="201"/>
      <c r="G1067" s="201"/>
      <c r="H1067" s="201"/>
      <c r="I1067" s="201"/>
      <c r="J1067" s="201"/>
      <c r="K1067" s="201"/>
      <c r="L1067" s="201"/>
      <c r="M1067" s="201"/>
      <c r="N1067" s="201"/>
      <c r="O1067" s="201"/>
      <c r="P1067" s="201"/>
    </row>
    <row r="1068" spans="1:16" hidden="1" x14ac:dyDescent="0.25">
      <c r="A1068" s="661"/>
      <c r="B1068" s="615"/>
      <c r="C1068" s="660"/>
      <c r="D1068" s="669"/>
      <c r="E1068" s="670"/>
      <c r="F1068" s="201"/>
      <c r="G1068" s="201"/>
      <c r="H1068" s="201"/>
      <c r="I1068" s="201"/>
      <c r="J1068" s="201"/>
      <c r="K1068" s="201"/>
      <c r="L1068" s="201"/>
      <c r="M1068" s="201"/>
      <c r="N1068" s="201"/>
      <c r="O1068" s="201"/>
      <c r="P1068" s="201"/>
    </row>
    <row r="1069" spans="1:16" hidden="1" x14ac:dyDescent="0.25">
      <c r="A1069" s="661"/>
      <c r="B1069" s="615"/>
      <c r="C1069" s="660"/>
      <c r="D1069" s="669"/>
      <c r="E1069" s="670"/>
      <c r="F1069" s="201"/>
      <c r="G1069" s="201"/>
      <c r="H1069" s="201"/>
      <c r="I1069" s="201"/>
      <c r="J1069" s="201"/>
      <c r="K1069" s="201"/>
      <c r="L1069" s="201"/>
      <c r="M1069" s="201"/>
      <c r="N1069" s="201"/>
      <c r="O1069" s="201"/>
      <c r="P1069" s="201"/>
    </row>
    <row r="1070" spans="1:16" hidden="1" x14ac:dyDescent="0.25">
      <c r="A1070" s="661"/>
      <c r="B1070" s="615"/>
      <c r="C1070" s="660"/>
      <c r="D1070" s="669"/>
      <c r="E1070" s="670"/>
      <c r="F1070" s="201"/>
      <c r="G1070" s="201"/>
      <c r="H1070" s="201"/>
      <c r="I1070" s="201"/>
      <c r="J1070" s="201"/>
      <c r="K1070" s="201"/>
      <c r="L1070" s="201"/>
      <c r="M1070" s="201"/>
      <c r="N1070" s="201"/>
      <c r="O1070" s="201"/>
      <c r="P1070" s="201"/>
    </row>
    <row r="1071" spans="1:16" hidden="1" x14ac:dyDescent="0.25">
      <c r="A1071" s="661"/>
      <c r="B1071" s="615"/>
      <c r="C1071" s="660"/>
      <c r="D1071" s="669"/>
      <c r="E1071" s="670"/>
      <c r="F1071" s="201"/>
      <c r="G1071" s="201"/>
      <c r="H1071" s="201"/>
      <c r="I1071" s="201"/>
      <c r="J1071" s="201"/>
      <c r="K1071" s="201"/>
      <c r="L1071" s="201"/>
      <c r="M1071" s="201"/>
      <c r="N1071" s="201"/>
      <c r="O1071" s="201"/>
      <c r="P1071" s="201"/>
    </row>
    <row r="1072" spans="1:16" hidden="1" x14ac:dyDescent="0.25">
      <c r="A1072" s="661"/>
      <c r="B1072" s="615"/>
      <c r="C1072" s="660"/>
      <c r="D1072" s="669"/>
      <c r="E1072" s="670"/>
      <c r="F1072" s="201"/>
      <c r="G1072" s="201"/>
      <c r="H1072" s="201"/>
      <c r="I1072" s="201"/>
      <c r="J1072" s="201"/>
      <c r="K1072" s="201"/>
      <c r="L1072" s="201"/>
      <c r="M1072" s="201"/>
      <c r="N1072" s="201"/>
      <c r="O1072" s="201"/>
      <c r="P1072" s="201"/>
    </row>
    <row r="1073" spans="1:16" hidden="1" x14ac:dyDescent="0.25">
      <c r="A1073" s="661"/>
      <c r="B1073" s="615"/>
      <c r="C1073" s="660"/>
      <c r="D1073" s="669"/>
      <c r="E1073" s="670"/>
      <c r="F1073" s="201"/>
      <c r="G1073" s="201"/>
      <c r="H1073" s="201"/>
      <c r="I1073" s="201"/>
      <c r="J1073" s="201"/>
      <c r="K1073" s="201"/>
      <c r="L1073" s="201"/>
      <c r="M1073" s="201"/>
      <c r="N1073" s="201"/>
      <c r="O1073" s="201"/>
      <c r="P1073" s="201"/>
    </row>
    <row r="1074" spans="1:16" hidden="1" x14ac:dyDescent="0.25">
      <c r="A1074" s="661"/>
      <c r="B1074" s="615"/>
      <c r="C1074" s="660"/>
      <c r="D1074" s="669"/>
      <c r="E1074" s="670"/>
      <c r="F1074" s="201"/>
      <c r="G1074" s="201"/>
      <c r="H1074" s="201"/>
      <c r="I1074" s="201"/>
      <c r="J1074" s="201"/>
      <c r="K1074" s="201"/>
      <c r="L1074" s="201"/>
      <c r="M1074" s="201"/>
      <c r="N1074" s="201"/>
      <c r="O1074" s="201"/>
      <c r="P1074" s="201"/>
    </row>
    <row r="1075" spans="1:16" hidden="1" x14ac:dyDescent="0.25">
      <c r="A1075" s="661"/>
      <c r="B1075" s="615"/>
      <c r="C1075" s="660"/>
      <c r="D1075" s="669"/>
      <c r="E1075" s="670"/>
      <c r="F1075" s="201"/>
      <c r="G1075" s="201"/>
      <c r="H1075" s="201"/>
      <c r="I1075" s="201"/>
      <c r="J1075" s="201"/>
      <c r="K1075" s="201"/>
      <c r="L1075" s="201"/>
      <c r="M1075" s="201"/>
      <c r="N1075" s="201"/>
      <c r="O1075" s="201"/>
      <c r="P1075" s="201"/>
    </row>
    <row r="1076" spans="1:16" hidden="1" x14ac:dyDescent="0.25">
      <c r="A1076" s="661"/>
      <c r="B1076" s="615"/>
      <c r="C1076" s="660"/>
      <c r="D1076" s="669"/>
      <c r="E1076" s="670"/>
      <c r="F1076" s="201"/>
      <c r="G1076" s="201"/>
      <c r="H1076" s="201"/>
      <c r="I1076" s="201"/>
      <c r="J1076" s="201"/>
      <c r="K1076" s="201"/>
      <c r="L1076" s="201"/>
      <c r="M1076" s="201"/>
      <c r="N1076" s="201"/>
      <c r="O1076" s="201"/>
      <c r="P1076" s="201"/>
    </row>
    <row r="1077" spans="1:16" hidden="1" x14ac:dyDescent="0.25">
      <c r="A1077" s="661"/>
      <c r="B1077" s="615"/>
      <c r="C1077" s="660"/>
      <c r="D1077" s="669"/>
      <c r="E1077" s="670"/>
      <c r="F1077" s="201"/>
      <c r="G1077" s="201"/>
      <c r="H1077" s="201"/>
      <c r="I1077" s="201"/>
      <c r="J1077" s="201"/>
      <c r="K1077" s="201"/>
      <c r="L1077" s="201"/>
      <c r="M1077" s="201"/>
      <c r="N1077" s="201"/>
      <c r="O1077" s="201"/>
      <c r="P1077" s="201"/>
    </row>
    <row r="1078" spans="1:16" hidden="1" x14ac:dyDescent="0.25">
      <c r="A1078" s="661"/>
      <c r="B1078" s="615"/>
      <c r="C1078" s="660"/>
      <c r="D1078" s="669"/>
      <c r="E1078" s="670"/>
      <c r="F1078" s="201"/>
      <c r="G1078" s="201"/>
      <c r="H1078" s="201"/>
      <c r="I1078" s="201"/>
      <c r="J1078" s="201"/>
      <c r="K1078" s="201"/>
      <c r="L1078" s="201"/>
      <c r="M1078" s="201"/>
      <c r="N1078" s="201"/>
      <c r="O1078" s="201"/>
      <c r="P1078" s="201"/>
    </row>
    <row r="1079" spans="1:16" hidden="1" x14ac:dyDescent="0.25">
      <c r="A1079" s="661"/>
      <c r="B1079" s="615"/>
      <c r="C1079" s="660"/>
      <c r="D1079" s="669"/>
      <c r="E1079" s="670"/>
      <c r="F1079" s="201"/>
      <c r="G1079" s="201"/>
      <c r="H1079" s="201"/>
      <c r="I1079" s="201"/>
      <c r="J1079" s="201"/>
      <c r="K1079" s="201"/>
      <c r="L1079" s="201"/>
      <c r="M1079" s="201"/>
      <c r="N1079" s="201"/>
      <c r="O1079" s="201"/>
      <c r="P1079" s="201"/>
    </row>
    <row r="1080" spans="1:16" hidden="1" x14ac:dyDescent="0.25">
      <c r="A1080" s="661"/>
      <c r="B1080" s="615"/>
      <c r="C1080" s="660"/>
      <c r="D1080" s="669"/>
      <c r="E1080" s="670"/>
      <c r="F1080" s="201"/>
      <c r="G1080" s="201"/>
      <c r="H1080" s="201"/>
      <c r="I1080" s="201"/>
      <c r="J1080" s="201"/>
      <c r="K1080" s="201"/>
      <c r="L1080" s="201"/>
      <c r="M1080" s="201"/>
      <c r="N1080" s="201"/>
      <c r="O1080" s="201"/>
      <c r="P1080" s="201"/>
    </row>
    <row r="1081" spans="1:16" hidden="1" x14ac:dyDescent="0.25">
      <c r="A1081" s="661"/>
      <c r="B1081" s="615"/>
      <c r="C1081" s="660"/>
      <c r="D1081" s="669"/>
      <c r="E1081" s="670"/>
      <c r="F1081" s="201"/>
      <c r="G1081" s="201"/>
      <c r="H1081" s="201"/>
      <c r="I1081" s="201"/>
      <c r="J1081" s="201"/>
      <c r="K1081" s="201"/>
      <c r="L1081" s="201"/>
      <c r="M1081" s="201"/>
      <c r="N1081" s="201"/>
      <c r="O1081" s="201"/>
      <c r="P1081" s="201"/>
    </row>
    <row r="1082" spans="1:16" hidden="1" x14ac:dyDescent="0.25">
      <c r="A1082" s="661"/>
      <c r="B1082" s="615"/>
      <c r="C1082" s="660"/>
      <c r="D1082" s="669"/>
      <c r="E1082" s="670"/>
      <c r="F1082" s="201"/>
      <c r="G1082" s="201"/>
      <c r="H1082" s="201"/>
      <c r="I1082" s="201"/>
      <c r="J1082" s="201"/>
      <c r="K1082" s="201"/>
      <c r="L1082" s="201"/>
      <c r="M1082" s="201"/>
      <c r="N1082" s="201"/>
      <c r="O1082" s="201"/>
      <c r="P1082" s="201"/>
    </row>
    <row r="1083" spans="1:16" hidden="1" x14ac:dyDescent="0.25">
      <c r="A1083" s="661"/>
      <c r="B1083" s="615"/>
      <c r="C1083" s="660"/>
      <c r="D1083" s="669"/>
      <c r="E1083" s="670"/>
      <c r="F1083" s="201"/>
      <c r="G1083" s="201"/>
      <c r="H1083" s="201"/>
      <c r="I1083" s="201"/>
      <c r="J1083" s="201"/>
      <c r="K1083" s="201"/>
      <c r="L1083" s="201"/>
      <c r="M1083" s="201"/>
      <c r="N1083" s="201"/>
      <c r="O1083" s="201"/>
      <c r="P1083" s="201"/>
    </row>
    <row r="1084" spans="1:16" hidden="1" x14ac:dyDescent="0.25">
      <c r="A1084" s="661"/>
      <c r="B1084" s="615"/>
      <c r="C1084" s="660"/>
      <c r="D1084" s="669"/>
      <c r="E1084" s="670"/>
      <c r="F1084" s="201"/>
      <c r="G1084" s="201"/>
      <c r="H1084" s="201"/>
      <c r="I1084" s="201"/>
      <c r="J1084" s="201"/>
      <c r="K1084" s="201"/>
      <c r="L1084" s="201"/>
      <c r="M1084" s="201"/>
      <c r="N1084" s="201"/>
      <c r="O1084" s="201"/>
      <c r="P1084" s="201"/>
    </row>
    <row r="1085" spans="1:16" hidden="1" x14ac:dyDescent="0.25">
      <c r="A1085" s="661"/>
      <c r="B1085" s="615"/>
      <c r="C1085" s="660"/>
      <c r="D1085" s="669"/>
      <c r="E1085" s="670"/>
      <c r="F1085" s="201"/>
      <c r="G1085" s="201"/>
      <c r="H1085" s="201"/>
      <c r="I1085" s="201"/>
      <c r="J1085" s="201"/>
      <c r="K1085" s="201"/>
      <c r="L1085" s="201"/>
      <c r="M1085" s="201"/>
      <c r="N1085" s="201"/>
      <c r="O1085" s="201"/>
      <c r="P1085" s="201"/>
    </row>
    <row r="1086" spans="1:16" hidden="1" x14ac:dyDescent="0.25">
      <c r="A1086" s="661"/>
      <c r="B1086" s="615"/>
      <c r="C1086" s="660"/>
      <c r="D1086" s="669"/>
      <c r="E1086" s="670"/>
      <c r="F1086" s="201"/>
      <c r="G1086" s="201"/>
      <c r="H1086" s="201"/>
      <c r="I1086" s="201"/>
      <c r="J1086" s="201"/>
      <c r="K1086" s="201"/>
      <c r="L1086" s="201"/>
      <c r="M1086" s="201"/>
      <c r="N1086" s="201"/>
      <c r="O1086" s="201"/>
      <c r="P1086" s="201"/>
    </row>
    <row r="1087" spans="1:16" hidden="1" x14ac:dyDescent="0.25">
      <c r="A1087" s="661"/>
      <c r="B1087" s="615"/>
      <c r="C1087" s="660"/>
      <c r="D1087" s="669"/>
      <c r="E1087" s="670"/>
      <c r="F1087" s="201"/>
      <c r="G1087" s="201"/>
      <c r="H1087" s="201"/>
      <c r="I1087" s="201"/>
      <c r="J1087" s="201"/>
      <c r="K1087" s="201"/>
      <c r="L1087" s="201"/>
      <c r="M1087" s="201"/>
      <c r="N1087" s="201"/>
      <c r="O1087" s="201"/>
      <c r="P1087" s="201"/>
    </row>
    <row r="1088" spans="1:16" hidden="1" x14ac:dyDescent="0.25">
      <c r="A1088" s="661"/>
      <c r="B1088" s="615"/>
      <c r="C1088" s="660"/>
      <c r="D1088" s="669"/>
      <c r="E1088" s="670"/>
      <c r="F1088" s="201"/>
      <c r="G1088" s="201"/>
      <c r="H1088" s="201"/>
      <c r="I1088" s="201"/>
      <c r="J1088" s="201"/>
      <c r="K1088" s="201"/>
      <c r="L1088" s="201"/>
      <c r="M1088" s="201"/>
      <c r="N1088" s="201"/>
      <c r="O1088" s="201"/>
      <c r="P1088" s="201"/>
    </row>
    <row r="1089" spans="1:16" hidden="1" x14ac:dyDescent="0.25">
      <c r="A1089" s="661"/>
      <c r="B1089" s="615"/>
      <c r="C1089" s="660"/>
      <c r="D1089" s="669"/>
      <c r="E1089" s="670"/>
      <c r="F1089" s="201"/>
      <c r="G1089" s="201"/>
      <c r="H1089" s="201"/>
      <c r="I1089" s="201"/>
      <c r="J1089" s="201"/>
      <c r="K1089" s="201"/>
      <c r="L1089" s="201"/>
      <c r="M1089" s="201"/>
      <c r="N1089" s="201"/>
      <c r="O1089" s="201"/>
      <c r="P1089" s="201"/>
    </row>
    <row r="1090" spans="1:16" hidden="1" x14ac:dyDescent="0.25">
      <c r="A1090" s="661"/>
      <c r="B1090" s="615"/>
      <c r="C1090" s="660"/>
      <c r="D1090" s="669"/>
      <c r="E1090" s="670"/>
      <c r="F1090" s="201"/>
      <c r="G1090" s="201"/>
      <c r="H1090" s="201"/>
      <c r="I1090" s="201"/>
      <c r="J1090" s="201"/>
      <c r="K1090" s="201"/>
      <c r="L1090" s="201"/>
      <c r="M1090" s="201"/>
      <c r="N1090" s="201"/>
      <c r="O1090" s="201"/>
      <c r="P1090" s="201"/>
    </row>
    <row r="1091" spans="1:16" hidden="1" x14ac:dyDescent="0.25">
      <c r="A1091" s="661"/>
      <c r="B1091" s="615"/>
      <c r="C1091" s="660"/>
      <c r="D1091" s="669"/>
      <c r="E1091" s="670"/>
      <c r="F1091" s="201"/>
      <c r="G1091" s="201"/>
      <c r="H1091" s="201"/>
      <c r="I1091" s="201"/>
      <c r="J1091" s="201"/>
      <c r="K1091" s="201"/>
      <c r="L1091" s="201"/>
      <c r="M1091" s="201"/>
      <c r="N1091" s="201"/>
      <c r="O1091" s="201"/>
      <c r="P1091" s="201"/>
    </row>
    <row r="1092" spans="1:16" hidden="1" x14ac:dyDescent="0.25">
      <c r="A1092" s="661"/>
      <c r="B1092" s="615"/>
      <c r="C1092" s="660"/>
      <c r="D1092" s="669"/>
      <c r="E1092" s="670"/>
      <c r="F1092" s="201"/>
      <c r="G1092" s="201"/>
      <c r="H1092" s="201"/>
      <c r="I1092" s="201"/>
      <c r="J1092" s="201"/>
      <c r="K1092" s="201"/>
      <c r="L1092" s="201"/>
      <c r="M1092" s="201"/>
      <c r="N1092" s="201"/>
      <c r="O1092" s="201"/>
      <c r="P1092" s="201"/>
    </row>
    <row r="1093" spans="1:16" hidden="1" x14ac:dyDescent="0.25">
      <c r="A1093" s="661"/>
      <c r="B1093" s="615"/>
      <c r="C1093" s="660"/>
      <c r="D1093" s="669"/>
      <c r="E1093" s="670"/>
      <c r="F1093" s="201"/>
      <c r="G1093" s="201"/>
      <c r="H1093" s="201"/>
      <c r="I1093" s="201"/>
      <c r="J1093" s="201"/>
      <c r="K1093" s="201"/>
      <c r="L1093" s="201"/>
      <c r="M1093" s="201"/>
      <c r="N1093" s="201"/>
      <c r="O1093" s="201"/>
      <c r="P1093" s="201"/>
    </row>
    <row r="1094" spans="1:16" hidden="1" x14ac:dyDescent="0.25">
      <c r="A1094" s="661"/>
      <c r="B1094" s="615"/>
      <c r="C1094" s="660"/>
      <c r="D1094" s="669"/>
      <c r="E1094" s="670"/>
      <c r="F1094" s="201"/>
      <c r="G1094" s="201"/>
      <c r="H1094" s="201"/>
      <c r="I1094" s="201"/>
      <c r="J1094" s="201"/>
      <c r="K1094" s="201"/>
      <c r="L1094" s="201"/>
      <c r="M1094" s="201"/>
      <c r="N1094" s="201"/>
      <c r="O1094" s="201"/>
      <c r="P1094" s="201"/>
    </row>
    <row r="1095" spans="1:16" hidden="1" x14ac:dyDescent="0.25">
      <c r="A1095" s="661"/>
      <c r="B1095" s="615"/>
      <c r="C1095" s="660"/>
      <c r="D1095" s="669"/>
      <c r="E1095" s="670"/>
      <c r="F1095" s="201"/>
      <c r="G1095" s="201"/>
      <c r="H1095" s="201"/>
      <c r="I1095" s="201"/>
      <c r="J1095" s="201"/>
      <c r="K1095" s="201"/>
      <c r="L1095" s="201"/>
      <c r="M1095" s="201"/>
      <c r="N1095" s="201"/>
      <c r="O1095" s="201"/>
      <c r="P1095" s="201"/>
    </row>
    <row r="1096" spans="1:16" hidden="1" x14ac:dyDescent="0.25">
      <c r="A1096" s="661"/>
      <c r="B1096" s="615"/>
      <c r="C1096" s="660"/>
      <c r="D1096" s="669"/>
      <c r="E1096" s="670"/>
      <c r="F1096" s="201"/>
      <c r="G1096" s="201"/>
      <c r="H1096" s="201"/>
      <c r="I1096" s="201"/>
      <c r="J1096" s="201"/>
      <c r="K1096" s="201"/>
      <c r="L1096" s="201"/>
      <c r="M1096" s="201"/>
      <c r="N1096" s="201"/>
      <c r="O1096" s="201"/>
      <c r="P1096" s="201"/>
    </row>
    <row r="1097" spans="1:16" hidden="1" x14ac:dyDescent="0.25">
      <c r="A1097" s="661"/>
      <c r="B1097" s="615"/>
      <c r="C1097" s="660"/>
      <c r="D1097" s="669"/>
      <c r="E1097" s="670"/>
      <c r="F1097" s="201"/>
      <c r="G1097" s="201"/>
      <c r="H1097" s="201"/>
      <c r="I1097" s="201"/>
      <c r="J1097" s="201"/>
      <c r="K1097" s="201"/>
      <c r="L1097" s="201"/>
      <c r="M1097" s="201"/>
      <c r="N1097" s="201"/>
      <c r="O1097" s="201"/>
      <c r="P1097" s="201"/>
    </row>
    <row r="1098" spans="1:16" hidden="1" x14ac:dyDescent="0.25">
      <c r="A1098" s="661"/>
      <c r="B1098" s="615"/>
      <c r="C1098" s="660"/>
      <c r="D1098" s="669"/>
      <c r="E1098" s="670"/>
      <c r="F1098" s="201"/>
      <c r="G1098" s="201"/>
      <c r="H1098" s="201"/>
      <c r="I1098" s="201"/>
      <c r="J1098" s="201"/>
      <c r="K1098" s="201"/>
      <c r="L1098" s="201"/>
      <c r="M1098" s="201"/>
      <c r="N1098" s="201"/>
      <c r="O1098" s="201"/>
      <c r="P1098" s="201"/>
    </row>
    <row r="1099" spans="1:16" hidden="1" x14ac:dyDescent="0.25">
      <c r="A1099" s="661"/>
      <c r="B1099" s="615"/>
      <c r="C1099" s="660"/>
      <c r="D1099" s="669"/>
      <c r="E1099" s="670"/>
      <c r="F1099" s="201"/>
      <c r="G1099" s="201"/>
      <c r="H1099" s="201"/>
      <c r="I1099" s="201"/>
      <c r="J1099" s="201"/>
      <c r="K1099" s="201"/>
      <c r="L1099" s="201"/>
      <c r="M1099" s="201"/>
      <c r="N1099" s="201"/>
      <c r="O1099" s="201"/>
      <c r="P1099" s="201"/>
    </row>
    <row r="1100" spans="1:16" hidden="1" x14ac:dyDescent="0.25">
      <c r="A1100" s="661"/>
      <c r="B1100" s="615"/>
      <c r="C1100" s="660"/>
      <c r="D1100" s="669"/>
      <c r="E1100" s="670"/>
      <c r="F1100" s="201"/>
      <c r="G1100" s="201"/>
      <c r="H1100" s="201"/>
      <c r="I1100" s="201"/>
      <c r="J1100" s="201"/>
      <c r="K1100" s="201"/>
      <c r="L1100" s="201"/>
      <c r="M1100" s="201"/>
      <c r="N1100" s="201"/>
      <c r="O1100" s="201"/>
      <c r="P1100" s="201"/>
    </row>
    <row r="1101" spans="1:16" hidden="1" x14ac:dyDescent="0.25">
      <c r="A1101" s="661"/>
      <c r="B1101" s="615"/>
      <c r="C1101" s="660"/>
      <c r="D1101" s="669"/>
      <c r="E1101" s="670"/>
      <c r="F1101" s="201"/>
      <c r="G1101" s="201"/>
      <c r="H1101" s="201"/>
      <c r="I1101" s="201"/>
      <c r="J1101" s="201"/>
      <c r="K1101" s="201"/>
      <c r="L1101" s="201"/>
      <c r="M1101" s="201"/>
      <c r="N1101" s="201"/>
      <c r="O1101" s="201"/>
      <c r="P1101" s="201"/>
    </row>
    <row r="1102" spans="1:16" hidden="1" x14ac:dyDescent="0.25">
      <c r="A1102" s="661"/>
      <c r="B1102" s="615"/>
      <c r="C1102" s="660"/>
      <c r="D1102" s="669"/>
      <c r="E1102" s="670"/>
      <c r="F1102" s="201"/>
      <c r="G1102" s="201"/>
      <c r="H1102" s="201"/>
      <c r="I1102" s="201"/>
      <c r="J1102" s="201"/>
      <c r="K1102" s="201"/>
      <c r="L1102" s="201"/>
      <c r="M1102" s="201"/>
      <c r="N1102" s="201"/>
      <c r="O1102" s="201"/>
      <c r="P1102" s="201"/>
    </row>
    <row r="1103" spans="1:16" hidden="1" x14ac:dyDescent="0.25">
      <c r="A1103" s="661"/>
      <c r="B1103" s="615"/>
      <c r="C1103" s="660"/>
      <c r="D1103" s="669"/>
      <c r="E1103" s="670"/>
      <c r="F1103" s="201"/>
      <c r="G1103" s="201"/>
      <c r="H1103" s="201"/>
      <c r="I1103" s="201"/>
      <c r="J1103" s="201"/>
      <c r="K1103" s="201"/>
      <c r="L1103" s="201"/>
      <c r="M1103" s="201"/>
      <c r="N1103" s="201"/>
      <c r="O1103" s="201"/>
      <c r="P1103" s="201"/>
    </row>
    <row r="1104" spans="1:16" hidden="1" x14ac:dyDescent="0.25">
      <c r="A1104" s="661"/>
      <c r="B1104" s="615"/>
      <c r="C1104" s="660"/>
      <c r="D1104" s="669"/>
      <c r="E1104" s="670"/>
      <c r="F1104" s="201"/>
      <c r="G1104" s="201"/>
      <c r="H1104" s="201"/>
      <c r="I1104" s="201"/>
      <c r="J1104" s="201"/>
      <c r="K1104" s="201"/>
      <c r="L1104" s="201"/>
      <c r="M1104" s="201"/>
      <c r="N1104" s="201"/>
      <c r="O1104" s="201"/>
      <c r="P1104" s="201"/>
    </row>
    <row r="1105" spans="1:16" hidden="1" x14ac:dyDescent="0.25">
      <c r="A1105" s="661"/>
      <c r="B1105" s="615"/>
      <c r="C1105" s="660"/>
      <c r="D1105" s="669"/>
      <c r="E1105" s="670"/>
      <c r="F1105" s="201"/>
      <c r="G1105" s="201"/>
      <c r="H1105" s="201"/>
      <c r="I1105" s="201"/>
      <c r="J1105" s="201"/>
      <c r="K1105" s="201"/>
      <c r="L1105" s="201"/>
      <c r="M1105" s="201"/>
      <c r="N1105" s="201"/>
      <c r="O1105" s="201"/>
      <c r="P1105" s="201"/>
    </row>
    <row r="1106" spans="1:16" hidden="1" x14ac:dyDescent="0.25">
      <c r="A1106" s="661"/>
      <c r="B1106" s="615"/>
      <c r="C1106" s="660"/>
      <c r="D1106" s="669"/>
      <c r="E1106" s="670"/>
      <c r="F1106" s="201"/>
      <c r="G1106" s="201"/>
      <c r="H1106" s="201"/>
      <c r="I1106" s="201"/>
      <c r="J1106" s="201"/>
      <c r="K1106" s="201"/>
      <c r="L1106" s="201"/>
      <c r="M1106" s="201"/>
      <c r="N1106" s="201"/>
      <c r="O1106" s="201"/>
      <c r="P1106" s="201"/>
    </row>
    <row r="1107" spans="1:16" hidden="1" x14ac:dyDescent="0.25">
      <c r="A1107" s="661"/>
      <c r="B1107" s="615"/>
      <c r="C1107" s="660"/>
      <c r="D1107" s="669"/>
      <c r="E1107" s="670"/>
      <c r="F1107" s="201"/>
      <c r="G1107" s="201"/>
      <c r="H1107" s="201"/>
      <c r="I1107" s="201"/>
      <c r="J1107" s="201"/>
      <c r="K1107" s="201"/>
      <c r="L1107" s="201"/>
      <c r="M1107" s="201"/>
      <c r="N1107" s="201"/>
      <c r="O1107" s="201"/>
      <c r="P1107" s="201"/>
    </row>
    <row r="1108" spans="1:16" hidden="1" x14ac:dyDescent="0.25">
      <c r="A1108" s="661"/>
      <c r="B1108" s="615"/>
      <c r="C1108" s="660"/>
      <c r="D1108" s="669"/>
      <c r="E1108" s="670"/>
      <c r="F1108" s="201"/>
      <c r="G1108" s="201"/>
      <c r="H1108" s="201"/>
      <c r="I1108" s="201"/>
      <c r="J1108" s="201"/>
      <c r="K1108" s="201"/>
      <c r="L1108" s="201"/>
      <c r="M1108" s="201"/>
      <c r="N1108" s="201"/>
      <c r="O1108" s="201"/>
      <c r="P1108" s="201"/>
    </row>
    <row r="1109" spans="1:16" hidden="1" x14ac:dyDescent="0.25">
      <c r="A1109" s="661"/>
      <c r="B1109" s="615"/>
      <c r="C1109" s="660"/>
      <c r="D1109" s="669"/>
      <c r="E1109" s="670"/>
      <c r="F1109" s="201"/>
      <c r="G1109" s="201"/>
      <c r="H1109" s="201"/>
      <c r="I1109" s="201"/>
      <c r="J1109" s="201"/>
      <c r="K1109" s="201"/>
      <c r="L1109" s="201"/>
      <c r="M1109" s="201"/>
      <c r="N1109" s="201"/>
      <c r="O1109" s="201"/>
      <c r="P1109" s="201"/>
    </row>
    <row r="1110" spans="1:16" hidden="1" x14ac:dyDescent="0.25">
      <c r="A1110" s="661"/>
      <c r="B1110" s="615"/>
      <c r="C1110" s="660"/>
      <c r="D1110" s="669"/>
      <c r="E1110" s="670"/>
      <c r="F1110" s="201"/>
      <c r="G1110" s="201"/>
      <c r="H1110" s="201"/>
      <c r="I1110" s="201"/>
      <c r="J1110" s="201"/>
      <c r="K1110" s="201"/>
      <c r="L1110" s="201"/>
      <c r="M1110" s="201"/>
      <c r="N1110" s="201"/>
      <c r="O1110" s="201"/>
      <c r="P1110" s="201"/>
    </row>
    <row r="1111" spans="1:16" hidden="1" x14ac:dyDescent="0.25">
      <c r="A1111" s="661"/>
      <c r="B1111" s="615"/>
      <c r="C1111" s="660"/>
      <c r="D1111" s="669"/>
      <c r="E1111" s="670"/>
      <c r="F1111" s="201"/>
      <c r="G1111" s="201"/>
      <c r="H1111" s="201"/>
      <c r="I1111" s="201"/>
      <c r="J1111" s="201"/>
      <c r="K1111" s="201"/>
      <c r="L1111" s="201"/>
      <c r="M1111" s="201"/>
      <c r="N1111" s="201"/>
      <c r="O1111" s="201"/>
      <c r="P1111" s="201"/>
    </row>
    <row r="1112" spans="1:16" hidden="1" x14ac:dyDescent="0.25">
      <c r="A1112" s="661"/>
      <c r="B1112" s="615"/>
      <c r="C1112" s="660"/>
      <c r="D1112" s="669"/>
      <c r="E1112" s="670"/>
      <c r="F1112" s="201"/>
      <c r="G1112" s="201"/>
      <c r="H1112" s="201"/>
      <c r="I1112" s="201"/>
      <c r="J1112" s="201"/>
      <c r="K1112" s="201"/>
      <c r="L1112" s="201"/>
      <c r="M1112" s="201"/>
      <c r="N1112" s="201"/>
      <c r="O1112" s="201"/>
      <c r="P1112" s="201"/>
    </row>
    <row r="1113" spans="1:16" hidden="1" x14ac:dyDescent="0.25">
      <c r="A1113" s="661"/>
      <c r="B1113" s="615"/>
      <c r="C1113" s="660"/>
      <c r="D1113" s="669"/>
      <c r="E1113" s="670"/>
      <c r="F1113" s="201"/>
      <c r="G1113" s="201"/>
      <c r="H1113" s="201"/>
      <c r="I1113" s="201"/>
      <c r="J1113" s="201"/>
      <c r="K1113" s="201"/>
      <c r="L1113" s="201"/>
      <c r="M1113" s="201"/>
      <c r="N1113" s="201"/>
      <c r="O1113" s="201"/>
      <c r="P1113" s="201"/>
    </row>
    <row r="1114" spans="1:16" hidden="1" x14ac:dyDescent="0.25">
      <c r="A1114" s="661"/>
      <c r="B1114" s="615"/>
      <c r="C1114" s="660"/>
      <c r="D1114" s="669"/>
      <c r="E1114" s="670"/>
      <c r="F1114" s="201"/>
      <c r="G1114" s="201"/>
      <c r="H1114" s="201"/>
      <c r="I1114" s="201"/>
      <c r="J1114" s="201"/>
      <c r="K1114" s="201"/>
      <c r="L1114" s="201"/>
      <c r="M1114" s="201"/>
      <c r="N1114" s="201"/>
      <c r="O1114" s="201"/>
      <c r="P1114" s="201"/>
    </row>
    <row r="1115" spans="1:16" hidden="1" x14ac:dyDescent="0.25">
      <c r="A1115" s="661"/>
      <c r="B1115" s="615"/>
      <c r="C1115" s="660"/>
      <c r="D1115" s="669"/>
      <c r="E1115" s="670"/>
      <c r="F1115" s="201"/>
      <c r="G1115" s="201"/>
      <c r="H1115" s="201"/>
      <c r="I1115" s="201"/>
      <c r="J1115" s="201"/>
      <c r="K1115" s="201"/>
      <c r="L1115" s="201"/>
      <c r="M1115" s="201"/>
      <c r="N1115" s="201"/>
      <c r="O1115" s="201"/>
      <c r="P1115" s="201"/>
    </row>
    <row r="1116" spans="1:16" hidden="1" x14ac:dyDescent="0.25">
      <c r="A1116" s="661"/>
      <c r="B1116" s="615"/>
      <c r="C1116" s="660"/>
      <c r="D1116" s="669"/>
      <c r="E1116" s="670"/>
      <c r="F1116" s="201"/>
      <c r="G1116" s="201"/>
      <c r="H1116" s="201"/>
      <c r="I1116" s="201"/>
      <c r="J1116" s="201"/>
      <c r="K1116" s="201"/>
      <c r="L1116" s="201"/>
      <c r="M1116" s="201"/>
      <c r="N1116" s="201"/>
      <c r="O1116" s="201"/>
      <c r="P1116" s="201"/>
    </row>
    <row r="1117" spans="1:16" hidden="1" x14ac:dyDescent="0.25">
      <c r="A1117" s="661"/>
      <c r="B1117" s="615"/>
      <c r="C1117" s="660"/>
      <c r="D1117" s="669"/>
      <c r="E1117" s="670"/>
      <c r="F1117" s="201"/>
      <c r="G1117" s="201"/>
      <c r="H1117" s="201"/>
      <c r="I1117" s="201"/>
      <c r="J1117" s="201"/>
      <c r="K1117" s="201"/>
      <c r="L1117" s="201"/>
      <c r="M1117" s="201"/>
      <c r="N1117" s="201"/>
      <c r="O1117" s="201"/>
      <c r="P1117" s="201"/>
    </row>
    <row r="1118" spans="1:16" hidden="1" x14ac:dyDescent="0.25">
      <c r="A1118" s="661"/>
      <c r="B1118" s="615"/>
      <c r="C1118" s="660"/>
      <c r="D1118" s="669"/>
      <c r="E1118" s="670"/>
      <c r="F1118" s="201"/>
      <c r="G1118" s="201"/>
      <c r="H1118" s="201"/>
      <c r="I1118" s="201"/>
      <c r="J1118" s="201"/>
      <c r="K1118" s="201"/>
      <c r="L1118" s="201"/>
      <c r="M1118" s="201"/>
      <c r="N1118" s="201"/>
      <c r="O1118" s="201"/>
      <c r="P1118" s="201"/>
    </row>
    <row r="1119" spans="1:16" hidden="1" x14ac:dyDescent="0.25">
      <c r="A1119" s="661"/>
      <c r="B1119" s="615"/>
      <c r="C1119" s="660"/>
      <c r="D1119" s="669"/>
      <c r="E1119" s="670"/>
      <c r="F1119" s="201"/>
      <c r="G1119" s="201"/>
      <c r="H1119" s="201"/>
      <c r="I1119" s="201"/>
      <c r="J1119" s="201"/>
      <c r="K1119" s="201"/>
      <c r="L1119" s="201"/>
      <c r="M1119" s="201"/>
      <c r="N1119" s="201"/>
      <c r="O1119" s="201"/>
      <c r="P1119" s="201"/>
    </row>
    <row r="1120" spans="1:16" hidden="1" x14ac:dyDescent="0.25">
      <c r="A1120" s="661"/>
      <c r="B1120" s="615"/>
      <c r="C1120" s="660"/>
      <c r="D1120" s="669"/>
      <c r="E1120" s="670"/>
      <c r="F1120" s="201"/>
      <c r="G1120" s="201"/>
      <c r="H1120" s="201"/>
      <c r="I1120" s="201"/>
      <c r="J1120" s="201"/>
      <c r="K1120" s="201"/>
      <c r="L1120" s="201"/>
      <c r="M1120" s="201"/>
      <c r="N1120" s="201"/>
      <c r="O1120" s="201"/>
      <c r="P1120" s="201"/>
    </row>
    <row r="1121" spans="1:16" hidden="1" x14ac:dyDescent="0.25">
      <c r="A1121" s="661"/>
      <c r="B1121" s="615"/>
      <c r="C1121" s="660"/>
      <c r="D1121" s="669"/>
      <c r="E1121" s="670"/>
      <c r="F1121" s="201"/>
      <c r="G1121" s="201"/>
      <c r="H1121" s="201"/>
      <c r="I1121" s="201"/>
      <c r="J1121" s="201"/>
      <c r="K1121" s="201"/>
      <c r="L1121" s="201"/>
      <c r="M1121" s="201"/>
      <c r="N1121" s="201"/>
      <c r="O1121" s="201"/>
      <c r="P1121" s="201"/>
    </row>
    <row r="1122" spans="1:16" hidden="1" x14ac:dyDescent="0.25">
      <c r="A1122" s="661"/>
      <c r="B1122" s="615"/>
      <c r="C1122" s="660"/>
      <c r="D1122" s="669"/>
      <c r="E1122" s="670"/>
      <c r="F1122" s="201"/>
      <c r="G1122" s="201"/>
      <c r="H1122" s="201"/>
      <c r="I1122" s="201"/>
      <c r="J1122" s="201"/>
      <c r="K1122" s="201"/>
      <c r="L1122" s="201"/>
      <c r="M1122" s="201"/>
      <c r="N1122" s="201"/>
      <c r="O1122" s="201"/>
      <c r="P1122" s="201"/>
    </row>
    <row r="1123" spans="1:16" hidden="1" x14ac:dyDescent="0.25">
      <c r="A1123" s="661"/>
      <c r="B1123" s="615"/>
      <c r="C1123" s="660"/>
      <c r="D1123" s="669"/>
      <c r="E1123" s="670"/>
      <c r="F1123" s="201"/>
      <c r="G1123" s="201"/>
      <c r="H1123" s="201"/>
      <c r="I1123" s="201"/>
      <c r="J1123" s="201"/>
      <c r="K1123" s="201"/>
      <c r="L1123" s="201"/>
      <c r="M1123" s="201"/>
      <c r="N1123" s="201"/>
      <c r="O1123" s="201"/>
      <c r="P1123" s="201"/>
    </row>
    <row r="1124" spans="1:16" hidden="1" x14ac:dyDescent="0.25">
      <c r="A1124" s="661"/>
      <c r="B1124" s="615"/>
      <c r="C1124" s="660"/>
      <c r="D1124" s="669"/>
      <c r="E1124" s="670"/>
      <c r="F1124" s="201"/>
      <c r="G1124" s="201"/>
      <c r="H1124" s="201"/>
      <c r="I1124" s="201"/>
      <c r="J1124" s="201"/>
      <c r="K1124" s="201"/>
      <c r="L1124" s="201"/>
      <c r="M1124" s="201"/>
      <c r="N1124" s="201"/>
      <c r="O1124" s="201"/>
      <c r="P1124" s="201"/>
    </row>
    <row r="1125" spans="1:16" hidden="1" x14ac:dyDescent="0.25">
      <c r="A1125" s="661"/>
      <c r="B1125" s="615"/>
      <c r="C1125" s="660"/>
      <c r="D1125" s="669"/>
      <c r="E1125" s="670"/>
      <c r="F1125" s="201"/>
      <c r="G1125" s="201"/>
      <c r="H1125" s="201"/>
      <c r="I1125" s="201"/>
      <c r="J1125" s="201"/>
      <c r="K1125" s="201"/>
      <c r="L1125" s="201"/>
      <c r="M1125" s="201"/>
      <c r="N1125" s="201"/>
      <c r="O1125" s="201"/>
      <c r="P1125" s="201"/>
    </row>
    <row r="1126" spans="1:16" hidden="1" x14ac:dyDescent="0.25">
      <c r="A1126" s="661"/>
      <c r="B1126" s="615"/>
      <c r="C1126" s="660"/>
      <c r="D1126" s="669"/>
      <c r="E1126" s="670"/>
      <c r="F1126" s="201"/>
      <c r="G1126" s="201"/>
      <c r="H1126" s="201"/>
      <c r="I1126" s="201"/>
      <c r="J1126" s="201"/>
      <c r="K1126" s="201"/>
      <c r="L1126" s="201"/>
      <c r="M1126" s="201"/>
      <c r="N1126" s="201"/>
      <c r="O1126" s="201"/>
      <c r="P1126" s="201"/>
    </row>
    <row r="1127" spans="1:16" hidden="1" x14ac:dyDescent="0.25">
      <c r="A1127" s="661"/>
      <c r="B1127" s="615"/>
      <c r="C1127" s="660"/>
      <c r="D1127" s="669"/>
      <c r="E1127" s="670"/>
      <c r="F1127" s="201"/>
      <c r="G1127" s="201"/>
      <c r="H1127" s="201"/>
      <c r="I1127" s="201"/>
      <c r="J1127" s="201"/>
      <c r="K1127" s="201"/>
      <c r="L1127" s="201"/>
      <c r="M1127" s="201"/>
      <c r="N1127" s="201"/>
      <c r="O1127" s="201"/>
      <c r="P1127" s="201"/>
    </row>
    <row r="1128" spans="1:16" hidden="1" x14ac:dyDescent="0.25">
      <c r="A1128" s="661"/>
      <c r="B1128" s="615"/>
      <c r="C1128" s="660"/>
      <c r="D1128" s="669"/>
      <c r="E1128" s="670"/>
      <c r="F1128" s="201"/>
      <c r="G1128" s="201"/>
      <c r="H1128" s="201"/>
      <c r="I1128" s="201"/>
      <c r="J1128" s="201"/>
      <c r="K1128" s="201"/>
      <c r="L1128" s="201"/>
      <c r="M1128" s="201"/>
      <c r="N1128" s="201"/>
      <c r="O1128" s="201"/>
      <c r="P1128" s="201"/>
    </row>
    <row r="1129" spans="1:16" hidden="1" x14ac:dyDescent="0.25">
      <c r="A1129" s="661"/>
      <c r="B1129" s="615"/>
      <c r="C1129" s="660"/>
      <c r="D1129" s="669"/>
      <c r="E1129" s="670"/>
      <c r="F1129" s="201"/>
      <c r="G1129" s="201"/>
      <c r="H1129" s="201"/>
      <c r="I1129" s="201"/>
      <c r="J1129" s="201"/>
      <c r="K1129" s="201"/>
      <c r="L1129" s="201"/>
      <c r="M1129" s="201"/>
      <c r="N1129" s="201"/>
      <c r="O1129" s="201"/>
      <c r="P1129" s="201"/>
    </row>
    <row r="1130" spans="1:16" hidden="1" x14ac:dyDescent="0.25">
      <c r="A1130" s="661"/>
      <c r="B1130" s="615"/>
      <c r="C1130" s="660"/>
      <c r="D1130" s="669"/>
      <c r="E1130" s="670"/>
      <c r="F1130" s="201"/>
      <c r="G1130" s="201"/>
      <c r="H1130" s="201"/>
      <c r="I1130" s="201"/>
      <c r="J1130" s="201"/>
      <c r="K1130" s="201"/>
      <c r="L1130" s="201"/>
      <c r="M1130" s="201"/>
      <c r="N1130" s="201"/>
      <c r="O1130" s="201"/>
      <c r="P1130" s="201"/>
    </row>
    <row r="1131" spans="1:16" hidden="1" x14ac:dyDescent="0.25">
      <c r="A1131" s="661"/>
      <c r="B1131" s="615"/>
      <c r="C1131" s="660"/>
      <c r="D1131" s="669"/>
      <c r="E1131" s="670"/>
      <c r="F1131" s="201"/>
      <c r="G1131" s="201"/>
      <c r="H1131" s="201"/>
      <c r="I1131" s="201"/>
      <c r="J1131" s="201"/>
      <c r="K1131" s="201"/>
      <c r="L1131" s="201"/>
      <c r="M1131" s="201"/>
      <c r="N1131" s="201"/>
      <c r="O1131" s="201"/>
      <c r="P1131" s="201"/>
    </row>
    <row r="1132" spans="1:16" hidden="1" x14ac:dyDescent="0.25">
      <c r="A1132" s="661"/>
      <c r="B1132" s="615"/>
      <c r="C1132" s="660"/>
      <c r="D1132" s="669"/>
      <c r="E1132" s="670"/>
      <c r="F1132" s="201"/>
      <c r="G1132" s="201"/>
      <c r="H1132" s="201"/>
      <c r="I1132" s="201"/>
      <c r="J1132" s="201"/>
      <c r="K1132" s="201"/>
      <c r="L1132" s="201"/>
      <c r="M1132" s="201"/>
      <c r="N1132" s="201"/>
      <c r="O1132" s="201"/>
      <c r="P1132" s="201"/>
    </row>
    <row r="1133" spans="1:16" hidden="1" x14ac:dyDescent="0.25">
      <c r="A1133" s="661"/>
      <c r="B1133" s="615"/>
      <c r="C1133" s="660"/>
      <c r="D1133" s="669"/>
      <c r="E1133" s="670"/>
      <c r="F1133" s="201"/>
      <c r="G1133" s="201"/>
      <c r="H1133" s="201"/>
      <c r="I1133" s="201"/>
      <c r="J1133" s="201"/>
      <c r="K1133" s="201"/>
      <c r="L1133" s="201"/>
      <c r="M1133" s="201"/>
      <c r="N1133" s="201"/>
      <c r="O1133" s="201"/>
      <c r="P1133" s="201"/>
    </row>
    <row r="1134" spans="1:16" hidden="1" x14ac:dyDescent="0.25">
      <c r="A1134" s="661"/>
      <c r="B1134" s="615"/>
      <c r="C1134" s="660"/>
      <c r="D1134" s="669"/>
      <c r="E1134" s="670"/>
      <c r="F1134" s="201"/>
      <c r="G1134" s="201"/>
      <c r="H1134" s="201"/>
      <c r="I1134" s="201"/>
      <c r="J1134" s="201"/>
      <c r="K1134" s="201"/>
      <c r="L1134" s="201"/>
      <c r="M1134" s="201"/>
      <c r="N1134" s="201"/>
      <c r="O1134" s="201"/>
      <c r="P1134" s="201"/>
    </row>
    <row r="1135" spans="1:16" hidden="1" x14ac:dyDescent="0.25">
      <c r="A1135" s="661"/>
      <c r="B1135" s="615"/>
      <c r="C1135" s="660"/>
      <c r="D1135" s="669"/>
      <c r="E1135" s="670"/>
      <c r="F1135" s="201"/>
      <c r="G1135" s="201"/>
      <c r="H1135" s="201"/>
      <c r="I1135" s="201"/>
      <c r="J1135" s="201"/>
      <c r="K1135" s="201"/>
      <c r="L1135" s="201"/>
      <c r="M1135" s="201"/>
      <c r="N1135" s="201"/>
      <c r="O1135" s="201"/>
      <c r="P1135" s="201"/>
    </row>
    <row r="1136" spans="1:16" hidden="1" x14ac:dyDescent="0.25">
      <c r="A1136" s="661"/>
      <c r="B1136" s="615"/>
      <c r="C1136" s="660"/>
      <c r="D1136" s="669"/>
      <c r="E1136" s="670"/>
      <c r="F1136" s="201"/>
      <c r="G1136" s="201"/>
      <c r="H1136" s="201"/>
      <c r="I1136" s="201"/>
      <c r="J1136" s="201"/>
      <c r="K1136" s="201"/>
      <c r="L1136" s="201"/>
      <c r="M1136" s="201"/>
      <c r="N1136" s="201"/>
      <c r="O1136" s="201"/>
      <c r="P1136" s="201"/>
    </row>
    <row r="1137" spans="1:16" hidden="1" x14ac:dyDescent="0.25">
      <c r="A1137" s="661"/>
      <c r="B1137" s="615"/>
      <c r="C1137" s="660"/>
      <c r="D1137" s="669"/>
      <c r="E1137" s="670"/>
      <c r="F1137" s="201"/>
      <c r="G1137" s="201"/>
      <c r="H1137" s="201"/>
      <c r="I1137" s="201"/>
      <c r="J1137" s="201"/>
      <c r="K1137" s="201"/>
      <c r="L1137" s="201"/>
      <c r="M1137" s="201"/>
      <c r="N1137" s="201"/>
      <c r="O1137" s="201"/>
      <c r="P1137" s="201"/>
    </row>
    <row r="1138" spans="1:16" hidden="1" x14ac:dyDescent="0.25">
      <c r="A1138" s="661"/>
      <c r="B1138" s="615"/>
      <c r="C1138" s="660"/>
      <c r="D1138" s="669"/>
      <c r="E1138" s="670"/>
      <c r="F1138" s="201"/>
      <c r="G1138" s="201"/>
      <c r="H1138" s="201"/>
      <c r="I1138" s="201"/>
      <c r="J1138" s="201"/>
      <c r="K1138" s="201"/>
      <c r="L1138" s="201"/>
      <c r="M1138" s="201"/>
      <c r="N1138" s="201"/>
      <c r="O1138" s="201"/>
      <c r="P1138" s="201"/>
    </row>
    <row r="1139" spans="1:16" hidden="1" x14ac:dyDescent="0.25">
      <c r="A1139" s="661"/>
      <c r="B1139" s="615"/>
      <c r="C1139" s="660"/>
      <c r="D1139" s="669"/>
      <c r="E1139" s="670"/>
      <c r="F1139" s="201"/>
      <c r="G1139" s="201"/>
      <c r="H1139" s="201"/>
      <c r="I1139" s="201"/>
      <c r="J1139" s="201"/>
      <c r="K1139" s="201"/>
      <c r="L1139" s="201"/>
      <c r="M1139" s="201"/>
      <c r="N1139" s="201"/>
      <c r="O1139" s="201"/>
      <c r="P1139" s="201"/>
    </row>
    <row r="1140" spans="1:16" hidden="1" x14ac:dyDescent="0.25">
      <c r="A1140" s="661"/>
      <c r="B1140" s="615"/>
      <c r="C1140" s="660"/>
      <c r="D1140" s="669"/>
      <c r="E1140" s="670"/>
      <c r="F1140" s="201"/>
      <c r="G1140" s="201"/>
      <c r="H1140" s="201"/>
      <c r="I1140" s="201"/>
      <c r="J1140" s="201"/>
      <c r="K1140" s="201"/>
      <c r="L1140" s="201"/>
      <c r="M1140" s="201"/>
      <c r="N1140" s="201"/>
      <c r="O1140" s="201"/>
      <c r="P1140" s="201"/>
    </row>
    <row r="1141" spans="1:16" hidden="1" x14ac:dyDescent="0.25">
      <c r="A1141" s="661"/>
      <c r="B1141" s="615"/>
      <c r="C1141" s="660"/>
      <c r="D1141" s="669"/>
      <c r="E1141" s="670"/>
      <c r="F1141" s="201"/>
      <c r="G1141" s="201"/>
      <c r="H1141" s="201"/>
      <c r="I1141" s="201"/>
      <c r="J1141" s="201"/>
      <c r="K1141" s="201"/>
      <c r="L1141" s="201"/>
      <c r="M1141" s="201"/>
      <c r="N1141" s="201"/>
      <c r="O1141" s="201"/>
      <c r="P1141" s="201"/>
    </row>
    <row r="1142" spans="1:16" hidden="1" x14ac:dyDescent="0.25">
      <c r="A1142" s="661"/>
      <c r="B1142" s="615"/>
      <c r="C1142" s="660"/>
      <c r="D1142" s="669"/>
      <c r="E1142" s="670"/>
      <c r="F1142" s="201"/>
      <c r="G1142" s="201"/>
      <c r="H1142" s="201"/>
      <c r="I1142" s="201"/>
      <c r="J1142" s="201"/>
      <c r="K1142" s="201"/>
      <c r="L1142" s="201"/>
      <c r="M1142" s="201"/>
      <c r="N1142" s="201"/>
      <c r="O1142" s="201"/>
      <c r="P1142" s="201"/>
    </row>
    <row r="1143" spans="1:16" hidden="1" x14ac:dyDescent="0.25">
      <c r="A1143" s="661"/>
      <c r="B1143" s="615"/>
      <c r="C1143" s="660"/>
      <c r="D1143" s="669"/>
      <c r="E1143" s="670"/>
      <c r="F1143" s="201"/>
      <c r="G1143" s="201"/>
      <c r="H1143" s="201"/>
      <c r="I1143" s="201"/>
      <c r="J1143" s="201"/>
      <c r="K1143" s="201"/>
      <c r="L1143" s="201"/>
      <c r="M1143" s="201"/>
      <c r="N1143" s="201"/>
      <c r="O1143" s="201"/>
      <c r="P1143" s="201"/>
    </row>
    <row r="1144" spans="1:16" hidden="1" x14ac:dyDescent="0.25">
      <c r="A1144" s="661"/>
      <c r="B1144" s="615"/>
      <c r="C1144" s="660"/>
      <c r="D1144" s="669"/>
      <c r="E1144" s="670"/>
      <c r="F1144" s="201"/>
      <c r="G1144" s="201"/>
      <c r="H1144" s="201"/>
      <c r="I1144" s="201"/>
      <c r="J1144" s="201"/>
      <c r="K1144" s="201"/>
      <c r="L1144" s="201"/>
      <c r="M1144" s="201"/>
      <c r="N1144" s="201"/>
      <c r="O1144" s="201"/>
      <c r="P1144" s="201"/>
    </row>
    <row r="1145" spans="1:16" hidden="1" x14ac:dyDescent="0.25">
      <c r="A1145" s="661"/>
      <c r="B1145" s="615"/>
      <c r="C1145" s="660"/>
      <c r="D1145" s="669"/>
      <c r="E1145" s="670"/>
      <c r="F1145" s="201"/>
      <c r="G1145" s="201"/>
      <c r="H1145" s="201"/>
      <c r="I1145" s="201"/>
      <c r="J1145" s="201"/>
      <c r="K1145" s="201"/>
      <c r="L1145" s="201"/>
      <c r="M1145" s="201"/>
      <c r="N1145" s="201"/>
      <c r="O1145" s="201"/>
      <c r="P1145" s="201"/>
    </row>
    <row r="1146" spans="1:16" hidden="1" x14ac:dyDescent="0.25">
      <c r="A1146" s="661"/>
      <c r="B1146" s="615"/>
      <c r="C1146" s="660"/>
      <c r="D1146" s="669"/>
      <c r="E1146" s="670"/>
      <c r="F1146" s="201"/>
      <c r="G1146" s="201"/>
      <c r="H1146" s="201"/>
      <c r="I1146" s="201"/>
      <c r="J1146" s="201"/>
      <c r="K1146" s="201"/>
      <c r="L1146" s="201"/>
      <c r="M1146" s="201"/>
      <c r="N1146" s="201"/>
      <c r="O1146" s="201"/>
      <c r="P1146" s="201"/>
    </row>
    <row r="1147" spans="1:16" hidden="1" x14ac:dyDescent="0.25">
      <c r="A1147" s="661"/>
      <c r="B1147" s="615"/>
      <c r="C1147" s="660"/>
      <c r="D1147" s="669"/>
      <c r="E1147" s="670"/>
      <c r="F1147" s="201"/>
      <c r="G1147" s="201"/>
      <c r="H1147" s="201"/>
      <c r="I1147" s="201"/>
      <c r="J1147" s="201"/>
      <c r="K1147" s="201"/>
      <c r="L1147" s="201"/>
      <c r="M1147" s="201"/>
      <c r="N1147" s="201"/>
      <c r="O1147" s="201"/>
      <c r="P1147" s="201"/>
    </row>
    <row r="1148" spans="1:16" hidden="1" x14ac:dyDescent="0.25">
      <c r="A1148" s="661"/>
      <c r="B1148" s="615"/>
      <c r="C1148" s="660"/>
      <c r="D1148" s="669"/>
      <c r="E1148" s="670"/>
      <c r="F1148" s="201"/>
      <c r="G1148" s="201"/>
      <c r="H1148" s="201"/>
      <c r="I1148" s="201"/>
      <c r="J1148" s="201"/>
      <c r="K1148" s="201"/>
      <c r="L1148" s="201"/>
      <c r="M1148" s="201"/>
      <c r="N1148" s="201"/>
      <c r="O1148" s="201"/>
      <c r="P1148" s="201"/>
    </row>
    <row r="1149" spans="1:16" hidden="1" x14ac:dyDescent="0.25">
      <c r="A1149" s="661"/>
      <c r="B1149" s="615"/>
      <c r="C1149" s="660"/>
      <c r="D1149" s="669"/>
      <c r="E1149" s="670"/>
      <c r="F1149" s="201"/>
      <c r="G1149" s="201"/>
      <c r="H1149" s="201"/>
      <c r="I1149" s="201"/>
      <c r="J1149" s="201"/>
      <c r="K1149" s="201"/>
      <c r="L1149" s="201"/>
      <c r="M1149" s="201"/>
      <c r="N1149" s="201"/>
      <c r="O1149" s="201"/>
      <c r="P1149" s="201"/>
    </row>
    <row r="1150" spans="1:16" hidden="1" x14ac:dyDescent="0.25">
      <c r="A1150" s="661"/>
      <c r="B1150" s="615"/>
      <c r="C1150" s="660"/>
      <c r="D1150" s="669"/>
      <c r="E1150" s="670"/>
      <c r="F1150" s="201"/>
      <c r="G1150" s="201"/>
      <c r="H1150" s="201"/>
      <c r="I1150" s="201"/>
      <c r="J1150" s="201"/>
      <c r="K1150" s="201"/>
      <c r="L1150" s="201"/>
      <c r="M1150" s="201"/>
      <c r="N1150" s="201"/>
      <c r="O1150" s="201"/>
      <c r="P1150" s="201"/>
    </row>
    <row r="1151" spans="1:16" hidden="1" x14ac:dyDescent="0.25">
      <c r="A1151" s="661"/>
      <c r="B1151" s="615"/>
      <c r="C1151" s="660"/>
      <c r="D1151" s="669"/>
      <c r="E1151" s="670"/>
      <c r="F1151" s="201"/>
      <c r="G1151" s="201"/>
      <c r="H1151" s="201"/>
      <c r="I1151" s="201"/>
      <c r="J1151" s="201"/>
      <c r="K1151" s="201"/>
      <c r="L1151" s="201"/>
      <c r="M1151" s="201"/>
      <c r="N1151" s="201"/>
      <c r="O1151" s="201"/>
      <c r="P1151" s="201"/>
    </row>
    <row r="1152" spans="1:16" hidden="1" x14ac:dyDescent="0.25">
      <c r="A1152" s="661"/>
      <c r="B1152" s="615"/>
      <c r="C1152" s="660"/>
      <c r="D1152" s="669"/>
      <c r="E1152" s="670"/>
      <c r="F1152" s="201"/>
      <c r="G1152" s="201"/>
      <c r="H1152" s="201"/>
      <c r="I1152" s="201"/>
      <c r="J1152" s="201"/>
      <c r="K1152" s="201"/>
      <c r="L1152" s="201"/>
      <c r="M1152" s="201"/>
      <c r="N1152" s="201"/>
      <c r="O1152" s="201"/>
      <c r="P1152" s="201"/>
    </row>
    <row r="1153" spans="1:16" hidden="1" x14ac:dyDescent="0.25">
      <c r="A1153" s="661"/>
      <c r="B1153" s="615"/>
      <c r="C1153" s="660"/>
      <c r="D1153" s="669"/>
      <c r="E1153" s="670"/>
      <c r="F1153" s="201"/>
      <c r="G1153" s="201"/>
      <c r="H1153" s="201"/>
      <c r="I1153" s="201"/>
      <c r="J1153" s="201"/>
      <c r="K1153" s="201"/>
      <c r="L1153" s="201"/>
      <c r="M1153" s="201"/>
      <c r="N1153" s="201"/>
      <c r="O1153" s="201"/>
      <c r="P1153" s="201"/>
    </row>
    <row r="1154" spans="1:16" hidden="1" x14ac:dyDescent="0.25">
      <c r="A1154" s="661"/>
      <c r="B1154" s="615"/>
      <c r="C1154" s="660"/>
      <c r="D1154" s="669"/>
      <c r="E1154" s="670"/>
      <c r="F1154" s="201"/>
      <c r="G1154" s="201"/>
      <c r="H1154" s="201"/>
      <c r="I1154" s="201"/>
      <c r="J1154" s="201"/>
      <c r="K1154" s="201"/>
      <c r="L1154" s="201"/>
      <c r="M1154" s="201"/>
      <c r="N1154" s="201"/>
      <c r="O1154" s="201"/>
      <c r="P1154" s="201"/>
    </row>
    <row r="1155" spans="1:16" hidden="1" x14ac:dyDescent="0.25">
      <c r="A1155" s="661"/>
      <c r="B1155" s="615"/>
      <c r="C1155" s="660"/>
      <c r="D1155" s="669"/>
      <c r="E1155" s="670"/>
      <c r="F1155" s="201"/>
      <c r="G1155" s="201"/>
      <c r="H1155" s="201"/>
      <c r="I1155" s="201"/>
      <c r="J1155" s="201"/>
      <c r="K1155" s="201"/>
      <c r="L1155" s="201"/>
      <c r="M1155" s="201"/>
      <c r="N1155" s="201"/>
      <c r="O1155" s="201"/>
      <c r="P1155" s="201"/>
    </row>
    <row r="1156" spans="1:16" hidden="1" x14ac:dyDescent="0.25">
      <c r="A1156" s="661"/>
      <c r="B1156" s="615"/>
      <c r="C1156" s="660"/>
      <c r="D1156" s="669"/>
      <c r="E1156" s="670"/>
      <c r="F1156" s="201"/>
      <c r="G1156" s="201"/>
      <c r="H1156" s="201"/>
      <c r="I1156" s="201"/>
      <c r="J1156" s="201"/>
      <c r="K1156" s="201"/>
      <c r="L1156" s="201"/>
      <c r="M1156" s="201"/>
      <c r="N1156" s="201"/>
      <c r="O1156" s="201"/>
      <c r="P1156" s="201"/>
    </row>
    <row r="1157" spans="1:16" hidden="1" x14ac:dyDescent="0.25">
      <c r="A1157" s="661"/>
      <c r="B1157" s="615"/>
      <c r="C1157" s="660"/>
      <c r="D1157" s="669"/>
      <c r="E1157" s="670"/>
      <c r="F1157" s="201"/>
      <c r="G1157" s="201"/>
      <c r="H1157" s="201"/>
      <c r="I1157" s="201"/>
      <c r="J1157" s="201"/>
      <c r="K1157" s="201"/>
      <c r="L1157" s="201"/>
      <c r="M1157" s="201"/>
      <c r="N1157" s="201"/>
      <c r="O1157" s="201"/>
      <c r="P1157" s="201"/>
    </row>
    <row r="1158" spans="1:16" hidden="1" x14ac:dyDescent="0.25">
      <c r="A1158" s="661"/>
      <c r="B1158" s="615"/>
      <c r="C1158" s="660"/>
      <c r="D1158" s="669"/>
      <c r="E1158" s="670"/>
      <c r="F1158" s="201"/>
      <c r="G1158" s="201"/>
      <c r="H1158" s="201"/>
      <c r="I1158" s="201"/>
      <c r="J1158" s="201"/>
      <c r="K1158" s="201"/>
      <c r="L1158" s="201"/>
      <c r="M1158" s="201"/>
      <c r="N1158" s="201"/>
      <c r="O1158" s="201"/>
      <c r="P1158" s="201"/>
    </row>
    <row r="1159" spans="1:16" hidden="1" x14ac:dyDescent="0.25">
      <c r="A1159" s="661"/>
      <c r="B1159" s="615"/>
      <c r="C1159" s="660"/>
      <c r="D1159" s="669"/>
      <c r="E1159" s="670"/>
      <c r="F1159" s="201"/>
      <c r="G1159" s="201"/>
      <c r="H1159" s="201"/>
      <c r="I1159" s="201"/>
      <c r="J1159" s="201"/>
      <c r="K1159" s="201"/>
      <c r="L1159" s="201"/>
      <c r="M1159" s="201"/>
      <c r="N1159" s="201"/>
      <c r="O1159" s="201"/>
      <c r="P1159" s="201"/>
    </row>
    <row r="1160" spans="1:16" hidden="1" x14ac:dyDescent="0.25">
      <c r="A1160" s="661"/>
      <c r="B1160" s="615"/>
      <c r="C1160" s="660"/>
      <c r="D1160" s="669"/>
      <c r="E1160" s="670"/>
      <c r="F1160" s="201"/>
      <c r="G1160" s="201"/>
      <c r="H1160" s="201"/>
      <c r="I1160" s="201"/>
      <c r="J1160" s="201"/>
      <c r="K1160" s="201"/>
      <c r="L1160" s="201"/>
      <c r="M1160" s="201"/>
      <c r="N1160" s="201"/>
      <c r="O1160" s="201"/>
      <c r="P1160" s="201"/>
    </row>
    <row r="1161" spans="1:16" hidden="1" x14ac:dyDescent="0.25">
      <c r="A1161" s="661"/>
      <c r="B1161" s="615"/>
      <c r="C1161" s="660"/>
      <c r="D1161" s="669"/>
      <c r="E1161" s="670"/>
      <c r="F1161" s="201"/>
      <c r="G1161" s="201"/>
      <c r="H1161" s="201"/>
      <c r="I1161" s="201"/>
      <c r="J1161" s="201"/>
      <c r="K1161" s="201"/>
      <c r="L1161" s="201"/>
      <c r="M1161" s="201"/>
      <c r="N1161" s="201"/>
      <c r="O1161" s="201"/>
      <c r="P1161" s="201"/>
    </row>
    <row r="1162" spans="1:16" hidden="1" x14ac:dyDescent="0.25">
      <c r="A1162" s="661"/>
      <c r="B1162" s="615"/>
      <c r="C1162" s="660"/>
      <c r="D1162" s="669"/>
      <c r="E1162" s="670"/>
      <c r="F1162" s="201"/>
      <c r="G1162" s="201"/>
      <c r="H1162" s="201"/>
      <c r="I1162" s="201"/>
      <c r="J1162" s="201"/>
      <c r="K1162" s="201"/>
      <c r="L1162" s="201"/>
      <c r="M1162" s="201"/>
      <c r="N1162" s="201"/>
      <c r="O1162" s="201"/>
      <c r="P1162" s="201"/>
    </row>
    <row r="1163" spans="1:16" hidden="1" x14ac:dyDescent="0.25">
      <c r="A1163" s="661"/>
      <c r="B1163" s="615"/>
      <c r="C1163" s="660"/>
      <c r="D1163" s="669"/>
      <c r="E1163" s="670"/>
      <c r="F1163" s="201"/>
      <c r="G1163" s="201"/>
      <c r="H1163" s="201"/>
      <c r="I1163" s="201"/>
      <c r="J1163" s="201"/>
      <c r="K1163" s="201"/>
      <c r="L1163" s="201"/>
      <c r="M1163" s="201"/>
      <c r="N1163" s="201"/>
      <c r="O1163" s="201"/>
      <c r="P1163" s="201"/>
    </row>
    <row r="1164" spans="1:16" hidden="1" x14ac:dyDescent="0.25">
      <c r="A1164" s="661"/>
      <c r="B1164" s="615"/>
      <c r="C1164" s="660"/>
      <c r="D1164" s="669"/>
      <c r="E1164" s="670"/>
      <c r="F1164" s="201"/>
      <c r="G1164" s="201"/>
      <c r="H1164" s="201"/>
      <c r="I1164" s="201"/>
      <c r="J1164" s="201"/>
      <c r="K1164" s="201"/>
      <c r="L1164" s="201"/>
      <c r="M1164" s="201"/>
      <c r="N1164" s="201"/>
      <c r="O1164" s="201"/>
      <c r="P1164" s="201"/>
    </row>
    <row r="1165" spans="1:16" hidden="1" x14ac:dyDescent="0.25">
      <c r="A1165" s="661"/>
      <c r="B1165" s="615"/>
      <c r="C1165" s="660"/>
      <c r="D1165" s="669"/>
      <c r="E1165" s="670"/>
      <c r="F1165" s="201"/>
      <c r="G1165" s="201"/>
      <c r="H1165" s="201"/>
      <c r="I1165" s="201"/>
      <c r="J1165" s="201"/>
      <c r="K1165" s="201"/>
      <c r="L1165" s="201"/>
      <c r="M1165" s="201"/>
      <c r="N1165" s="201"/>
      <c r="O1165" s="201"/>
      <c r="P1165" s="201"/>
    </row>
    <row r="1166" spans="1:16" hidden="1" x14ac:dyDescent="0.25">
      <c r="A1166" s="661"/>
      <c r="B1166" s="615"/>
      <c r="C1166" s="660"/>
      <c r="D1166" s="669"/>
      <c r="E1166" s="670"/>
      <c r="F1166" s="201"/>
      <c r="G1166" s="201"/>
      <c r="H1166" s="201"/>
      <c r="I1166" s="201"/>
      <c r="J1166" s="201"/>
      <c r="K1166" s="201"/>
      <c r="L1166" s="201"/>
      <c r="M1166" s="201"/>
      <c r="N1166" s="201"/>
      <c r="O1166" s="201"/>
      <c r="P1166" s="201"/>
    </row>
    <row r="1167" spans="1:16" hidden="1" x14ac:dyDescent="0.25">
      <c r="A1167" s="661"/>
      <c r="B1167" s="615"/>
      <c r="C1167" s="660"/>
      <c r="D1167" s="669"/>
      <c r="E1167" s="670"/>
      <c r="F1167" s="201"/>
      <c r="G1167" s="201"/>
      <c r="H1167" s="201"/>
      <c r="I1167" s="201"/>
      <c r="J1167" s="201"/>
      <c r="K1167" s="201"/>
      <c r="L1167" s="201"/>
      <c r="M1167" s="201"/>
      <c r="N1167" s="201"/>
      <c r="O1167" s="201"/>
      <c r="P1167" s="201"/>
    </row>
    <row r="1168" spans="1:16" hidden="1" x14ac:dyDescent="0.25">
      <c r="A1168" s="661"/>
      <c r="B1168" s="615"/>
      <c r="C1168" s="660"/>
      <c r="D1168" s="669"/>
      <c r="E1168" s="670"/>
      <c r="F1168" s="201"/>
      <c r="G1168" s="201"/>
      <c r="H1168" s="201"/>
      <c r="I1168" s="201"/>
      <c r="J1168" s="201"/>
      <c r="K1168" s="201"/>
      <c r="L1168" s="201"/>
      <c r="M1168" s="201"/>
      <c r="N1168" s="201"/>
      <c r="O1168" s="201"/>
      <c r="P1168" s="201"/>
    </row>
    <row r="1169" spans="1:16" hidden="1" x14ac:dyDescent="0.25">
      <c r="A1169" s="661"/>
      <c r="B1169" s="615"/>
      <c r="C1169" s="660"/>
      <c r="D1169" s="669"/>
      <c r="E1169" s="670"/>
      <c r="F1169" s="201"/>
      <c r="G1169" s="201"/>
      <c r="H1169" s="201"/>
      <c r="I1169" s="201"/>
      <c r="J1169" s="201"/>
      <c r="K1169" s="201"/>
      <c r="L1169" s="201"/>
      <c r="M1169" s="201"/>
      <c r="N1169" s="201"/>
      <c r="O1169" s="201"/>
      <c r="P1169" s="201"/>
    </row>
    <row r="1170" spans="1:16" hidden="1" x14ac:dyDescent="0.25">
      <c r="A1170" s="661"/>
      <c r="B1170" s="615"/>
      <c r="C1170" s="660"/>
      <c r="D1170" s="669"/>
      <c r="E1170" s="670"/>
      <c r="F1170" s="201"/>
      <c r="G1170" s="201"/>
      <c r="H1170" s="201"/>
      <c r="I1170" s="201"/>
      <c r="J1170" s="201"/>
      <c r="K1170" s="201"/>
      <c r="L1170" s="201"/>
      <c r="M1170" s="201"/>
      <c r="N1170" s="201"/>
      <c r="O1170" s="201"/>
      <c r="P1170" s="201"/>
    </row>
    <row r="1171" spans="1:16" hidden="1" x14ac:dyDescent="0.25">
      <c r="A1171" s="661"/>
      <c r="B1171" s="615"/>
      <c r="C1171" s="660"/>
      <c r="D1171" s="669"/>
      <c r="E1171" s="670"/>
      <c r="F1171" s="201"/>
      <c r="G1171" s="201"/>
      <c r="H1171" s="201"/>
      <c r="I1171" s="201"/>
      <c r="J1171" s="201"/>
      <c r="K1171" s="201"/>
      <c r="L1171" s="201"/>
      <c r="M1171" s="201"/>
      <c r="N1171" s="201"/>
      <c r="O1171" s="201"/>
      <c r="P1171" s="201"/>
    </row>
    <row r="1172" spans="1:16" hidden="1" x14ac:dyDescent="0.25">
      <c r="A1172" s="661"/>
      <c r="B1172" s="615"/>
      <c r="C1172" s="660"/>
      <c r="D1172" s="669"/>
      <c r="E1172" s="670"/>
      <c r="F1172" s="201"/>
      <c r="G1172" s="201"/>
      <c r="H1172" s="201"/>
      <c r="I1172" s="201"/>
      <c r="J1172" s="201"/>
      <c r="K1172" s="201"/>
      <c r="L1172" s="201"/>
      <c r="M1172" s="201"/>
      <c r="N1172" s="201"/>
      <c r="O1172" s="201"/>
      <c r="P1172" s="201"/>
    </row>
    <row r="1173" spans="1:16" hidden="1" x14ac:dyDescent="0.25">
      <c r="A1173" s="661"/>
      <c r="B1173" s="615"/>
      <c r="C1173" s="660"/>
      <c r="D1173" s="669"/>
      <c r="E1173" s="670"/>
      <c r="F1173" s="201"/>
      <c r="G1173" s="201"/>
      <c r="H1173" s="201"/>
      <c r="I1173" s="201"/>
      <c r="J1173" s="201"/>
      <c r="K1173" s="201"/>
      <c r="L1173" s="201"/>
      <c r="M1173" s="201"/>
      <c r="N1173" s="201"/>
      <c r="O1173" s="201"/>
      <c r="P1173" s="201"/>
    </row>
    <row r="1174" spans="1:16" hidden="1" x14ac:dyDescent="0.25">
      <c r="A1174" s="661"/>
      <c r="B1174" s="615"/>
      <c r="C1174" s="660"/>
      <c r="D1174" s="669"/>
      <c r="E1174" s="670"/>
      <c r="F1174" s="201"/>
      <c r="G1174" s="201"/>
      <c r="H1174" s="201"/>
      <c r="I1174" s="201"/>
      <c r="J1174" s="201"/>
      <c r="K1174" s="201"/>
      <c r="L1174" s="201"/>
      <c r="M1174" s="201"/>
      <c r="N1174" s="201"/>
      <c r="O1174" s="201"/>
      <c r="P1174" s="201"/>
    </row>
    <row r="1175" spans="1:16" hidden="1" x14ac:dyDescent="0.25">
      <c r="A1175" s="661"/>
      <c r="B1175" s="615"/>
      <c r="C1175" s="660"/>
      <c r="D1175" s="669"/>
      <c r="E1175" s="670"/>
      <c r="F1175" s="201"/>
      <c r="G1175" s="201"/>
      <c r="H1175" s="201"/>
      <c r="I1175" s="201"/>
      <c r="J1175" s="201"/>
      <c r="K1175" s="201"/>
      <c r="L1175" s="201"/>
      <c r="M1175" s="201"/>
      <c r="N1175" s="201"/>
      <c r="O1175" s="201"/>
      <c r="P1175" s="201"/>
    </row>
    <row r="1176" spans="1:16" hidden="1" x14ac:dyDescent="0.25">
      <c r="A1176" s="661"/>
      <c r="B1176" s="615"/>
      <c r="C1176" s="660"/>
      <c r="D1176" s="669"/>
      <c r="E1176" s="670"/>
      <c r="F1176" s="201"/>
      <c r="G1176" s="201"/>
      <c r="H1176" s="201"/>
      <c r="I1176" s="201"/>
      <c r="J1176" s="201"/>
      <c r="K1176" s="201"/>
      <c r="L1176" s="201"/>
      <c r="M1176" s="201"/>
      <c r="N1176" s="201"/>
      <c r="O1176" s="201"/>
      <c r="P1176" s="201"/>
    </row>
    <row r="1177" spans="1:16" hidden="1" x14ac:dyDescent="0.25">
      <c r="A1177" s="661"/>
      <c r="B1177" s="615"/>
      <c r="C1177" s="660"/>
      <c r="D1177" s="669"/>
      <c r="E1177" s="670"/>
      <c r="F1177" s="201"/>
      <c r="G1177" s="201"/>
      <c r="H1177" s="201"/>
      <c r="I1177" s="201"/>
      <c r="J1177" s="201"/>
      <c r="K1177" s="201"/>
      <c r="L1177" s="201"/>
      <c r="M1177" s="201"/>
      <c r="N1177" s="201"/>
      <c r="O1177" s="201"/>
      <c r="P1177" s="201"/>
    </row>
    <row r="1178" spans="1:16" hidden="1" x14ac:dyDescent="0.25">
      <c r="A1178" s="661"/>
      <c r="B1178" s="615"/>
      <c r="C1178" s="660"/>
      <c r="D1178" s="669"/>
      <c r="E1178" s="670"/>
      <c r="F1178" s="201"/>
      <c r="G1178" s="201"/>
      <c r="H1178" s="201"/>
      <c r="I1178" s="201"/>
      <c r="J1178" s="201"/>
      <c r="K1178" s="201"/>
      <c r="L1178" s="201"/>
      <c r="M1178" s="201"/>
      <c r="N1178" s="201"/>
      <c r="O1178" s="201"/>
      <c r="P1178" s="201"/>
    </row>
    <row r="1179" spans="1:16" hidden="1" x14ac:dyDescent="0.25">
      <c r="A1179" s="661"/>
      <c r="B1179" s="615"/>
      <c r="C1179" s="660"/>
      <c r="D1179" s="669"/>
      <c r="E1179" s="670"/>
      <c r="F1179" s="201"/>
      <c r="G1179" s="201"/>
      <c r="H1179" s="201"/>
      <c r="I1179" s="201"/>
      <c r="J1179" s="201"/>
      <c r="K1179" s="201"/>
      <c r="L1179" s="201"/>
      <c r="M1179" s="201"/>
      <c r="N1179" s="201"/>
      <c r="O1179" s="201"/>
      <c r="P1179" s="201"/>
    </row>
    <row r="1180" spans="1:16" hidden="1" x14ac:dyDescent="0.25">
      <c r="A1180" s="661"/>
      <c r="B1180" s="615"/>
      <c r="C1180" s="660"/>
      <c r="D1180" s="669"/>
      <c r="E1180" s="670"/>
      <c r="F1180" s="201"/>
      <c r="G1180" s="201"/>
      <c r="H1180" s="201"/>
      <c r="I1180" s="201"/>
      <c r="J1180" s="201"/>
      <c r="K1180" s="201"/>
      <c r="L1180" s="201"/>
      <c r="M1180" s="201"/>
      <c r="N1180" s="201"/>
      <c r="O1180" s="201"/>
      <c r="P1180" s="201"/>
    </row>
    <row r="1181" spans="1:16" hidden="1" x14ac:dyDescent="0.25">
      <c r="A1181" s="661"/>
      <c r="B1181" s="615"/>
      <c r="C1181" s="660"/>
      <c r="D1181" s="669"/>
      <c r="E1181" s="670"/>
      <c r="F1181" s="201"/>
      <c r="G1181" s="201"/>
      <c r="H1181" s="201"/>
      <c r="I1181" s="201"/>
      <c r="J1181" s="201"/>
      <c r="K1181" s="201"/>
      <c r="L1181" s="201"/>
      <c r="M1181" s="201"/>
      <c r="N1181" s="201"/>
      <c r="O1181" s="201"/>
      <c r="P1181" s="201"/>
    </row>
    <row r="1182" spans="1:16" hidden="1" x14ac:dyDescent="0.25">
      <c r="A1182" s="661"/>
      <c r="B1182" s="615"/>
      <c r="C1182" s="660"/>
      <c r="D1182" s="669"/>
      <c r="E1182" s="670"/>
      <c r="F1182" s="201"/>
      <c r="G1182" s="201"/>
      <c r="H1182" s="201"/>
      <c r="I1182" s="201"/>
      <c r="J1182" s="201"/>
      <c r="K1182" s="201"/>
      <c r="L1182" s="201"/>
      <c r="M1182" s="201"/>
      <c r="N1182" s="201"/>
      <c r="O1182" s="201"/>
      <c r="P1182" s="201"/>
    </row>
    <row r="1183" spans="1:16" hidden="1" x14ac:dyDescent="0.25">
      <c r="A1183" s="661"/>
      <c r="B1183" s="615"/>
      <c r="C1183" s="660"/>
      <c r="D1183" s="669"/>
      <c r="E1183" s="670"/>
      <c r="F1183" s="201"/>
      <c r="G1183" s="201"/>
      <c r="H1183" s="201"/>
      <c r="I1183" s="201"/>
      <c r="J1183" s="201"/>
      <c r="K1183" s="201"/>
      <c r="L1183" s="201"/>
      <c r="M1183" s="201"/>
      <c r="N1183" s="201"/>
      <c r="O1183" s="201"/>
      <c r="P1183" s="201"/>
    </row>
    <row r="1184" spans="1:16" hidden="1" x14ac:dyDescent="0.25">
      <c r="A1184" s="661"/>
      <c r="B1184" s="615"/>
      <c r="C1184" s="660"/>
      <c r="D1184" s="669"/>
      <c r="E1184" s="670"/>
      <c r="F1184" s="201"/>
      <c r="G1184" s="201"/>
      <c r="H1184" s="201"/>
      <c r="I1184" s="201"/>
      <c r="J1184" s="201"/>
      <c r="K1184" s="201"/>
      <c r="L1184" s="201"/>
      <c r="M1184" s="201"/>
      <c r="N1184" s="201"/>
      <c r="O1184" s="201"/>
      <c r="P1184" s="201"/>
    </row>
    <row r="1185" spans="1:16" hidden="1" x14ac:dyDescent="0.25">
      <c r="A1185" s="661"/>
      <c r="B1185" s="615"/>
      <c r="C1185" s="660"/>
      <c r="D1185" s="669"/>
      <c r="E1185" s="670"/>
      <c r="F1185" s="201"/>
      <c r="G1185" s="201"/>
      <c r="H1185" s="201"/>
      <c r="I1185" s="201"/>
      <c r="J1185" s="201"/>
      <c r="K1185" s="201"/>
      <c r="L1185" s="201"/>
      <c r="M1185" s="201"/>
      <c r="N1185" s="201"/>
      <c r="O1185" s="201"/>
      <c r="P1185" s="201"/>
    </row>
    <row r="1186" spans="1:16" hidden="1" x14ac:dyDescent="0.25">
      <c r="A1186" s="661"/>
      <c r="B1186" s="615"/>
      <c r="C1186" s="660"/>
      <c r="D1186" s="669"/>
      <c r="E1186" s="670"/>
      <c r="F1186" s="201"/>
      <c r="G1186" s="201"/>
      <c r="H1186" s="201"/>
      <c r="I1186" s="201"/>
      <c r="J1186" s="201"/>
      <c r="K1186" s="201"/>
      <c r="L1186" s="201"/>
      <c r="M1186" s="201"/>
      <c r="N1186" s="201"/>
      <c r="O1186" s="201"/>
      <c r="P1186" s="201"/>
    </row>
    <row r="1187" spans="1:16" hidden="1" x14ac:dyDescent="0.25">
      <c r="A1187" s="661"/>
      <c r="B1187" s="615"/>
      <c r="C1187" s="660"/>
      <c r="D1187" s="669"/>
      <c r="E1187" s="670"/>
      <c r="F1187" s="201"/>
      <c r="G1187" s="201"/>
      <c r="H1187" s="201"/>
      <c r="I1187" s="201"/>
      <c r="J1187" s="201"/>
      <c r="K1187" s="201"/>
      <c r="L1187" s="201"/>
      <c r="M1187" s="201"/>
      <c r="N1187" s="201"/>
      <c r="O1187" s="201"/>
      <c r="P1187" s="201"/>
    </row>
    <row r="1188" spans="1:16" hidden="1" x14ac:dyDescent="0.25">
      <c r="A1188" s="661"/>
      <c r="B1188" s="615"/>
      <c r="C1188" s="660"/>
      <c r="D1188" s="669"/>
      <c r="E1188" s="670"/>
      <c r="F1188" s="201"/>
      <c r="G1188" s="201"/>
      <c r="H1188" s="201"/>
      <c r="I1188" s="201"/>
      <c r="J1188" s="201"/>
      <c r="K1188" s="201"/>
      <c r="L1188" s="201"/>
      <c r="M1188" s="201"/>
      <c r="N1188" s="201"/>
      <c r="O1188" s="201"/>
      <c r="P1188" s="201"/>
    </row>
    <row r="1189" spans="1:16" hidden="1" x14ac:dyDescent="0.25">
      <c r="A1189" s="661"/>
      <c r="B1189" s="615"/>
      <c r="C1189" s="660"/>
      <c r="D1189" s="669"/>
      <c r="E1189" s="670"/>
      <c r="F1189" s="201"/>
      <c r="G1189" s="201"/>
      <c r="H1189" s="201"/>
      <c r="I1189" s="201"/>
      <c r="J1189" s="201"/>
      <c r="K1189" s="201"/>
      <c r="L1189" s="201"/>
      <c r="M1189" s="201"/>
      <c r="N1189" s="201"/>
      <c r="O1189" s="201"/>
      <c r="P1189" s="201"/>
    </row>
    <row r="1190" spans="1:16" hidden="1" x14ac:dyDescent="0.25">
      <c r="A1190" s="661"/>
      <c r="B1190" s="615"/>
      <c r="C1190" s="660"/>
      <c r="D1190" s="669"/>
      <c r="E1190" s="670"/>
      <c r="F1190" s="201"/>
      <c r="G1190" s="201"/>
      <c r="H1190" s="201"/>
      <c r="I1190" s="201"/>
      <c r="J1190" s="201"/>
      <c r="K1190" s="201"/>
      <c r="L1190" s="201"/>
      <c r="M1190" s="201"/>
      <c r="N1190" s="201"/>
      <c r="O1190" s="201"/>
      <c r="P1190" s="201"/>
    </row>
    <row r="1191" spans="1:16" hidden="1" x14ac:dyDescent="0.25">
      <c r="A1191" s="661"/>
      <c r="B1191" s="615"/>
      <c r="C1191" s="660"/>
      <c r="D1191" s="669"/>
      <c r="E1191" s="670"/>
      <c r="F1191" s="201"/>
      <c r="G1191" s="201"/>
      <c r="H1191" s="201"/>
      <c r="I1191" s="201"/>
      <c r="J1191" s="201"/>
      <c r="K1191" s="201"/>
      <c r="L1191" s="201"/>
      <c r="M1191" s="201"/>
      <c r="N1191" s="201"/>
      <c r="O1191" s="201"/>
      <c r="P1191" s="201"/>
    </row>
    <row r="1192" spans="1:16" hidden="1" x14ac:dyDescent="0.25">
      <c r="A1192" s="661"/>
      <c r="B1192" s="615"/>
      <c r="C1192" s="660"/>
      <c r="D1192" s="669"/>
      <c r="E1192" s="670"/>
      <c r="F1192" s="201"/>
      <c r="G1192" s="201"/>
      <c r="H1192" s="201"/>
      <c r="I1192" s="201"/>
      <c r="J1192" s="201"/>
      <c r="K1192" s="201"/>
      <c r="L1192" s="201"/>
      <c r="M1192" s="201"/>
      <c r="N1192" s="201"/>
      <c r="O1192" s="201"/>
      <c r="P1192" s="201"/>
    </row>
    <row r="1193" spans="1:16" hidden="1" x14ac:dyDescent="0.25">
      <c r="A1193" s="661"/>
      <c r="B1193" s="615"/>
      <c r="C1193" s="660"/>
      <c r="D1193" s="669"/>
      <c r="E1193" s="670"/>
      <c r="F1193" s="201"/>
      <c r="G1193" s="201"/>
      <c r="H1193" s="201"/>
      <c r="I1193" s="201"/>
      <c r="J1193" s="201"/>
      <c r="K1193" s="201"/>
      <c r="L1193" s="201"/>
      <c r="M1193" s="201"/>
      <c r="N1193" s="201"/>
      <c r="O1193" s="201"/>
      <c r="P1193" s="201"/>
    </row>
    <row r="1194" spans="1:16" hidden="1" x14ac:dyDescent="0.25">
      <c r="A1194" s="661"/>
      <c r="B1194" s="615"/>
      <c r="C1194" s="660"/>
      <c r="D1194" s="669"/>
      <c r="E1194" s="670"/>
      <c r="F1194" s="201"/>
      <c r="G1194" s="201"/>
      <c r="H1194" s="201"/>
      <c r="I1194" s="201"/>
      <c r="J1194" s="201"/>
      <c r="K1194" s="201"/>
      <c r="L1194" s="201"/>
      <c r="M1194" s="201"/>
      <c r="N1194" s="201"/>
      <c r="O1194" s="201"/>
      <c r="P1194" s="201"/>
    </row>
    <row r="1195" spans="1:16" hidden="1" x14ac:dyDescent="0.25">
      <c r="A1195" s="661"/>
      <c r="B1195" s="615"/>
      <c r="C1195" s="660"/>
      <c r="D1195" s="669"/>
      <c r="E1195" s="670"/>
      <c r="F1195" s="201"/>
      <c r="G1195" s="201"/>
      <c r="H1195" s="201"/>
      <c r="I1195" s="201"/>
      <c r="J1195" s="201"/>
      <c r="K1195" s="201"/>
      <c r="L1195" s="201"/>
      <c r="M1195" s="201"/>
      <c r="N1195" s="201"/>
      <c r="O1195" s="201"/>
      <c r="P1195" s="201"/>
    </row>
    <row r="1196" spans="1:16" hidden="1" x14ac:dyDescent="0.25">
      <c r="A1196" s="661"/>
      <c r="B1196" s="615"/>
      <c r="C1196" s="660"/>
      <c r="D1196" s="669"/>
      <c r="E1196" s="670"/>
      <c r="F1196" s="201"/>
      <c r="G1196" s="201"/>
      <c r="H1196" s="201"/>
      <c r="I1196" s="201"/>
      <c r="J1196" s="201"/>
      <c r="K1196" s="201"/>
      <c r="L1196" s="201"/>
      <c r="M1196" s="201"/>
      <c r="N1196" s="201"/>
      <c r="O1196" s="201"/>
      <c r="P1196" s="201"/>
    </row>
    <row r="1197" spans="1:16" hidden="1" x14ac:dyDescent="0.25">
      <c r="A1197" s="661"/>
      <c r="B1197" s="615"/>
      <c r="C1197" s="660"/>
      <c r="D1197" s="669"/>
      <c r="E1197" s="670"/>
      <c r="F1197" s="201"/>
      <c r="G1197" s="201"/>
      <c r="H1197" s="201"/>
      <c r="I1197" s="201"/>
      <c r="J1197" s="201"/>
      <c r="K1197" s="201"/>
      <c r="L1197" s="201"/>
      <c r="M1197" s="201"/>
      <c r="N1197" s="201"/>
      <c r="O1197" s="201"/>
      <c r="P1197" s="201"/>
    </row>
    <row r="1198" spans="1:16" hidden="1" x14ac:dyDescent="0.25">
      <c r="A1198" s="661"/>
      <c r="B1198" s="615"/>
      <c r="C1198" s="660"/>
      <c r="D1198" s="669"/>
      <c r="E1198" s="670"/>
      <c r="F1198" s="201"/>
      <c r="G1198" s="201"/>
      <c r="H1198" s="201"/>
      <c r="I1198" s="201"/>
      <c r="J1198" s="201"/>
      <c r="K1198" s="201"/>
      <c r="L1198" s="201"/>
      <c r="M1198" s="201"/>
      <c r="N1198" s="201"/>
      <c r="O1198" s="201"/>
      <c r="P1198" s="201"/>
    </row>
    <row r="1199" spans="1:16" hidden="1" x14ac:dyDescent="0.25">
      <c r="A1199" s="661"/>
      <c r="B1199" s="615"/>
      <c r="C1199" s="660"/>
      <c r="D1199" s="669"/>
      <c r="E1199" s="670"/>
      <c r="F1199" s="201"/>
      <c r="G1199" s="201"/>
      <c r="H1199" s="201"/>
      <c r="I1199" s="201"/>
      <c r="J1199" s="201"/>
      <c r="K1199" s="201"/>
      <c r="L1199" s="201"/>
      <c r="M1199" s="201"/>
      <c r="N1199" s="201"/>
      <c r="O1199" s="201"/>
      <c r="P1199" s="201"/>
    </row>
    <row r="1200" spans="1:16" hidden="1" x14ac:dyDescent="0.25">
      <c r="A1200" s="661"/>
      <c r="B1200" s="615"/>
      <c r="C1200" s="660"/>
      <c r="D1200" s="669"/>
      <c r="E1200" s="670"/>
      <c r="F1200" s="201"/>
      <c r="G1200" s="201"/>
      <c r="H1200" s="201"/>
      <c r="I1200" s="201"/>
      <c r="J1200" s="201"/>
      <c r="K1200" s="201"/>
      <c r="L1200" s="201"/>
      <c r="M1200" s="201"/>
      <c r="N1200" s="201"/>
      <c r="O1200" s="201"/>
      <c r="P1200" s="201"/>
    </row>
    <row r="1201" spans="1:16" hidden="1" x14ac:dyDescent="0.25">
      <c r="A1201" s="661"/>
      <c r="B1201" s="615"/>
      <c r="C1201" s="660"/>
      <c r="D1201" s="669"/>
      <c r="E1201" s="670"/>
      <c r="F1201" s="201"/>
      <c r="G1201" s="201"/>
      <c r="H1201" s="201"/>
      <c r="I1201" s="201"/>
      <c r="J1201" s="201"/>
      <c r="K1201" s="201"/>
      <c r="L1201" s="201"/>
      <c r="M1201" s="201"/>
      <c r="N1201" s="201"/>
      <c r="O1201" s="201"/>
      <c r="P1201" s="201"/>
    </row>
    <row r="1202" spans="1:16" hidden="1" x14ac:dyDescent="0.25">
      <c r="A1202" s="661"/>
      <c r="B1202" s="615"/>
      <c r="C1202" s="660"/>
      <c r="D1202" s="669"/>
      <c r="E1202" s="670"/>
      <c r="F1202" s="201"/>
      <c r="G1202" s="201"/>
      <c r="H1202" s="201"/>
      <c r="I1202" s="201"/>
      <c r="J1202" s="201"/>
      <c r="K1202" s="201"/>
      <c r="L1202" s="201"/>
      <c r="M1202" s="201"/>
      <c r="N1202" s="201"/>
      <c r="O1202" s="201"/>
      <c r="P1202" s="201"/>
    </row>
    <row r="1203" spans="1:16" hidden="1" x14ac:dyDescent="0.25">
      <c r="A1203" s="661"/>
      <c r="B1203" s="615"/>
      <c r="C1203" s="660"/>
      <c r="D1203" s="669"/>
      <c r="E1203" s="670"/>
      <c r="F1203" s="201"/>
      <c r="G1203" s="201"/>
      <c r="H1203" s="201"/>
      <c r="I1203" s="201"/>
      <c r="J1203" s="201"/>
      <c r="K1203" s="201"/>
      <c r="L1203" s="201"/>
      <c r="M1203" s="201"/>
      <c r="N1203" s="201"/>
      <c r="O1203" s="201"/>
      <c r="P1203" s="201"/>
    </row>
    <row r="1204" spans="1:16" hidden="1" x14ac:dyDescent="0.25">
      <c r="A1204" s="661"/>
      <c r="B1204" s="615"/>
      <c r="C1204" s="660"/>
      <c r="D1204" s="669"/>
      <c r="E1204" s="670"/>
      <c r="F1204" s="201"/>
      <c r="G1204" s="201"/>
      <c r="H1204" s="201"/>
      <c r="I1204" s="201"/>
      <c r="J1204" s="201"/>
      <c r="K1204" s="201"/>
      <c r="L1204" s="201"/>
      <c r="M1204" s="201"/>
      <c r="N1204" s="201"/>
      <c r="O1204" s="201"/>
      <c r="P1204" s="201"/>
    </row>
    <row r="1205" spans="1:16" hidden="1" x14ac:dyDescent="0.25">
      <c r="A1205" s="661"/>
      <c r="B1205" s="615"/>
      <c r="C1205" s="660"/>
      <c r="D1205" s="669"/>
      <c r="E1205" s="670"/>
      <c r="F1205" s="201"/>
      <c r="G1205" s="201"/>
      <c r="H1205" s="201"/>
      <c r="I1205" s="201"/>
      <c r="J1205" s="201"/>
      <c r="K1205" s="201"/>
      <c r="L1205" s="201"/>
      <c r="M1205" s="201"/>
      <c r="N1205" s="201"/>
      <c r="O1205" s="201"/>
      <c r="P1205" s="201"/>
    </row>
    <row r="1206" spans="1:16" hidden="1" x14ac:dyDescent="0.25">
      <c r="A1206" s="661"/>
      <c r="B1206" s="615"/>
      <c r="C1206" s="660"/>
      <c r="D1206" s="669"/>
      <c r="E1206" s="670"/>
      <c r="F1206" s="201"/>
      <c r="G1206" s="201"/>
      <c r="H1206" s="201"/>
      <c r="I1206" s="201"/>
      <c r="J1206" s="201"/>
      <c r="K1206" s="201"/>
      <c r="L1206" s="201"/>
      <c r="M1206" s="201"/>
      <c r="N1206" s="201"/>
      <c r="O1206" s="201"/>
      <c r="P1206" s="201"/>
    </row>
    <row r="1207" spans="1:16" hidden="1" x14ac:dyDescent="0.25">
      <c r="A1207" s="661"/>
      <c r="B1207" s="615"/>
      <c r="C1207" s="660"/>
      <c r="D1207" s="669"/>
      <c r="E1207" s="670"/>
      <c r="F1207" s="201"/>
      <c r="G1207" s="201"/>
      <c r="H1207" s="201"/>
      <c r="I1207" s="201"/>
      <c r="J1207" s="201"/>
      <c r="K1207" s="201"/>
      <c r="L1207" s="201"/>
      <c r="M1207" s="201"/>
      <c r="N1207" s="201"/>
      <c r="O1207" s="201"/>
      <c r="P1207" s="201"/>
    </row>
    <row r="1208" spans="1:16" hidden="1" x14ac:dyDescent="0.25">
      <c r="A1208" s="661"/>
      <c r="B1208" s="615"/>
      <c r="C1208" s="660"/>
      <c r="D1208" s="669"/>
      <c r="E1208" s="670"/>
      <c r="F1208" s="201"/>
      <c r="G1208" s="201"/>
      <c r="H1208" s="201"/>
      <c r="I1208" s="201"/>
      <c r="J1208" s="201"/>
      <c r="K1208" s="201"/>
      <c r="L1208" s="201"/>
      <c r="M1208" s="201"/>
      <c r="N1208" s="201"/>
      <c r="O1208" s="201"/>
      <c r="P1208" s="201"/>
    </row>
    <row r="1209" spans="1:16" hidden="1" x14ac:dyDescent="0.25">
      <c r="A1209" s="661"/>
      <c r="B1209" s="615"/>
      <c r="C1209" s="660"/>
      <c r="D1209" s="669"/>
      <c r="E1209" s="670"/>
      <c r="F1209" s="201"/>
      <c r="G1209" s="201"/>
      <c r="H1209" s="201"/>
      <c r="I1209" s="201"/>
      <c r="J1209" s="201"/>
      <c r="K1209" s="201"/>
      <c r="L1209" s="201"/>
      <c r="M1209" s="201"/>
      <c r="N1209" s="201"/>
      <c r="O1209" s="201"/>
      <c r="P1209" s="201"/>
    </row>
    <row r="1210" spans="1:16" hidden="1" x14ac:dyDescent="0.25">
      <c r="A1210" s="661"/>
      <c r="B1210" s="615"/>
      <c r="C1210" s="660"/>
      <c r="D1210" s="669"/>
      <c r="E1210" s="670"/>
      <c r="F1210" s="201"/>
      <c r="G1210" s="201"/>
      <c r="H1210" s="201"/>
      <c r="I1210" s="201"/>
      <c r="J1210" s="201"/>
      <c r="K1210" s="201"/>
      <c r="L1210" s="201"/>
      <c r="M1210" s="201"/>
      <c r="N1210" s="201"/>
      <c r="O1210" s="201"/>
      <c r="P1210" s="201"/>
    </row>
    <row r="1211" spans="1:16" hidden="1" x14ac:dyDescent="0.25">
      <c r="A1211" s="661"/>
      <c r="B1211" s="615"/>
      <c r="C1211" s="660"/>
      <c r="D1211" s="669"/>
      <c r="E1211" s="670"/>
      <c r="F1211" s="201"/>
      <c r="G1211" s="201"/>
      <c r="H1211" s="201"/>
      <c r="I1211" s="201"/>
      <c r="J1211" s="201"/>
      <c r="K1211" s="201"/>
      <c r="L1211" s="201"/>
      <c r="M1211" s="201"/>
      <c r="N1211" s="201"/>
      <c r="O1211" s="201"/>
      <c r="P1211" s="201"/>
    </row>
    <row r="1212" spans="1:16" hidden="1" x14ac:dyDescent="0.25">
      <c r="A1212" s="661"/>
      <c r="B1212" s="615"/>
      <c r="C1212" s="660"/>
      <c r="D1212" s="669"/>
      <c r="E1212" s="670"/>
      <c r="F1212" s="201"/>
      <c r="G1212" s="201"/>
      <c r="H1212" s="201"/>
      <c r="I1212" s="201"/>
      <c r="J1212" s="201"/>
      <c r="K1212" s="201"/>
      <c r="L1212" s="201"/>
      <c r="M1212" s="201"/>
      <c r="N1212" s="201"/>
      <c r="O1212" s="201"/>
      <c r="P1212" s="201"/>
    </row>
    <row r="1213" spans="1:16" hidden="1" x14ac:dyDescent="0.25">
      <c r="A1213" s="661"/>
      <c r="B1213" s="615"/>
      <c r="C1213" s="660"/>
      <c r="D1213" s="669"/>
      <c r="E1213" s="670"/>
      <c r="F1213" s="201"/>
      <c r="G1213" s="201"/>
      <c r="H1213" s="201"/>
      <c r="I1213" s="201"/>
      <c r="J1213" s="201"/>
      <c r="K1213" s="201"/>
      <c r="L1213" s="201"/>
      <c r="M1213" s="201"/>
      <c r="N1213" s="201"/>
      <c r="O1213" s="201"/>
      <c r="P1213" s="201"/>
    </row>
    <row r="1214" spans="1:16" hidden="1" x14ac:dyDescent="0.25">
      <c r="A1214" s="661"/>
      <c r="B1214" s="615"/>
      <c r="C1214" s="660"/>
      <c r="D1214" s="669"/>
      <c r="E1214" s="670"/>
      <c r="F1214" s="201"/>
      <c r="G1214" s="201"/>
      <c r="H1214" s="201"/>
      <c r="I1214" s="201"/>
      <c r="J1214" s="201"/>
      <c r="K1214" s="201"/>
      <c r="L1214" s="201"/>
      <c r="M1214" s="201"/>
      <c r="N1214" s="201"/>
      <c r="O1214" s="201"/>
      <c r="P1214" s="201"/>
    </row>
    <row r="1215" spans="1:16" hidden="1" x14ac:dyDescent="0.25">
      <c r="A1215" s="661"/>
      <c r="B1215" s="615"/>
      <c r="C1215" s="660"/>
      <c r="D1215" s="669"/>
      <c r="E1215" s="670"/>
      <c r="F1215" s="201"/>
      <c r="G1215" s="201"/>
      <c r="H1215" s="201"/>
      <c r="I1215" s="201"/>
      <c r="J1215" s="201"/>
      <c r="K1215" s="201"/>
      <c r="L1215" s="201"/>
      <c r="M1215" s="201"/>
      <c r="N1215" s="201"/>
      <c r="O1215" s="201"/>
      <c r="P1215" s="201"/>
    </row>
    <row r="1216" spans="1:16" hidden="1" x14ac:dyDescent="0.25">
      <c r="A1216" s="661"/>
      <c r="B1216" s="615"/>
      <c r="C1216" s="660"/>
      <c r="D1216" s="669"/>
      <c r="E1216" s="670"/>
      <c r="F1216" s="201"/>
      <c r="G1216" s="201"/>
      <c r="H1216" s="201"/>
      <c r="I1216" s="201"/>
      <c r="J1216" s="201"/>
      <c r="K1216" s="201"/>
      <c r="L1216" s="201"/>
      <c r="M1216" s="201"/>
      <c r="N1216" s="201"/>
      <c r="O1216" s="201"/>
      <c r="P1216" s="201"/>
    </row>
    <row r="1217" spans="1:16" hidden="1" x14ac:dyDescent="0.25">
      <c r="A1217" s="661"/>
      <c r="B1217" s="615"/>
      <c r="C1217" s="660"/>
      <c r="D1217" s="669"/>
      <c r="E1217" s="670"/>
      <c r="F1217" s="201"/>
      <c r="G1217" s="201"/>
      <c r="H1217" s="201"/>
      <c r="I1217" s="201"/>
      <c r="J1217" s="201"/>
      <c r="K1217" s="201"/>
      <c r="L1217" s="201"/>
      <c r="M1217" s="201"/>
      <c r="N1217" s="201"/>
      <c r="O1217" s="201"/>
      <c r="P1217" s="201"/>
    </row>
    <row r="1218" spans="1:16" hidden="1" x14ac:dyDescent="0.25">
      <c r="A1218" s="661"/>
      <c r="B1218" s="615"/>
      <c r="C1218" s="660"/>
      <c r="D1218" s="669"/>
      <c r="E1218" s="670"/>
      <c r="F1218" s="201"/>
      <c r="G1218" s="201"/>
      <c r="H1218" s="201"/>
      <c r="I1218" s="201"/>
      <c r="J1218" s="201"/>
      <c r="K1218" s="201"/>
      <c r="L1218" s="201"/>
      <c r="M1218" s="201"/>
      <c r="N1218" s="201"/>
      <c r="O1218" s="201"/>
      <c r="P1218" s="201"/>
    </row>
    <row r="1219" spans="1:16" hidden="1" x14ac:dyDescent="0.25">
      <c r="A1219" s="661"/>
      <c r="B1219" s="615"/>
      <c r="C1219" s="660"/>
      <c r="D1219" s="669"/>
      <c r="E1219" s="670"/>
      <c r="F1219" s="201"/>
      <c r="G1219" s="201"/>
      <c r="H1219" s="201"/>
      <c r="I1219" s="201"/>
      <c r="J1219" s="201"/>
      <c r="K1219" s="201"/>
      <c r="L1219" s="201"/>
      <c r="M1219" s="201"/>
      <c r="N1219" s="201"/>
      <c r="O1219" s="201"/>
      <c r="P1219" s="201"/>
    </row>
    <row r="1220" spans="1:16" hidden="1" x14ac:dyDescent="0.25">
      <c r="A1220" s="661"/>
      <c r="B1220" s="615"/>
      <c r="C1220" s="660"/>
      <c r="D1220" s="669"/>
      <c r="E1220" s="670"/>
      <c r="F1220" s="201"/>
      <c r="G1220" s="201"/>
      <c r="H1220" s="201"/>
      <c r="I1220" s="201"/>
      <c r="J1220" s="201"/>
      <c r="K1220" s="201"/>
      <c r="L1220" s="201"/>
      <c r="M1220" s="201"/>
      <c r="N1220" s="201"/>
      <c r="O1220" s="201"/>
      <c r="P1220" s="201"/>
    </row>
    <row r="1221" spans="1:16" hidden="1" x14ac:dyDescent="0.25">
      <c r="A1221" s="661"/>
      <c r="B1221" s="615"/>
      <c r="C1221" s="660"/>
      <c r="D1221" s="669"/>
      <c r="E1221" s="670"/>
      <c r="F1221" s="201"/>
      <c r="G1221" s="201"/>
      <c r="H1221" s="201"/>
      <c r="I1221" s="201"/>
      <c r="J1221" s="201"/>
      <c r="K1221" s="201"/>
      <c r="L1221" s="201"/>
      <c r="M1221" s="201"/>
      <c r="N1221" s="201"/>
      <c r="O1221" s="201"/>
      <c r="P1221" s="201"/>
    </row>
    <row r="1222" spans="1:16" hidden="1" x14ac:dyDescent="0.25">
      <c r="A1222" s="661"/>
      <c r="B1222" s="615"/>
      <c r="C1222" s="660"/>
      <c r="D1222" s="669"/>
      <c r="E1222" s="670"/>
      <c r="F1222" s="201"/>
      <c r="G1222" s="201"/>
      <c r="H1222" s="201"/>
      <c r="I1222" s="201"/>
      <c r="J1222" s="201"/>
      <c r="K1222" s="201"/>
      <c r="L1222" s="201"/>
      <c r="M1222" s="201"/>
      <c r="N1222" s="201"/>
      <c r="O1222" s="201"/>
      <c r="P1222" s="201"/>
    </row>
    <row r="1223" spans="1:16" hidden="1" x14ac:dyDescent="0.25">
      <c r="A1223" s="661"/>
      <c r="B1223" s="615"/>
      <c r="C1223" s="660"/>
      <c r="D1223" s="669"/>
      <c r="E1223" s="670"/>
      <c r="F1223" s="201"/>
      <c r="G1223" s="201"/>
      <c r="H1223" s="201"/>
      <c r="I1223" s="201"/>
      <c r="J1223" s="201"/>
      <c r="K1223" s="201"/>
      <c r="L1223" s="201"/>
      <c r="M1223" s="201"/>
      <c r="N1223" s="201"/>
      <c r="O1223" s="201"/>
      <c r="P1223" s="201"/>
    </row>
    <row r="1224" spans="1:16" hidden="1" x14ac:dyDescent="0.25">
      <c r="A1224" s="661"/>
      <c r="B1224" s="615"/>
      <c r="C1224" s="660"/>
      <c r="D1224" s="669"/>
      <c r="E1224" s="670"/>
      <c r="F1224" s="201"/>
      <c r="G1224" s="201"/>
      <c r="H1224" s="201"/>
      <c r="I1224" s="201"/>
      <c r="J1224" s="201"/>
      <c r="K1224" s="201"/>
      <c r="L1224" s="201"/>
      <c r="M1224" s="201"/>
      <c r="N1224" s="201"/>
      <c r="O1224" s="201"/>
      <c r="P1224" s="201"/>
    </row>
    <row r="1225" spans="1:16" hidden="1" x14ac:dyDescent="0.25">
      <c r="A1225" s="661"/>
      <c r="B1225" s="615"/>
      <c r="C1225" s="660"/>
      <c r="D1225" s="669"/>
      <c r="E1225" s="670"/>
      <c r="F1225" s="201"/>
      <c r="G1225" s="201"/>
      <c r="H1225" s="201"/>
      <c r="I1225" s="201"/>
      <c r="J1225" s="201"/>
      <c r="K1225" s="201"/>
      <c r="L1225" s="201"/>
      <c r="M1225" s="201"/>
      <c r="N1225" s="201"/>
      <c r="O1225" s="201"/>
      <c r="P1225" s="201"/>
    </row>
    <row r="1226" spans="1:16" hidden="1" x14ac:dyDescent="0.25">
      <c r="A1226" s="661"/>
      <c r="B1226" s="615"/>
      <c r="C1226" s="660"/>
      <c r="D1226" s="669"/>
      <c r="E1226" s="670"/>
      <c r="F1226" s="201"/>
      <c r="G1226" s="201"/>
      <c r="H1226" s="201"/>
      <c r="I1226" s="201"/>
      <c r="J1226" s="201"/>
      <c r="K1226" s="201"/>
      <c r="L1226" s="201"/>
      <c r="M1226" s="201"/>
      <c r="N1226" s="201"/>
      <c r="O1226" s="201"/>
      <c r="P1226" s="201"/>
    </row>
    <row r="1227" spans="1:16" hidden="1" x14ac:dyDescent="0.25">
      <c r="A1227" s="661"/>
      <c r="B1227" s="615"/>
      <c r="C1227" s="660"/>
      <c r="D1227" s="669"/>
      <c r="E1227" s="670"/>
      <c r="F1227" s="201"/>
      <c r="G1227" s="201"/>
      <c r="H1227" s="201"/>
      <c r="I1227" s="201"/>
      <c r="J1227" s="201"/>
      <c r="K1227" s="201"/>
      <c r="L1227" s="201"/>
      <c r="M1227" s="201"/>
      <c r="N1227" s="201"/>
      <c r="O1227" s="201"/>
      <c r="P1227" s="201"/>
    </row>
    <row r="1228" spans="1:16" hidden="1" x14ac:dyDescent="0.25">
      <c r="A1228" s="661"/>
      <c r="B1228" s="615"/>
      <c r="C1228" s="660"/>
      <c r="D1228" s="669"/>
      <c r="E1228" s="670"/>
      <c r="F1228" s="201"/>
      <c r="G1228" s="201"/>
      <c r="H1228" s="201"/>
      <c r="I1228" s="201"/>
      <c r="J1228" s="201"/>
      <c r="K1228" s="201"/>
      <c r="L1228" s="201"/>
      <c r="M1228" s="201"/>
      <c r="N1228" s="201"/>
      <c r="O1228" s="201"/>
      <c r="P1228" s="201"/>
    </row>
    <row r="1229" spans="1:16" hidden="1" x14ac:dyDescent="0.25">
      <c r="A1229" s="661"/>
      <c r="B1229" s="615"/>
      <c r="C1229" s="660"/>
      <c r="D1229" s="669"/>
      <c r="E1229" s="670"/>
      <c r="F1229" s="201"/>
      <c r="G1229" s="201"/>
      <c r="H1229" s="201"/>
      <c r="I1229" s="201"/>
      <c r="J1229" s="201"/>
      <c r="K1229" s="201"/>
      <c r="L1229" s="201"/>
      <c r="M1229" s="201"/>
      <c r="N1229" s="201"/>
      <c r="O1229" s="201"/>
      <c r="P1229" s="201"/>
    </row>
    <row r="1230" spans="1:16" hidden="1" x14ac:dyDescent="0.25">
      <c r="A1230" s="661"/>
      <c r="B1230" s="615"/>
      <c r="C1230" s="660"/>
      <c r="D1230" s="669"/>
      <c r="E1230" s="670"/>
      <c r="F1230" s="201"/>
      <c r="G1230" s="201"/>
      <c r="H1230" s="201"/>
      <c r="I1230" s="201"/>
      <c r="J1230" s="201"/>
      <c r="K1230" s="201"/>
      <c r="L1230" s="201"/>
      <c r="M1230" s="201"/>
      <c r="N1230" s="201"/>
      <c r="O1230" s="201"/>
      <c r="P1230" s="201"/>
    </row>
    <row r="1231" spans="1:16" hidden="1" x14ac:dyDescent="0.25">
      <c r="A1231" s="661"/>
      <c r="B1231" s="615"/>
      <c r="C1231" s="660"/>
      <c r="D1231" s="669"/>
      <c r="E1231" s="670"/>
      <c r="F1231" s="201"/>
      <c r="G1231" s="201"/>
      <c r="H1231" s="201"/>
      <c r="I1231" s="201"/>
      <c r="J1231" s="201"/>
      <c r="K1231" s="201"/>
      <c r="L1231" s="201"/>
      <c r="M1231" s="201"/>
      <c r="N1231" s="201"/>
      <c r="O1231" s="201"/>
      <c r="P1231" s="201"/>
    </row>
    <row r="1232" spans="1:16" hidden="1" x14ac:dyDescent="0.25">
      <c r="A1232" s="661"/>
      <c r="B1232" s="615"/>
      <c r="C1232" s="660"/>
      <c r="D1232" s="669"/>
      <c r="E1232" s="670"/>
      <c r="F1232" s="201"/>
      <c r="G1232" s="201"/>
      <c r="H1232" s="201"/>
      <c r="I1232" s="201"/>
      <c r="J1232" s="201"/>
      <c r="K1232" s="201"/>
      <c r="L1232" s="201"/>
      <c r="M1232" s="201"/>
      <c r="N1232" s="201"/>
      <c r="O1232" s="201"/>
      <c r="P1232" s="201"/>
    </row>
    <row r="1233" spans="1:16" hidden="1" x14ac:dyDescent="0.25">
      <c r="A1233" s="661"/>
      <c r="B1233" s="615"/>
      <c r="C1233" s="660"/>
      <c r="D1233" s="669"/>
      <c r="E1233" s="670"/>
      <c r="F1233" s="201"/>
      <c r="G1233" s="201"/>
      <c r="H1233" s="201"/>
      <c r="I1233" s="201"/>
      <c r="J1233" s="201"/>
      <c r="K1233" s="201"/>
      <c r="L1233" s="201"/>
      <c r="M1233" s="201"/>
      <c r="N1233" s="201"/>
      <c r="O1233" s="201"/>
      <c r="P1233" s="201"/>
    </row>
    <row r="1234" spans="1:16" hidden="1" x14ac:dyDescent="0.25">
      <c r="A1234" s="661"/>
      <c r="B1234" s="615"/>
      <c r="C1234" s="660"/>
      <c r="D1234" s="669"/>
      <c r="E1234" s="670"/>
      <c r="F1234" s="201"/>
      <c r="G1234" s="201"/>
      <c r="H1234" s="201"/>
      <c r="I1234" s="201"/>
      <c r="J1234" s="201"/>
      <c r="K1234" s="201"/>
      <c r="L1234" s="201"/>
      <c r="M1234" s="201"/>
      <c r="N1234" s="201"/>
      <c r="O1234" s="201"/>
      <c r="P1234" s="201"/>
    </row>
    <row r="1235" spans="1:16" hidden="1" x14ac:dyDescent="0.25">
      <c r="A1235" s="661"/>
      <c r="B1235" s="615"/>
      <c r="C1235" s="660"/>
      <c r="D1235" s="669"/>
      <c r="E1235" s="670"/>
      <c r="F1235" s="201"/>
      <c r="G1235" s="201"/>
      <c r="H1235" s="201"/>
      <c r="I1235" s="201"/>
      <c r="J1235" s="201"/>
      <c r="K1235" s="201"/>
      <c r="L1235" s="201"/>
      <c r="M1235" s="201"/>
      <c r="N1235" s="201"/>
      <c r="O1235" s="201"/>
      <c r="P1235" s="201"/>
    </row>
    <row r="1236" spans="1:16" hidden="1" x14ac:dyDescent="0.25">
      <c r="A1236" s="661"/>
      <c r="B1236" s="615"/>
      <c r="C1236" s="660"/>
      <c r="D1236" s="669"/>
      <c r="E1236" s="670"/>
      <c r="F1236" s="201"/>
      <c r="G1236" s="201"/>
      <c r="H1236" s="201"/>
      <c r="I1236" s="201"/>
      <c r="J1236" s="201"/>
      <c r="K1236" s="201"/>
      <c r="L1236" s="201"/>
      <c r="M1236" s="201"/>
      <c r="N1236" s="201"/>
      <c r="O1236" s="201"/>
      <c r="P1236" s="201"/>
    </row>
    <row r="1237" spans="1:16" hidden="1" x14ac:dyDescent="0.25">
      <c r="A1237" s="661"/>
      <c r="B1237" s="615"/>
      <c r="C1237" s="660"/>
      <c r="D1237" s="669"/>
      <c r="E1237" s="670"/>
      <c r="F1237" s="201"/>
      <c r="G1237" s="201"/>
      <c r="H1237" s="201"/>
      <c r="I1237" s="201"/>
      <c r="J1237" s="201"/>
      <c r="K1237" s="201"/>
      <c r="L1237" s="201"/>
      <c r="M1237" s="201"/>
      <c r="N1237" s="201"/>
      <c r="O1237" s="201"/>
      <c r="P1237" s="201"/>
    </row>
    <row r="1238" spans="1:16" hidden="1" x14ac:dyDescent="0.25">
      <c r="A1238" s="661"/>
      <c r="B1238" s="615"/>
      <c r="C1238" s="660"/>
      <c r="D1238" s="669"/>
      <c r="E1238" s="670"/>
      <c r="F1238" s="201"/>
      <c r="G1238" s="201"/>
      <c r="H1238" s="201"/>
      <c r="I1238" s="201"/>
      <c r="J1238" s="201"/>
      <c r="K1238" s="201"/>
      <c r="L1238" s="201"/>
      <c r="M1238" s="201"/>
      <c r="N1238" s="201"/>
      <c r="O1238" s="201"/>
      <c r="P1238" s="201"/>
    </row>
    <row r="1239" spans="1:16" hidden="1" x14ac:dyDescent="0.25">
      <c r="A1239" s="661"/>
      <c r="B1239" s="615"/>
      <c r="C1239" s="660"/>
      <c r="D1239" s="669"/>
      <c r="E1239" s="670"/>
      <c r="F1239" s="201"/>
      <c r="G1239" s="201"/>
      <c r="H1239" s="201"/>
      <c r="I1239" s="201"/>
      <c r="J1239" s="201"/>
      <c r="K1239" s="201"/>
      <c r="L1239" s="201"/>
      <c r="M1239" s="201"/>
      <c r="N1239" s="201"/>
      <c r="O1239" s="201"/>
      <c r="P1239" s="201"/>
    </row>
    <row r="1240" spans="1:16" hidden="1" x14ac:dyDescent="0.25">
      <c r="A1240" s="661"/>
      <c r="B1240" s="615"/>
      <c r="C1240" s="660"/>
      <c r="D1240" s="669"/>
      <c r="E1240" s="670"/>
      <c r="F1240" s="201"/>
      <c r="G1240" s="201"/>
      <c r="H1240" s="201"/>
      <c r="I1240" s="201"/>
      <c r="J1240" s="201"/>
      <c r="K1240" s="201"/>
      <c r="L1240" s="201"/>
      <c r="M1240" s="201"/>
      <c r="N1240" s="201"/>
      <c r="O1240" s="201"/>
      <c r="P1240" s="201"/>
    </row>
    <row r="1241" spans="1:16" hidden="1" x14ac:dyDescent="0.25">
      <c r="A1241" s="661"/>
      <c r="B1241" s="615"/>
      <c r="C1241" s="660"/>
      <c r="D1241" s="669"/>
      <c r="E1241" s="670"/>
      <c r="F1241" s="201"/>
      <c r="G1241" s="201"/>
      <c r="H1241" s="201"/>
      <c r="I1241" s="201"/>
      <c r="J1241" s="201"/>
      <c r="K1241" s="201"/>
      <c r="L1241" s="201"/>
      <c r="M1241" s="201"/>
      <c r="N1241" s="201"/>
      <c r="O1241" s="201"/>
      <c r="P1241" s="201"/>
    </row>
    <row r="1242" spans="1:16" hidden="1" x14ac:dyDescent="0.25">
      <c r="A1242" s="661"/>
      <c r="B1242" s="615"/>
      <c r="C1242" s="660"/>
      <c r="D1242" s="669"/>
      <c r="E1242" s="670"/>
      <c r="F1242" s="201"/>
      <c r="G1242" s="201"/>
      <c r="H1242" s="201"/>
      <c r="I1242" s="201"/>
      <c r="J1242" s="201"/>
      <c r="K1242" s="201"/>
      <c r="L1242" s="201"/>
      <c r="M1242" s="201"/>
      <c r="N1242" s="201"/>
      <c r="O1242" s="201"/>
      <c r="P1242" s="201"/>
    </row>
    <row r="1243" spans="1:16" hidden="1" x14ac:dyDescent="0.25">
      <c r="A1243" s="661"/>
      <c r="B1243" s="615"/>
      <c r="C1243" s="660"/>
      <c r="D1243" s="669"/>
      <c r="E1243" s="670"/>
      <c r="F1243" s="201"/>
      <c r="G1243" s="201"/>
      <c r="H1243" s="201"/>
      <c r="I1243" s="201"/>
      <c r="J1243" s="201"/>
      <c r="K1243" s="201"/>
      <c r="L1243" s="201"/>
      <c r="M1243" s="201"/>
      <c r="N1243" s="201"/>
      <c r="O1243" s="201"/>
      <c r="P1243" s="201"/>
    </row>
    <row r="1244" spans="1:16" hidden="1" x14ac:dyDescent="0.25">
      <c r="A1244" s="661"/>
      <c r="B1244" s="615"/>
      <c r="C1244" s="660"/>
      <c r="D1244" s="669"/>
      <c r="E1244" s="670"/>
      <c r="F1244" s="201"/>
      <c r="G1244" s="201"/>
      <c r="H1244" s="201"/>
      <c r="I1244" s="201"/>
      <c r="J1244" s="201"/>
      <c r="K1244" s="201"/>
      <c r="L1244" s="201"/>
      <c r="M1244" s="201"/>
      <c r="N1244" s="201"/>
      <c r="O1244" s="201"/>
      <c r="P1244" s="201"/>
    </row>
    <row r="1245" spans="1:16" hidden="1" x14ac:dyDescent="0.25">
      <c r="A1245" s="661"/>
      <c r="B1245" s="615"/>
      <c r="C1245" s="660"/>
      <c r="D1245" s="669"/>
      <c r="E1245" s="670"/>
      <c r="F1245" s="201"/>
      <c r="G1245" s="201"/>
      <c r="H1245" s="201"/>
      <c r="I1245" s="201"/>
      <c r="J1245" s="201"/>
      <c r="K1245" s="201"/>
      <c r="L1245" s="201"/>
      <c r="M1245" s="201"/>
      <c r="N1245" s="201"/>
      <c r="O1245" s="201"/>
      <c r="P1245" s="201"/>
    </row>
    <row r="1246" spans="1:16" hidden="1" x14ac:dyDescent="0.25">
      <c r="A1246" s="661"/>
      <c r="B1246" s="615"/>
      <c r="C1246" s="660"/>
      <c r="D1246" s="669"/>
      <c r="E1246" s="670"/>
      <c r="F1246" s="201"/>
      <c r="G1246" s="201"/>
      <c r="H1246" s="201"/>
      <c r="I1246" s="201"/>
      <c r="J1246" s="201"/>
      <c r="K1246" s="201"/>
      <c r="L1246" s="201"/>
      <c r="M1246" s="201"/>
      <c r="N1246" s="201"/>
      <c r="O1246" s="201"/>
      <c r="P1246" s="201"/>
    </row>
    <row r="1247" spans="1:16" hidden="1" x14ac:dyDescent="0.25">
      <c r="A1247" s="661"/>
      <c r="B1247" s="615"/>
      <c r="C1247" s="660"/>
      <c r="D1247" s="669"/>
      <c r="E1247" s="670"/>
      <c r="F1247" s="201"/>
      <c r="G1247" s="201"/>
      <c r="H1247" s="201"/>
      <c r="I1247" s="201"/>
      <c r="J1247" s="201"/>
      <c r="K1247" s="201"/>
      <c r="L1247" s="201"/>
      <c r="M1247" s="201"/>
      <c r="N1247" s="201"/>
      <c r="O1247" s="201"/>
      <c r="P1247" s="201"/>
    </row>
    <row r="1248" spans="1:16" hidden="1" x14ac:dyDescent="0.25">
      <c r="A1248" s="661"/>
      <c r="B1248" s="615"/>
      <c r="C1248" s="660"/>
      <c r="D1248" s="669"/>
      <c r="E1248" s="670"/>
      <c r="F1248" s="201"/>
      <c r="G1248" s="201"/>
      <c r="H1248" s="201"/>
      <c r="I1248" s="201"/>
      <c r="J1248" s="201"/>
      <c r="K1248" s="201"/>
      <c r="L1248" s="201"/>
      <c r="M1248" s="201"/>
      <c r="N1248" s="201"/>
      <c r="O1248" s="201"/>
      <c r="P1248" s="201"/>
    </row>
    <row r="1249" spans="1:16" hidden="1" x14ac:dyDescent="0.25">
      <c r="A1249" s="661"/>
      <c r="B1249" s="615"/>
      <c r="C1249" s="660"/>
      <c r="D1249" s="669"/>
      <c r="E1249" s="670"/>
      <c r="F1249" s="201"/>
      <c r="G1249" s="201"/>
      <c r="H1249" s="201"/>
      <c r="I1249" s="201"/>
      <c r="J1249" s="201"/>
      <c r="K1249" s="201"/>
      <c r="L1249" s="201"/>
      <c r="M1249" s="201"/>
      <c r="N1249" s="201"/>
      <c r="O1249" s="201"/>
      <c r="P1249" s="201"/>
    </row>
    <row r="1250" spans="1:16" hidden="1" x14ac:dyDescent="0.25">
      <c r="A1250" s="661"/>
      <c r="B1250" s="615"/>
      <c r="C1250" s="660"/>
      <c r="D1250" s="669"/>
      <c r="E1250" s="670"/>
      <c r="F1250" s="201"/>
      <c r="G1250" s="201"/>
      <c r="H1250" s="201"/>
      <c r="I1250" s="201"/>
      <c r="J1250" s="201"/>
      <c r="K1250" s="201"/>
      <c r="L1250" s="201"/>
      <c r="M1250" s="201"/>
      <c r="N1250" s="201"/>
      <c r="O1250" s="201"/>
      <c r="P1250" s="201"/>
    </row>
    <row r="1251" spans="1:16" hidden="1" x14ac:dyDescent="0.25">
      <c r="A1251" s="661"/>
      <c r="B1251" s="615"/>
      <c r="C1251" s="660"/>
      <c r="D1251" s="669"/>
      <c r="E1251" s="670"/>
      <c r="F1251" s="201"/>
      <c r="G1251" s="201"/>
      <c r="H1251" s="201"/>
      <c r="I1251" s="201"/>
      <c r="J1251" s="201"/>
      <c r="K1251" s="201"/>
      <c r="L1251" s="201"/>
      <c r="M1251" s="201"/>
      <c r="N1251" s="201"/>
      <c r="O1251" s="201"/>
      <c r="P1251" s="201"/>
    </row>
    <row r="1252" spans="1:16" hidden="1" x14ac:dyDescent="0.25">
      <c r="A1252" s="661"/>
      <c r="B1252" s="615"/>
      <c r="C1252" s="660"/>
      <c r="D1252" s="669"/>
      <c r="E1252" s="670"/>
      <c r="F1252" s="201"/>
      <c r="G1252" s="201"/>
      <c r="H1252" s="201"/>
      <c r="I1252" s="201"/>
      <c r="J1252" s="201"/>
      <c r="K1252" s="201"/>
      <c r="L1252" s="201"/>
      <c r="M1252" s="201"/>
      <c r="N1252" s="201"/>
      <c r="O1252" s="201"/>
      <c r="P1252" s="201"/>
    </row>
    <row r="1253" spans="1:16" hidden="1" x14ac:dyDescent="0.25">
      <c r="A1253" s="661"/>
      <c r="B1253" s="615"/>
      <c r="C1253" s="660"/>
      <c r="D1253" s="669"/>
      <c r="E1253" s="670"/>
      <c r="F1253" s="201"/>
      <c r="G1253" s="201"/>
      <c r="H1253" s="201"/>
      <c r="I1253" s="201"/>
      <c r="J1253" s="201"/>
      <c r="K1253" s="201"/>
      <c r="L1253" s="201"/>
      <c r="M1253" s="201"/>
      <c r="N1253" s="201"/>
      <c r="O1253" s="201"/>
      <c r="P1253" s="201"/>
    </row>
    <row r="1254" spans="1:16" hidden="1" x14ac:dyDescent="0.25">
      <c r="A1254" s="661"/>
      <c r="B1254" s="615"/>
      <c r="C1254" s="660"/>
      <c r="D1254" s="669"/>
      <c r="E1254" s="670"/>
      <c r="F1254" s="201"/>
      <c r="G1254" s="201"/>
      <c r="H1254" s="201"/>
      <c r="I1254" s="201"/>
      <c r="J1254" s="201"/>
      <c r="K1254" s="201"/>
      <c r="L1254" s="201"/>
      <c r="M1254" s="201"/>
      <c r="N1254" s="201"/>
      <c r="O1254" s="201"/>
      <c r="P1254" s="201"/>
    </row>
    <row r="1255" spans="1:16" hidden="1" x14ac:dyDescent="0.25">
      <c r="A1255" s="661"/>
      <c r="B1255" s="615"/>
      <c r="C1255" s="660"/>
      <c r="D1255" s="669"/>
      <c r="E1255" s="670"/>
      <c r="F1255" s="201"/>
      <c r="G1255" s="201"/>
      <c r="H1255" s="201"/>
      <c r="I1255" s="201"/>
      <c r="J1255" s="201"/>
      <c r="K1255" s="201"/>
      <c r="L1255" s="201"/>
      <c r="M1255" s="201"/>
      <c r="N1255" s="201"/>
      <c r="O1255" s="201"/>
      <c r="P1255" s="201"/>
    </row>
    <row r="1256" spans="1:16" hidden="1" x14ac:dyDescent="0.25">
      <c r="A1256" s="661"/>
      <c r="B1256" s="615"/>
      <c r="C1256" s="660"/>
      <c r="D1256" s="669"/>
      <c r="E1256" s="670"/>
      <c r="F1256" s="201"/>
      <c r="G1256" s="201"/>
      <c r="H1256" s="201"/>
      <c r="I1256" s="201"/>
      <c r="J1256" s="201"/>
      <c r="K1256" s="201"/>
      <c r="L1256" s="201"/>
      <c r="M1256" s="201"/>
      <c r="N1256" s="201"/>
      <c r="O1256" s="201"/>
      <c r="P1256" s="201"/>
    </row>
    <row r="1257" spans="1:16" hidden="1" x14ac:dyDescent="0.25">
      <c r="A1257" s="661"/>
      <c r="B1257" s="615"/>
      <c r="C1257" s="660"/>
      <c r="D1257" s="669"/>
      <c r="E1257" s="670"/>
      <c r="F1257" s="201"/>
      <c r="G1257" s="201"/>
      <c r="H1257" s="201"/>
      <c r="I1257" s="201"/>
      <c r="J1257" s="201"/>
      <c r="K1257" s="201"/>
      <c r="L1257" s="201"/>
      <c r="M1257" s="201"/>
      <c r="N1257" s="201"/>
      <c r="O1257" s="201"/>
      <c r="P1257" s="201"/>
    </row>
    <row r="1258" spans="1:16" hidden="1" x14ac:dyDescent="0.25">
      <c r="A1258" s="661"/>
      <c r="B1258" s="615"/>
      <c r="C1258" s="660"/>
      <c r="D1258" s="669"/>
      <c r="E1258" s="670"/>
      <c r="F1258" s="201"/>
      <c r="G1258" s="201"/>
      <c r="H1258" s="201"/>
      <c r="I1258" s="201"/>
      <c r="J1258" s="201"/>
      <c r="K1258" s="201"/>
      <c r="L1258" s="201"/>
      <c r="M1258" s="201"/>
      <c r="N1258" s="201"/>
      <c r="O1258" s="201"/>
      <c r="P1258" s="201"/>
    </row>
    <row r="1259" spans="1:16" hidden="1" x14ac:dyDescent="0.25">
      <c r="A1259" s="661"/>
      <c r="B1259" s="615"/>
      <c r="C1259" s="660"/>
      <c r="D1259" s="669"/>
      <c r="E1259" s="670"/>
      <c r="F1259" s="201"/>
      <c r="G1259" s="201"/>
      <c r="H1259" s="201"/>
      <c r="I1259" s="201"/>
      <c r="J1259" s="201"/>
      <c r="K1259" s="201"/>
      <c r="L1259" s="201"/>
      <c r="M1259" s="201"/>
      <c r="N1259" s="201"/>
      <c r="O1259" s="201"/>
      <c r="P1259" s="201"/>
    </row>
    <row r="1260" spans="1:16" hidden="1" x14ac:dyDescent="0.25">
      <c r="A1260" s="661"/>
      <c r="B1260" s="615"/>
      <c r="C1260" s="660"/>
      <c r="D1260" s="669"/>
      <c r="E1260" s="670"/>
      <c r="F1260" s="201"/>
      <c r="G1260" s="201"/>
      <c r="H1260" s="201"/>
      <c r="I1260" s="201"/>
      <c r="J1260" s="201"/>
      <c r="K1260" s="201"/>
      <c r="L1260" s="201"/>
      <c r="M1260" s="201"/>
      <c r="N1260" s="201"/>
      <c r="O1260" s="201"/>
      <c r="P1260" s="201"/>
    </row>
    <row r="1261" spans="1:16" hidden="1" x14ac:dyDescent="0.25">
      <c r="A1261" s="661"/>
      <c r="B1261" s="615"/>
      <c r="C1261" s="660"/>
      <c r="D1261" s="669"/>
      <c r="E1261" s="670"/>
      <c r="F1261" s="201"/>
      <c r="G1261" s="201"/>
      <c r="H1261" s="201"/>
      <c r="I1261" s="201"/>
      <c r="J1261" s="201"/>
      <c r="K1261" s="201"/>
      <c r="L1261" s="201"/>
      <c r="M1261" s="201"/>
      <c r="N1261" s="201"/>
      <c r="O1261" s="201"/>
      <c r="P1261" s="201"/>
    </row>
    <row r="1262" spans="1:16" hidden="1" x14ac:dyDescent="0.25">
      <c r="A1262" s="661"/>
      <c r="B1262" s="615"/>
      <c r="C1262" s="660"/>
      <c r="D1262" s="669"/>
      <c r="E1262" s="670"/>
      <c r="F1262" s="201"/>
      <c r="G1262" s="201"/>
      <c r="H1262" s="201"/>
      <c r="I1262" s="201"/>
      <c r="J1262" s="201"/>
      <c r="K1262" s="201"/>
      <c r="L1262" s="201"/>
      <c r="M1262" s="201"/>
      <c r="N1262" s="201"/>
      <c r="O1262" s="201"/>
      <c r="P1262" s="201"/>
    </row>
    <row r="1263" spans="1:16" hidden="1" x14ac:dyDescent="0.25">
      <c r="A1263" s="661"/>
      <c r="B1263" s="615"/>
      <c r="C1263" s="660"/>
      <c r="D1263" s="669"/>
      <c r="E1263" s="670"/>
      <c r="F1263" s="201"/>
      <c r="G1263" s="201"/>
      <c r="H1263" s="201"/>
      <c r="I1263" s="201"/>
      <c r="J1263" s="201"/>
      <c r="K1263" s="201"/>
      <c r="L1263" s="201"/>
      <c r="M1263" s="201"/>
      <c r="N1263" s="201"/>
      <c r="O1263" s="201"/>
      <c r="P1263" s="201"/>
    </row>
    <row r="1264" spans="1:16" hidden="1" x14ac:dyDescent="0.25">
      <c r="A1264" s="661"/>
      <c r="B1264" s="615"/>
      <c r="C1264" s="660"/>
      <c r="D1264" s="669"/>
      <c r="E1264" s="670"/>
      <c r="F1264" s="201"/>
      <c r="G1264" s="201"/>
      <c r="H1264" s="201"/>
      <c r="I1264" s="201"/>
      <c r="J1264" s="201"/>
      <c r="K1264" s="201"/>
      <c r="L1264" s="201"/>
      <c r="M1264" s="201"/>
      <c r="N1264" s="201"/>
      <c r="O1264" s="201"/>
      <c r="P1264" s="201"/>
    </row>
    <row r="1265" spans="1:16" hidden="1" x14ac:dyDescent="0.25">
      <c r="A1265" s="661"/>
      <c r="B1265" s="615"/>
      <c r="C1265" s="660"/>
      <c r="D1265" s="669"/>
      <c r="E1265" s="670"/>
      <c r="F1265" s="201"/>
      <c r="G1265" s="201"/>
      <c r="H1265" s="201"/>
      <c r="I1265" s="201"/>
      <c r="J1265" s="201"/>
      <c r="K1265" s="201"/>
      <c r="L1265" s="201"/>
      <c r="M1265" s="201"/>
      <c r="N1265" s="201"/>
      <c r="O1265" s="201"/>
      <c r="P1265" s="201"/>
    </row>
    <row r="1266" spans="1:16" hidden="1" x14ac:dyDescent="0.25">
      <c r="A1266" s="661"/>
      <c r="B1266" s="615"/>
      <c r="C1266" s="660"/>
      <c r="D1266" s="669"/>
      <c r="E1266" s="670"/>
      <c r="F1266" s="201"/>
      <c r="G1266" s="201"/>
      <c r="H1266" s="201"/>
      <c r="I1266" s="201"/>
      <c r="J1266" s="201"/>
      <c r="K1266" s="201"/>
      <c r="L1266" s="201"/>
      <c r="M1266" s="201"/>
      <c r="N1266" s="201"/>
      <c r="O1266" s="201"/>
      <c r="P1266" s="201"/>
    </row>
    <row r="1267" spans="1:16" hidden="1" x14ac:dyDescent="0.25">
      <c r="A1267" s="661"/>
      <c r="B1267" s="615"/>
      <c r="C1267" s="660"/>
      <c r="D1267" s="669"/>
      <c r="E1267" s="670"/>
      <c r="F1267" s="201"/>
      <c r="G1267" s="201"/>
      <c r="H1267" s="201"/>
      <c r="I1267" s="201"/>
      <c r="J1267" s="201"/>
      <c r="K1267" s="201"/>
      <c r="L1267" s="201"/>
      <c r="M1267" s="201"/>
      <c r="N1267" s="201"/>
      <c r="O1267" s="201"/>
      <c r="P1267" s="201"/>
    </row>
    <row r="1268" spans="1:16" hidden="1" x14ac:dyDescent="0.25">
      <c r="A1268" s="661"/>
      <c r="B1268" s="615"/>
      <c r="C1268" s="660"/>
      <c r="D1268" s="669"/>
      <c r="E1268" s="670"/>
      <c r="F1268" s="201"/>
      <c r="G1268" s="201"/>
      <c r="H1268" s="201"/>
      <c r="I1268" s="201"/>
      <c r="J1268" s="201"/>
      <c r="K1268" s="201"/>
      <c r="L1268" s="201"/>
      <c r="M1268" s="201"/>
      <c r="N1268" s="201"/>
      <c r="O1268" s="201"/>
      <c r="P1268" s="201"/>
    </row>
    <row r="1269" spans="1:16" hidden="1" x14ac:dyDescent="0.25">
      <c r="A1269" s="661"/>
      <c r="B1269" s="615"/>
      <c r="C1269" s="660"/>
      <c r="D1269" s="669"/>
      <c r="E1269" s="670"/>
      <c r="F1269" s="201"/>
      <c r="G1269" s="201"/>
      <c r="H1269" s="201"/>
      <c r="I1269" s="201"/>
      <c r="J1269" s="201"/>
      <c r="K1269" s="201"/>
      <c r="L1269" s="201"/>
      <c r="M1269" s="201"/>
      <c r="N1269" s="201"/>
      <c r="O1269" s="201"/>
      <c r="P1269" s="201"/>
    </row>
    <row r="1270" spans="1:16" hidden="1" x14ac:dyDescent="0.25">
      <c r="A1270" s="661"/>
      <c r="B1270" s="615"/>
      <c r="C1270" s="660"/>
      <c r="D1270" s="669"/>
      <c r="E1270" s="670"/>
      <c r="F1270" s="201"/>
      <c r="G1270" s="201"/>
      <c r="H1270" s="201"/>
      <c r="I1270" s="201"/>
      <c r="J1270" s="201"/>
      <c r="K1270" s="201"/>
      <c r="L1270" s="201"/>
      <c r="M1270" s="201"/>
      <c r="N1270" s="201"/>
      <c r="O1270" s="201"/>
      <c r="P1270" s="201"/>
    </row>
    <row r="1271" spans="1:16" hidden="1" x14ac:dyDescent="0.25">
      <c r="A1271" s="661"/>
      <c r="B1271" s="615"/>
      <c r="C1271" s="660"/>
      <c r="D1271" s="669"/>
      <c r="E1271" s="670"/>
      <c r="F1271" s="201"/>
      <c r="G1271" s="201"/>
      <c r="H1271" s="201"/>
      <c r="I1271" s="201"/>
      <c r="J1271" s="201"/>
      <c r="K1271" s="201"/>
      <c r="L1271" s="201"/>
      <c r="M1271" s="201"/>
      <c r="N1271" s="201"/>
      <c r="O1271" s="201"/>
      <c r="P1271" s="201"/>
    </row>
    <row r="1272" spans="1:16" hidden="1" x14ac:dyDescent="0.25">
      <c r="A1272" s="661"/>
      <c r="B1272" s="615"/>
      <c r="C1272" s="660"/>
      <c r="D1272" s="669"/>
      <c r="E1272" s="670"/>
      <c r="F1272" s="201"/>
      <c r="G1272" s="201"/>
      <c r="H1272" s="201"/>
      <c r="I1272" s="201"/>
      <c r="J1272" s="201"/>
      <c r="K1272" s="201"/>
      <c r="L1272" s="201"/>
      <c r="M1272" s="201"/>
      <c r="N1272" s="201"/>
      <c r="O1272" s="201"/>
      <c r="P1272" s="201"/>
    </row>
    <row r="1273" spans="1:16" hidden="1" x14ac:dyDescent="0.25">
      <c r="A1273" s="661"/>
      <c r="B1273" s="615"/>
      <c r="C1273" s="660"/>
      <c r="D1273" s="669"/>
      <c r="E1273" s="670"/>
      <c r="F1273" s="201"/>
      <c r="G1273" s="201"/>
      <c r="H1273" s="201"/>
      <c r="I1273" s="201"/>
      <c r="J1273" s="201"/>
      <c r="K1273" s="201"/>
      <c r="L1273" s="201"/>
      <c r="M1273" s="201"/>
      <c r="N1273" s="201"/>
      <c r="O1273" s="201"/>
      <c r="P1273" s="201"/>
    </row>
    <row r="1274" spans="1:16" hidden="1" x14ac:dyDescent="0.25">
      <c r="A1274" s="661"/>
      <c r="B1274" s="615"/>
      <c r="C1274" s="660"/>
      <c r="D1274" s="669"/>
      <c r="E1274" s="670"/>
      <c r="F1274" s="201"/>
      <c r="G1274" s="201"/>
      <c r="H1274" s="201"/>
      <c r="I1274" s="201"/>
      <c r="J1274" s="201"/>
      <c r="K1274" s="201"/>
      <c r="L1274" s="201"/>
      <c r="M1274" s="201"/>
      <c r="N1274" s="201"/>
      <c r="O1274" s="201"/>
      <c r="P1274" s="201"/>
    </row>
    <row r="1275" spans="1:16" hidden="1" x14ac:dyDescent="0.25">
      <c r="A1275" s="661"/>
      <c r="B1275" s="615"/>
      <c r="C1275" s="660"/>
      <c r="D1275" s="669"/>
      <c r="E1275" s="670"/>
      <c r="F1275" s="201"/>
      <c r="G1275" s="201"/>
      <c r="H1275" s="201"/>
      <c r="I1275" s="201"/>
      <c r="J1275" s="201"/>
      <c r="K1275" s="201"/>
      <c r="L1275" s="201"/>
      <c r="M1275" s="201"/>
      <c r="N1275" s="201"/>
      <c r="O1275" s="201"/>
      <c r="P1275" s="201"/>
    </row>
    <row r="1276" spans="1:16" hidden="1" x14ac:dyDescent="0.25">
      <c r="A1276" s="661"/>
      <c r="B1276" s="615"/>
      <c r="C1276" s="660"/>
      <c r="D1276" s="669"/>
      <c r="E1276" s="670"/>
      <c r="F1276" s="201"/>
      <c r="G1276" s="201"/>
      <c r="H1276" s="201"/>
      <c r="I1276" s="201"/>
      <c r="J1276" s="201"/>
      <c r="K1276" s="201"/>
      <c r="L1276" s="201"/>
      <c r="M1276" s="201"/>
      <c r="N1276" s="201"/>
      <c r="O1276" s="201"/>
      <c r="P1276" s="201"/>
    </row>
    <row r="1277" spans="1:16" hidden="1" x14ac:dyDescent="0.25">
      <c r="A1277" s="661"/>
      <c r="B1277" s="615"/>
      <c r="C1277" s="660"/>
      <c r="D1277" s="669"/>
      <c r="E1277" s="670"/>
      <c r="F1277" s="201"/>
      <c r="G1277" s="201"/>
      <c r="H1277" s="201"/>
      <c r="I1277" s="201"/>
      <c r="J1277" s="201"/>
      <c r="K1277" s="201"/>
      <c r="L1277" s="201"/>
      <c r="M1277" s="201"/>
      <c r="N1277" s="201"/>
      <c r="O1277" s="201"/>
      <c r="P1277" s="201"/>
    </row>
    <row r="1278" spans="1:16" hidden="1" x14ac:dyDescent="0.25">
      <c r="A1278" s="661"/>
      <c r="B1278" s="615"/>
      <c r="C1278" s="660"/>
      <c r="D1278" s="669"/>
      <c r="E1278" s="670"/>
      <c r="F1278" s="201"/>
      <c r="G1278" s="201"/>
      <c r="H1278" s="201"/>
      <c r="I1278" s="201"/>
      <c r="J1278" s="201"/>
      <c r="K1278" s="201"/>
      <c r="L1278" s="201"/>
      <c r="M1278" s="201"/>
      <c r="N1278" s="201"/>
      <c r="O1278" s="201"/>
      <c r="P1278" s="201"/>
    </row>
    <row r="1279" spans="1:16" hidden="1" x14ac:dyDescent="0.25">
      <c r="A1279" s="661"/>
      <c r="B1279" s="615"/>
      <c r="C1279" s="660"/>
      <c r="D1279" s="669"/>
      <c r="E1279" s="670"/>
      <c r="F1279" s="201"/>
      <c r="G1279" s="201"/>
      <c r="H1279" s="201"/>
      <c r="I1279" s="201"/>
      <c r="J1279" s="201"/>
      <c r="K1279" s="201"/>
      <c r="L1279" s="201"/>
      <c r="M1279" s="201"/>
      <c r="N1279" s="201"/>
      <c r="O1279" s="201"/>
      <c r="P1279" s="201"/>
    </row>
    <row r="1280" spans="1:16" hidden="1" x14ac:dyDescent="0.25">
      <c r="A1280" s="661"/>
      <c r="B1280" s="615"/>
      <c r="C1280" s="660"/>
      <c r="D1280" s="669"/>
      <c r="E1280" s="670"/>
      <c r="F1280" s="201"/>
      <c r="G1280" s="201"/>
      <c r="H1280" s="201"/>
      <c r="I1280" s="201"/>
      <c r="J1280" s="201"/>
      <c r="K1280" s="201"/>
      <c r="L1280" s="201"/>
      <c r="M1280" s="201"/>
      <c r="N1280" s="201"/>
      <c r="O1280" s="201"/>
      <c r="P1280" s="201"/>
    </row>
    <row r="1281" spans="1:16" hidden="1" x14ac:dyDescent="0.25">
      <c r="A1281" s="661"/>
      <c r="B1281" s="615"/>
      <c r="C1281" s="660"/>
      <c r="D1281" s="669"/>
      <c r="E1281" s="670"/>
      <c r="F1281" s="201"/>
      <c r="G1281" s="201"/>
      <c r="H1281" s="201"/>
      <c r="I1281" s="201"/>
      <c r="J1281" s="201"/>
      <c r="K1281" s="201"/>
      <c r="L1281" s="201"/>
      <c r="M1281" s="201"/>
      <c r="N1281" s="201"/>
      <c r="O1281" s="201"/>
      <c r="P1281" s="201"/>
    </row>
    <row r="1282" spans="1:16" hidden="1" x14ac:dyDescent="0.25">
      <c r="A1282" s="661"/>
      <c r="B1282" s="615"/>
      <c r="C1282" s="660"/>
      <c r="D1282" s="669"/>
      <c r="E1282" s="670"/>
      <c r="F1282" s="201"/>
      <c r="G1282" s="201"/>
      <c r="H1282" s="201"/>
      <c r="I1282" s="201"/>
      <c r="J1282" s="201"/>
      <c r="K1282" s="201"/>
      <c r="L1282" s="201"/>
      <c r="M1282" s="201"/>
      <c r="N1282" s="201"/>
      <c r="O1282" s="201"/>
      <c r="P1282" s="201"/>
    </row>
    <row r="1283" spans="1:16" hidden="1" x14ac:dyDescent="0.25">
      <c r="A1283" s="661"/>
      <c r="B1283" s="615"/>
      <c r="C1283" s="660"/>
      <c r="D1283" s="669"/>
      <c r="E1283" s="670"/>
      <c r="F1283" s="201"/>
      <c r="G1283" s="201"/>
      <c r="H1283" s="201"/>
      <c r="I1283" s="201"/>
      <c r="J1283" s="201"/>
      <c r="K1283" s="201"/>
      <c r="L1283" s="201"/>
      <c r="M1283" s="201"/>
      <c r="N1283" s="201"/>
      <c r="O1283" s="201"/>
      <c r="P1283" s="201"/>
    </row>
    <row r="1284" spans="1:16" hidden="1" x14ac:dyDescent="0.25">
      <c r="A1284" s="661"/>
      <c r="B1284" s="615"/>
      <c r="C1284" s="660"/>
      <c r="D1284" s="669"/>
      <c r="E1284" s="670"/>
      <c r="F1284" s="201"/>
      <c r="G1284" s="201"/>
      <c r="H1284" s="201"/>
      <c r="I1284" s="201"/>
      <c r="J1284" s="201"/>
      <c r="K1284" s="201"/>
      <c r="L1284" s="201"/>
      <c r="M1284" s="201"/>
      <c r="N1284" s="201"/>
      <c r="O1284" s="201"/>
      <c r="P1284" s="201"/>
    </row>
    <row r="1285" spans="1:16" hidden="1" x14ac:dyDescent="0.25">
      <c r="A1285" s="661"/>
      <c r="B1285" s="615"/>
      <c r="C1285" s="660"/>
      <c r="D1285" s="669"/>
      <c r="E1285" s="670"/>
      <c r="F1285" s="201"/>
      <c r="G1285" s="201"/>
      <c r="H1285" s="201"/>
      <c r="I1285" s="201"/>
      <c r="J1285" s="201"/>
      <c r="K1285" s="201"/>
      <c r="L1285" s="201"/>
      <c r="M1285" s="201"/>
      <c r="N1285" s="201"/>
      <c r="O1285" s="201"/>
      <c r="P1285" s="201"/>
    </row>
    <row r="1286" spans="1:16" hidden="1" x14ac:dyDescent="0.25">
      <c r="A1286" s="661"/>
      <c r="B1286" s="615"/>
      <c r="C1286" s="660"/>
      <c r="D1286" s="669"/>
      <c r="E1286" s="670"/>
      <c r="F1286" s="201"/>
      <c r="G1286" s="201"/>
      <c r="H1286" s="201"/>
      <c r="I1286" s="201"/>
      <c r="J1286" s="201"/>
      <c r="K1286" s="201"/>
      <c r="L1286" s="201"/>
      <c r="M1286" s="201"/>
      <c r="N1286" s="201"/>
      <c r="O1286" s="201"/>
      <c r="P1286" s="201"/>
    </row>
    <row r="1287" spans="1:16" hidden="1" x14ac:dyDescent="0.25">
      <c r="A1287" s="661"/>
      <c r="B1287" s="615"/>
      <c r="C1287" s="660"/>
      <c r="D1287" s="669"/>
      <c r="E1287" s="670"/>
      <c r="F1287" s="201"/>
      <c r="G1287" s="201"/>
      <c r="H1287" s="201"/>
      <c r="I1287" s="201"/>
      <c r="J1287" s="201"/>
      <c r="K1287" s="201"/>
      <c r="L1287" s="201"/>
      <c r="M1287" s="201"/>
      <c r="N1287" s="201"/>
      <c r="O1287" s="201"/>
      <c r="P1287" s="201"/>
    </row>
    <row r="1288" spans="1:16" hidden="1" x14ac:dyDescent="0.25">
      <c r="A1288" s="661"/>
      <c r="B1288" s="615"/>
      <c r="C1288" s="660"/>
      <c r="D1288" s="669"/>
      <c r="E1288" s="670"/>
      <c r="F1288" s="201"/>
      <c r="G1288" s="201"/>
      <c r="H1288" s="201"/>
      <c r="I1288" s="201"/>
      <c r="J1288" s="201"/>
      <c r="K1288" s="201"/>
      <c r="L1288" s="201"/>
      <c r="M1288" s="201"/>
      <c r="N1288" s="201"/>
      <c r="O1288" s="201"/>
      <c r="P1288" s="201"/>
    </row>
    <row r="1289" spans="1:16" hidden="1" x14ac:dyDescent="0.25">
      <c r="A1289" s="661"/>
      <c r="B1289" s="615"/>
      <c r="C1289" s="660"/>
      <c r="D1289" s="669"/>
      <c r="E1289" s="670"/>
      <c r="F1289" s="201"/>
      <c r="G1289" s="201"/>
      <c r="H1289" s="201"/>
      <c r="I1289" s="201"/>
      <c r="J1289" s="201"/>
      <c r="K1289" s="201"/>
      <c r="L1289" s="201"/>
      <c r="M1289" s="201"/>
      <c r="N1289" s="201"/>
      <c r="O1289" s="201"/>
      <c r="P1289" s="201"/>
    </row>
    <row r="1290" spans="1:16" hidden="1" x14ac:dyDescent="0.25">
      <c r="A1290" s="661"/>
      <c r="B1290" s="615"/>
      <c r="C1290" s="660"/>
      <c r="D1290" s="669"/>
      <c r="E1290" s="670"/>
      <c r="F1290" s="201"/>
      <c r="G1290" s="201"/>
      <c r="H1290" s="201"/>
      <c r="I1290" s="201"/>
      <c r="J1290" s="201"/>
      <c r="K1290" s="201"/>
      <c r="L1290" s="201"/>
      <c r="M1290" s="201"/>
      <c r="N1290" s="201"/>
      <c r="O1290" s="201"/>
      <c r="P1290" s="201"/>
    </row>
    <row r="1291" spans="1:16" hidden="1" x14ac:dyDescent="0.25">
      <c r="A1291" s="661"/>
      <c r="B1291" s="615"/>
      <c r="C1291" s="660"/>
      <c r="D1291" s="669"/>
      <c r="E1291" s="670"/>
      <c r="F1291" s="201"/>
      <c r="G1291" s="201"/>
      <c r="H1291" s="201"/>
      <c r="I1291" s="201"/>
      <c r="J1291" s="201"/>
      <c r="K1291" s="201"/>
      <c r="L1291" s="201"/>
      <c r="M1291" s="201"/>
      <c r="N1291" s="201"/>
      <c r="O1291" s="201"/>
      <c r="P1291" s="201"/>
    </row>
    <row r="1292" spans="1:16" hidden="1" x14ac:dyDescent="0.25">
      <c r="A1292" s="661"/>
      <c r="B1292" s="615"/>
      <c r="C1292" s="660"/>
      <c r="D1292" s="669"/>
      <c r="E1292" s="670"/>
      <c r="F1292" s="201"/>
      <c r="G1292" s="201"/>
      <c r="H1292" s="201"/>
      <c r="I1292" s="201"/>
      <c r="J1292" s="201"/>
      <c r="K1292" s="201"/>
      <c r="L1292" s="201"/>
      <c r="M1292" s="201"/>
      <c r="N1292" s="201"/>
      <c r="O1292" s="201"/>
      <c r="P1292" s="201"/>
    </row>
    <row r="1293" spans="1:16" hidden="1" x14ac:dyDescent="0.25">
      <c r="A1293" s="661"/>
      <c r="B1293" s="615"/>
      <c r="C1293" s="660"/>
      <c r="D1293" s="669"/>
      <c r="E1293" s="670"/>
      <c r="F1293" s="201"/>
      <c r="G1293" s="201"/>
      <c r="H1293" s="201"/>
      <c r="I1293" s="201"/>
      <c r="J1293" s="201"/>
      <c r="K1293" s="201"/>
      <c r="L1293" s="201"/>
      <c r="M1293" s="201"/>
      <c r="N1293" s="201"/>
      <c r="O1293" s="201"/>
      <c r="P1293" s="201"/>
    </row>
    <row r="1294" spans="1:16" hidden="1" x14ac:dyDescent="0.25">
      <c r="A1294" s="661"/>
      <c r="B1294" s="615"/>
      <c r="C1294" s="660"/>
      <c r="D1294" s="669"/>
      <c r="E1294" s="670"/>
      <c r="F1294" s="201"/>
      <c r="G1294" s="201"/>
      <c r="H1294" s="201"/>
      <c r="I1294" s="201"/>
      <c r="J1294" s="201"/>
      <c r="K1294" s="201"/>
      <c r="L1294" s="201"/>
      <c r="M1294" s="201"/>
      <c r="N1294" s="201"/>
      <c r="O1294" s="201"/>
      <c r="P1294" s="201"/>
    </row>
    <row r="1295" spans="1:16" hidden="1" x14ac:dyDescent="0.25">
      <c r="A1295" s="661"/>
      <c r="B1295" s="615"/>
      <c r="C1295" s="660"/>
      <c r="D1295" s="669"/>
      <c r="E1295" s="670"/>
      <c r="F1295" s="201"/>
      <c r="G1295" s="201"/>
      <c r="H1295" s="201"/>
      <c r="I1295" s="201"/>
      <c r="J1295" s="201"/>
      <c r="K1295" s="201"/>
      <c r="L1295" s="201"/>
      <c r="M1295" s="201"/>
      <c r="N1295" s="201"/>
      <c r="O1295" s="201"/>
      <c r="P1295" s="201"/>
    </row>
    <row r="1296" spans="1:16" hidden="1" x14ac:dyDescent="0.25">
      <c r="A1296" s="661"/>
      <c r="B1296" s="615"/>
      <c r="C1296" s="660"/>
      <c r="D1296" s="669"/>
      <c r="E1296" s="670"/>
      <c r="F1296" s="201"/>
      <c r="G1296" s="201"/>
      <c r="H1296" s="201"/>
      <c r="I1296" s="201"/>
      <c r="J1296" s="201"/>
      <c r="K1296" s="201"/>
      <c r="L1296" s="201"/>
      <c r="M1296" s="201"/>
      <c r="N1296" s="201"/>
      <c r="O1296" s="201"/>
      <c r="P1296" s="201"/>
    </row>
    <row r="1297" spans="1:16" hidden="1" x14ac:dyDescent="0.25">
      <c r="A1297" s="661"/>
      <c r="B1297" s="615"/>
      <c r="C1297" s="660"/>
      <c r="D1297" s="669"/>
      <c r="E1297" s="670"/>
      <c r="F1297" s="201"/>
      <c r="G1297" s="201"/>
      <c r="H1297" s="201"/>
      <c r="I1297" s="201"/>
      <c r="J1297" s="201"/>
      <c r="K1297" s="201"/>
      <c r="L1297" s="201"/>
      <c r="M1297" s="201"/>
      <c r="N1297" s="201"/>
      <c r="O1297" s="201"/>
      <c r="P1297" s="201"/>
    </row>
    <row r="1298" spans="1:16" hidden="1" x14ac:dyDescent="0.25">
      <c r="A1298" s="661"/>
      <c r="B1298" s="615"/>
      <c r="C1298" s="660"/>
      <c r="D1298" s="669"/>
      <c r="E1298" s="670"/>
      <c r="F1298" s="201"/>
      <c r="G1298" s="201"/>
      <c r="H1298" s="201"/>
      <c r="I1298" s="201"/>
      <c r="J1298" s="201"/>
      <c r="K1298" s="201"/>
      <c r="L1298" s="201"/>
      <c r="M1298" s="201"/>
      <c r="N1298" s="201"/>
      <c r="O1298" s="201"/>
      <c r="P1298" s="201"/>
    </row>
    <row r="1299" spans="1:16" hidden="1" x14ac:dyDescent="0.25">
      <c r="A1299" s="661"/>
      <c r="B1299" s="615"/>
      <c r="C1299" s="660"/>
      <c r="D1299" s="669"/>
      <c r="E1299" s="670"/>
      <c r="F1299" s="201"/>
      <c r="G1299" s="201"/>
      <c r="H1299" s="201"/>
      <c r="I1299" s="201"/>
      <c r="J1299" s="201"/>
      <c r="K1299" s="201"/>
      <c r="L1299" s="201"/>
      <c r="M1299" s="201"/>
      <c r="N1299" s="201"/>
      <c r="O1299" s="201"/>
      <c r="P1299" s="201"/>
    </row>
    <row r="1300" spans="1:16" hidden="1" x14ac:dyDescent="0.25">
      <c r="A1300" s="661"/>
      <c r="B1300" s="615"/>
      <c r="C1300" s="660"/>
      <c r="D1300" s="669"/>
      <c r="E1300" s="670"/>
      <c r="F1300" s="201"/>
      <c r="G1300" s="201"/>
      <c r="H1300" s="201"/>
      <c r="I1300" s="201"/>
      <c r="J1300" s="201"/>
      <c r="K1300" s="201"/>
      <c r="L1300" s="201"/>
      <c r="M1300" s="201"/>
      <c r="N1300" s="201"/>
      <c r="O1300" s="201"/>
      <c r="P1300" s="201"/>
    </row>
    <row r="1301" spans="1:16" hidden="1" x14ac:dyDescent="0.25">
      <c r="A1301" s="661"/>
      <c r="B1301" s="615"/>
      <c r="C1301" s="660"/>
      <c r="D1301" s="669"/>
      <c r="E1301" s="670"/>
      <c r="F1301" s="201"/>
      <c r="G1301" s="201"/>
      <c r="H1301" s="201"/>
      <c r="I1301" s="201"/>
      <c r="J1301" s="201"/>
      <c r="K1301" s="201"/>
      <c r="L1301" s="201"/>
      <c r="M1301" s="201"/>
      <c r="N1301" s="201"/>
      <c r="O1301" s="201"/>
      <c r="P1301" s="201"/>
    </row>
    <row r="1302" spans="1:16" hidden="1" x14ac:dyDescent="0.25">
      <c r="A1302" s="661"/>
      <c r="B1302" s="615"/>
      <c r="C1302" s="660"/>
      <c r="D1302" s="669"/>
      <c r="E1302" s="670"/>
      <c r="F1302" s="201"/>
      <c r="G1302" s="201"/>
      <c r="H1302" s="201"/>
      <c r="I1302" s="201"/>
      <c r="J1302" s="201"/>
      <c r="K1302" s="201"/>
      <c r="L1302" s="201"/>
      <c r="M1302" s="201"/>
      <c r="N1302" s="201"/>
      <c r="O1302" s="201"/>
      <c r="P1302" s="201"/>
    </row>
    <row r="1303" spans="1:16" hidden="1" x14ac:dyDescent="0.25">
      <c r="A1303" s="661"/>
      <c r="B1303" s="615"/>
      <c r="C1303" s="660"/>
      <c r="D1303" s="669"/>
      <c r="E1303" s="670"/>
      <c r="F1303" s="201"/>
      <c r="G1303" s="201"/>
      <c r="H1303" s="201"/>
      <c r="I1303" s="201"/>
      <c r="J1303" s="201"/>
      <c r="K1303" s="201"/>
      <c r="L1303" s="201"/>
      <c r="M1303" s="201"/>
      <c r="N1303" s="201"/>
      <c r="O1303" s="201"/>
      <c r="P1303" s="201"/>
    </row>
    <row r="1304" spans="1:16" hidden="1" x14ac:dyDescent="0.25">
      <c r="A1304" s="661"/>
      <c r="B1304" s="615"/>
      <c r="C1304" s="660"/>
      <c r="D1304" s="669"/>
      <c r="E1304" s="670"/>
      <c r="F1304" s="201"/>
      <c r="G1304" s="201"/>
      <c r="H1304" s="201"/>
      <c r="I1304" s="201"/>
      <c r="J1304" s="201"/>
      <c r="K1304" s="201"/>
      <c r="L1304" s="201"/>
      <c r="M1304" s="201"/>
      <c r="N1304" s="201"/>
      <c r="O1304" s="201"/>
      <c r="P1304" s="201"/>
    </row>
    <row r="1305" spans="1:16" hidden="1" x14ac:dyDescent="0.25">
      <c r="A1305" s="661"/>
      <c r="B1305" s="615"/>
      <c r="C1305" s="660"/>
      <c r="D1305" s="669"/>
      <c r="E1305" s="670"/>
      <c r="F1305" s="201"/>
      <c r="G1305" s="201"/>
      <c r="H1305" s="201"/>
      <c r="I1305" s="201"/>
      <c r="J1305" s="201"/>
      <c r="K1305" s="201"/>
      <c r="L1305" s="201"/>
      <c r="M1305" s="201"/>
      <c r="N1305" s="201"/>
      <c r="O1305" s="201"/>
      <c r="P1305" s="201"/>
    </row>
    <row r="1306" spans="1:16" hidden="1" x14ac:dyDescent="0.25">
      <c r="A1306" s="661"/>
      <c r="B1306" s="615"/>
      <c r="C1306" s="660"/>
      <c r="D1306" s="669"/>
      <c r="E1306" s="670"/>
      <c r="F1306" s="201"/>
      <c r="G1306" s="201"/>
      <c r="H1306" s="201"/>
      <c r="I1306" s="201"/>
      <c r="J1306" s="201"/>
      <c r="K1306" s="201"/>
      <c r="L1306" s="201"/>
      <c r="M1306" s="201"/>
      <c r="N1306" s="201"/>
      <c r="O1306" s="201"/>
      <c r="P1306" s="201"/>
    </row>
    <row r="1307" spans="1:16" hidden="1" x14ac:dyDescent="0.25">
      <c r="A1307" s="661"/>
      <c r="B1307" s="615"/>
      <c r="C1307" s="660"/>
      <c r="D1307" s="669"/>
      <c r="E1307" s="670"/>
      <c r="F1307" s="201"/>
      <c r="G1307" s="201"/>
      <c r="H1307" s="201"/>
      <c r="I1307" s="201"/>
      <c r="J1307" s="201"/>
      <c r="K1307" s="201"/>
      <c r="L1307" s="201"/>
      <c r="M1307" s="201"/>
      <c r="N1307" s="201"/>
      <c r="O1307" s="201"/>
      <c r="P1307" s="201"/>
    </row>
    <row r="1308" spans="1:16" hidden="1" x14ac:dyDescent="0.25">
      <c r="A1308" s="661"/>
      <c r="B1308" s="615"/>
      <c r="C1308" s="660"/>
      <c r="D1308" s="669"/>
      <c r="E1308" s="670"/>
      <c r="F1308" s="201"/>
      <c r="G1308" s="201"/>
      <c r="H1308" s="201"/>
      <c r="I1308" s="201"/>
      <c r="J1308" s="201"/>
      <c r="K1308" s="201"/>
      <c r="L1308" s="201"/>
      <c r="M1308" s="201"/>
      <c r="N1308" s="201"/>
      <c r="O1308" s="201"/>
      <c r="P1308" s="201"/>
    </row>
    <row r="1309" spans="1:16" hidden="1" x14ac:dyDescent="0.25">
      <c r="A1309" s="661"/>
      <c r="B1309" s="615"/>
      <c r="C1309" s="660"/>
      <c r="D1309" s="669"/>
      <c r="E1309" s="670"/>
      <c r="F1309" s="201"/>
      <c r="G1309" s="201"/>
      <c r="H1309" s="201"/>
      <c r="I1309" s="201"/>
      <c r="J1309" s="201"/>
      <c r="K1309" s="201"/>
      <c r="L1309" s="201"/>
      <c r="M1309" s="201"/>
      <c r="N1309" s="201"/>
      <c r="O1309" s="201"/>
      <c r="P1309" s="201"/>
    </row>
    <row r="1310" spans="1:16" hidden="1" x14ac:dyDescent="0.25">
      <c r="A1310" s="661"/>
      <c r="B1310" s="615"/>
      <c r="C1310" s="660"/>
      <c r="D1310" s="669"/>
      <c r="E1310" s="670"/>
      <c r="F1310" s="201"/>
      <c r="G1310" s="201"/>
      <c r="H1310" s="201"/>
      <c r="I1310" s="201"/>
      <c r="J1310" s="201"/>
      <c r="K1310" s="201"/>
      <c r="L1310" s="201"/>
      <c r="M1310" s="201"/>
      <c r="N1310" s="201"/>
      <c r="O1310" s="201"/>
      <c r="P1310" s="201"/>
    </row>
    <row r="1311" spans="1:16" hidden="1" x14ac:dyDescent="0.25">
      <c r="A1311" s="661"/>
      <c r="B1311" s="615"/>
      <c r="C1311" s="660"/>
      <c r="D1311" s="669"/>
      <c r="E1311" s="670"/>
      <c r="F1311" s="201"/>
      <c r="G1311" s="201"/>
      <c r="H1311" s="201"/>
      <c r="I1311" s="201"/>
      <c r="J1311" s="201"/>
      <c r="K1311" s="201"/>
      <c r="L1311" s="201"/>
      <c r="M1311" s="201"/>
      <c r="N1311" s="201"/>
      <c r="O1311" s="201"/>
      <c r="P1311" s="201"/>
    </row>
    <row r="1312" spans="1:16" hidden="1" x14ac:dyDescent="0.25">
      <c r="A1312" s="661"/>
      <c r="B1312" s="615"/>
      <c r="C1312" s="660"/>
      <c r="D1312" s="669"/>
      <c r="E1312" s="670"/>
      <c r="F1312" s="201"/>
      <c r="G1312" s="201"/>
      <c r="H1312" s="201"/>
      <c r="I1312" s="201"/>
      <c r="J1312" s="201"/>
      <c r="K1312" s="201"/>
      <c r="L1312" s="201"/>
      <c r="M1312" s="201"/>
      <c r="N1312" s="201"/>
      <c r="O1312" s="201"/>
      <c r="P1312" s="201"/>
    </row>
    <row r="1313" spans="1:16" hidden="1" x14ac:dyDescent="0.25">
      <c r="A1313" s="661"/>
      <c r="B1313" s="615"/>
      <c r="C1313" s="660"/>
      <c r="D1313" s="669"/>
      <c r="E1313" s="670"/>
      <c r="F1313" s="201"/>
      <c r="G1313" s="201"/>
      <c r="H1313" s="201"/>
      <c r="I1313" s="201"/>
      <c r="J1313" s="201"/>
      <c r="K1313" s="201"/>
      <c r="L1313" s="201"/>
      <c r="M1313" s="201"/>
      <c r="N1313" s="201"/>
      <c r="O1313" s="201"/>
      <c r="P1313" s="201"/>
    </row>
    <row r="1314" spans="1:16" hidden="1" x14ac:dyDescent="0.25">
      <c r="A1314" s="661"/>
      <c r="B1314" s="615"/>
      <c r="C1314" s="660"/>
      <c r="D1314" s="669"/>
      <c r="E1314" s="670"/>
      <c r="F1314" s="201"/>
      <c r="G1314" s="201"/>
      <c r="H1314" s="201"/>
      <c r="I1314" s="201"/>
      <c r="J1314" s="201"/>
      <c r="K1314" s="201"/>
      <c r="L1314" s="201"/>
      <c r="M1314" s="201"/>
      <c r="N1314" s="201"/>
      <c r="O1314" s="201"/>
      <c r="P1314" s="201"/>
    </row>
    <row r="1315" spans="1:16" hidden="1" x14ac:dyDescent="0.25">
      <c r="A1315" s="661"/>
      <c r="B1315" s="615"/>
      <c r="C1315" s="660"/>
      <c r="D1315" s="669"/>
      <c r="E1315" s="670"/>
      <c r="F1315" s="201"/>
      <c r="G1315" s="201"/>
      <c r="H1315" s="201"/>
      <c r="I1315" s="201"/>
      <c r="J1315" s="201"/>
      <c r="K1315" s="201"/>
      <c r="L1315" s="201"/>
      <c r="M1315" s="201"/>
      <c r="N1315" s="201"/>
      <c r="O1315" s="201"/>
      <c r="P1315" s="201"/>
    </row>
    <row r="1316" spans="1:16" hidden="1" x14ac:dyDescent="0.25">
      <c r="A1316" s="661"/>
      <c r="B1316" s="615"/>
      <c r="C1316" s="660"/>
      <c r="D1316" s="669"/>
      <c r="E1316" s="670"/>
      <c r="F1316" s="201"/>
      <c r="G1316" s="201"/>
      <c r="H1316" s="201"/>
      <c r="I1316" s="201"/>
      <c r="J1316" s="201"/>
      <c r="K1316" s="201"/>
      <c r="L1316" s="201"/>
      <c r="M1316" s="201"/>
      <c r="N1316" s="201"/>
      <c r="O1316" s="201"/>
      <c r="P1316" s="201"/>
    </row>
    <row r="1317" spans="1:16" hidden="1" x14ac:dyDescent="0.25">
      <c r="A1317" s="661"/>
      <c r="B1317" s="615"/>
      <c r="C1317" s="660"/>
      <c r="D1317" s="669"/>
      <c r="E1317" s="670"/>
      <c r="F1317" s="201"/>
      <c r="G1317" s="201"/>
      <c r="H1317" s="201"/>
      <c r="I1317" s="201"/>
      <c r="J1317" s="201"/>
      <c r="K1317" s="201"/>
      <c r="L1317" s="201"/>
      <c r="M1317" s="201"/>
      <c r="N1317" s="201"/>
      <c r="O1317" s="201"/>
      <c r="P1317" s="201"/>
    </row>
    <row r="1318" spans="1:16" hidden="1" x14ac:dyDescent="0.25">
      <c r="A1318" s="661"/>
      <c r="B1318" s="615"/>
      <c r="C1318" s="660"/>
      <c r="D1318" s="669"/>
      <c r="E1318" s="670"/>
      <c r="F1318" s="201"/>
      <c r="G1318" s="201"/>
      <c r="H1318" s="201"/>
      <c r="I1318" s="201"/>
      <c r="J1318" s="201"/>
      <c r="K1318" s="201"/>
      <c r="L1318" s="201"/>
      <c r="M1318" s="201"/>
      <c r="N1318" s="201"/>
      <c r="O1318" s="201"/>
      <c r="P1318" s="201"/>
    </row>
    <row r="1319" spans="1:16" hidden="1" x14ac:dyDescent="0.25">
      <c r="A1319" s="661"/>
      <c r="B1319" s="615"/>
      <c r="C1319" s="660"/>
      <c r="D1319" s="669"/>
      <c r="E1319" s="670"/>
      <c r="F1319" s="201"/>
      <c r="G1319" s="201"/>
      <c r="H1319" s="201"/>
      <c r="I1319" s="201"/>
      <c r="J1319" s="201"/>
      <c r="K1319" s="201"/>
      <c r="L1319" s="201"/>
      <c r="M1319" s="201"/>
      <c r="N1319" s="201"/>
      <c r="O1319" s="201"/>
      <c r="P1319" s="201"/>
    </row>
    <row r="1320" spans="1:16" hidden="1" x14ac:dyDescent="0.25">
      <c r="A1320" s="661"/>
      <c r="B1320" s="615"/>
      <c r="C1320" s="660"/>
      <c r="D1320" s="669"/>
      <c r="E1320" s="670"/>
      <c r="F1320" s="201"/>
      <c r="G1320" s="201"/>
      <c r="H1320" s="201"/>
      <c r="I1320" s="201"/>
      <c r="J1320" s="201"/>
      <c r="K1320" s="201"/>
      <c r="L1320" s="201"/>
      <c r="M1320" s="201"/>
      <c r="N1320" s="201"/>
      <c r="O1320" s="201"/>
      <c r="P1320" s="201"/>
    </row>
    <row r="1321" spans="1:16" hidden="1" x14ac:dyDescent="0.25">
      <c r="A1321" s="661"/>
      <c r="B1321" s="615"/>
      <c r="C1321" s="660"/>
      <c r="D1321" s="669"/>
      <c r="E1321" s="670"/>
      <c r="F1321" s="201"/>
      <c r="G1321" s="201"/>
      <c r="H1321" s="201"/>
      <c r="I1321" s="201"/>
      <c r="J1321" s="201"/>
      <c r="K1321" s="201"/>
      <c r="L1321" s="201"/>
      <c r="M1321" s="201"/>
      <c r="N1321" s="201"/>
      <c r="O1321" s="201"/>
      <c r="P1321" s="201"/>
    </row>
    <row r="1322" spans="1:16" hidden="1" x14ac:dyDescent="0.25">
      <c r="A1322" s="661"/>
      <c r="B1322" s="615"/>
      <c r="C1322" s="660"/>
      <c r="D1322" s="669"/>
      <c r="E1322" s="670"/>
      <c r="F1322" s="201"/>
      <c r="G1322" s="201"/>
      <c r="H1322" s="201"/>
      <c r="I1322" s="201"/>
      <c r="J1322" s="201"/>
      <c r="K1322" s="201"/>
      <c r="L1322" s="201"/>
      <c r="M1322" s="201"/>
      <c r="N1322" s="201"/>
      <c r="O1322" s="201"/>
      <c r="P1322" s="201"/>
    </row>
    <row r="1323" spans="1:16" hidden="1" x14ac:dyDescent="0.25">
      <c r="A1323" s="661"/>
      <c r="B1323" s="615"/>
      <c r="C1323" s="660"/>
      <c r="D1323" s="669"/>
      <c r="E1323" s="670"/>
      <c r="F1323" s="201"/>
      <c r="G1323" s="201"/>
      <c r="H1323" s="201"/>
      <c r="I1323" s="201"/>
      <c r="J1323" s="201"/>
      <c r="K1323" s="201"/>
      <c r="L1323" s="201"/>
      <c r="M1323" s="201"/>
      <c r="N1323" s="201"/>
      <c r="O1323" s="201"/>
      <c r="P1323" s="201"/>
    </row>
    <row r="1324" spans="1:16" hidden="1" x14ac:dyDescent="0.25">
      <c r="A1324" s="661"/>
      <c r="B1324" s="615"/>
      <c r="C1324" s="660"/>
      <c r="D1324" s="669"/>
      <c r="E1324" s="670"/>
      <c r="F1324" s="201"/>
      <c r="G1324" s="201"/>
      <c r="H1324" s="201"/>
      <c r="I1324" s="201"/>
      <c r="J1324" s="201"/>
      <c r="K1324" s="201"/>
      <c r="L1324" s="201"/>
      <c r="M1324" s="201"/>
      <c r="N1324" s="201"/>
      <c r="O1324" s="201"/>
      <c r="P1324" s="201"/>
    </row>
    <row r="1325" spans="1:16" hidden="1" x14ac:dyDescent="0.25">
      <c r="A1325" s="661"/>
      <c r="B1325" s="615"/>
      <c r="C1325" s="660"/>
      <c r="D1325" s="669"/>
      <c r="E1325" s="670"/>
      <c r="F1325" s="201"/>
      <c r="G1325" s="201"/>
      <c r="H1325" s="201"/>
      <c r="I1325" s="201"/>
      <c r="J1325" s="201"/>
      <c r="K1325" s="201"/>
      <c r="L1325" s="201"/>
      <c r="M1325" s="201"/>
      <c r="N1325" s="201"/>
      <c r="O1325" s="201"/>
      <c r="P1325" s="201"/>
    </row>
    <row r="1326" spans="1:16" hidden="1" x14ac:dyDescent="0.25">
      <c r="A1326" s="661"/>
      <c r="B1326" s="615"/>
      <c r="C1326" s="660"/>
      <c r="D1326" s="669"/>
      <c r="E1326" s="670"/>
      <c r="F1326" s="201"/>
      <c r="G1326" s="201"/>
      <c r="H1326" s="201"/>
      <c r="I1326" s="201"/>
      <c r="J1326" s="201"/>
      <c r="K1326" s="201"/>
      <c r="L1326" s="201"/>
      <c r="M1326" s="201"/>
      <c r="N1326" s="201"/>
      <c r="O1326" s="201"/>
      <c r="P1326" s="201"/>
    </row>
    <row r="1327" spans="1:16" hidden="1" x14ac:dyDescent="0.25">
      <c r="A1327" s="661"/>
      <c r="B1327" s="615"/>
      <c r="C1327" s="660"/>
      <c r="D1327" s="669"/>
      <c r="E1327" s="670"/>
      <c r="F1327" s="201"/>
      <c r="G1327" s="201"/>
      <c r="H1327" s="201"/>
      <c r="I1327" s="201"/>
      <c r="J1327" s="201"/>
      <c r="K1327" s="201"/>
      <c r="L1327" s="201"/>
      <c r="M1327" s="201"/>
      <c r="N1327" s="201"/>
      <c r="O1327" s="201"/>
      <c r="P1327" s="201"/>
    </row>
    <row r="1328" spans="1:16" hidden="1" x14ac:dyDescent="0.25">
      <c r="A1328" s="661"/>
      <c r="B1328" s="615"/>
      <c r="C1328" s="660"/>
      <c r="D1328" s="669"/>
      <c r="E1328" s="670"/>
      <c r="F1328" s="201"/>
      <c r="G1328" s="201"/>
      <c r="H1328" s="201"/>
      <c r="I1328" s="201"/>
      <c r="J1328" s="201"/>
      <c r="K1328" s="201"/>
      <c r="L1328" s="201"/>
      <c r="M1328" s="201"/>
      <c r="N1328" s="201"/>
      <c r="O1328" s="201"/>
      <c r="P1328" s="201"/>
    </row>
    <row r="1329" spans="1:16" hidden="1" x14ac:dyDescent="0.25">
      <c r="A1329" s="661"/>
      <c r="B1329" s="615"/>
      <c r="C1329" s="660"/>
      <c r="D1329" s="669"/>
      <c r="E1329" s="670"/>
      <c r="F1329" s="201"/>
      <c r="G1329" s="201"/>
      <c r="H1329" s="201"/>
      <c r="I1329" s="201"/>
      <c r="J1329" s="201"/>
      <c r="K1329" s="201"/>
      <c r="L1329" s="201"/>
      <c r="M1329" s="201"/>
      <c r="N1329" s="201"/>
      <c r="O1329" s="201"/>
      <c r="P1329" s="201"/>
    </row>
    <row r="1330" spans="1:16" hidden="1" x14ac:dyDescent="0.25">
      <c r="A1330" s="661"/>
      <c r="B1330" s="615"/>
      <c r="C1330" s="660"/>
      <c r="D1330" s="669"/>
      <c r="E1330" s="670"/>
      <c r="F1330" s="201"/>
      <c r="G1330" s="201"/>
      <c r="H1330" s="201"/>
      <c r="I1330" s="201"/>
      <c r="J1330" s="201"/>
      <c r="K1330" s="201"/>
      <c r="L1330" s="201"/>
      <c r="M1330" s="201"/>
      <c r="N1330" s="201"/>
      <c r="O1330" s="201"/>
      <c r="P1330" s="201"/>
    </row>
    <row r="1331" spans="1:16" hidden="1" x14ac:dyDescent="0.25">
      <c r="A1331" s="661"/>
      <c r="B1331" s="615"/>
      <c r="C1331" s="660"/>
      <c r="D1331" s="669"/>
      <c r="E1331" s="670"/>
      <c r="F1331" s="201"/>
      <c r="G1331" s="201"/>
      <c r="H1331" s="201"/>
      <c r="I1331" s="201"/>
      <c r="J1331" s="201"/>
      <c r="K1331" s="201"/>
      <c r="L1331" s="201"/>
      <c r="M1331" s="201"/>
      <c r="N1331" s="201"/>
      <c r="O1331" s="201"/>
      <c r="P1331" s="201"/>
    </row>
    <row r="1332" spans="1:16" hidden="1" x14ac:dyDescent="0.25">
      <c r="A1332" s="661"/>
      <c r="B1332" s="615"/>
      <c r="C1332" s="660"/>
      <c r="D1332" s="669"/>
      <c r="E1332" s="670"/>
      <c r="F1332" s="201"/>
      <c r="G1332" s="201"/>
      <c r="H1332" s="201"/>
      <c r="I1332" s="201"/>
      <c r="J1332" s="201"/>
      <c r="K1332" s="201"/>
      <c r="L1332" s="201"/>
      <c r="M1332" s="201"/>
      <c r="N1332" s="201"/>
      <c r="O1332" s="201"/>
      <c r="P1332" s="201"/>
    </row>
    <row r="1333" spans="1:16" hidden="1" x14ac:dyDescent="0.25">
      <c r="A1333" s="661"/>
      <c r="B1333" s="615"/>
      <c r="C1333" s="660"/>
      <c r="D1333" s="669"/>
      <c r="E1333" s="670"/>
      <c r="F1333" s="201"/>
      <c r="G1333" s="201"/>
      <c r="H1333" s="201"/>
      <c r="I1333" s="201"/>
      <c r="J1333" s="201"/>
      <c r="K1333" s="201"/>
      <c r="L1333" s="201"/>
      <c r="M1333" s="201"/>
      <c r="N1333" s="201"/>
      <c r="O1333" s="201"/>
      <c r="P1333" s="201"/>
    </row>
    <row r="1334" spans="1:16" hidden="1" x14ac:dyDescent="0.25">
      <c r="A1334" s="661"/>
      <c r="B1334" s="615"/>
      <c r="C1334" s="660"/>
      <c r="D1334" s="669"/>
      <c r="E1334" s="670"/>
      <c r="F1334" s="201"/>
      <c r="G1334" s="201"/>
      <c r="H1334" s="201"/>
      <c r="I1334" s="201"/>
      <c r="J1334" s="201"/>
      <c r="K1334" s="201"/>
      <c r="L1334" s="201"/>
      <c r="M1334" s="201"/>
      <c r="N1334" s="201"/>
      <c r="O1334" s="201"/>
      <c r="P1334" s="201"/>
    </row>
    <row r="1335" spans="1:16" hidden="1" x14ac:dyDescent="0.25">
      <c r="A1335" s="661"/>
      <c r="B1335" s="615"/>
      <c r="C1335" s="660"/>
      <c r="D1335" s="669"/>
      <c r="E1335" s="670"/>
      <c r="F1335" s="201"/>
      <c r="G1335" s="201"/>
      <c r="H1335" s="201"/>
      <c r="I1335" s="201"/>
      <c r="J1335" s="201"/>
      <c r="K1335" s="201"/>
      <c r="L1335" s="201"/>
      <c r="M1335" s="201"/>
      <c r="N1335" s="201"/>
      <c r="O1335" s="201"/>
      <c r="P1335" s="201"/>
    </row>
    <row r="1336" spans="1:16" hidden="1" x14ac:dyDescent="0.25">
      <c r="A1336" s="661"/>
      <c r="B1336" s="615"/>
      <c r="C1336" s="660"/>
      <c r="D1336" s="669"/>
      <c r="E1336" s="670"/>
      <c r="F1336" s="201"/>
      <c r="G1336" s="201"/>
      <c r="H1336" s="201"/>
      <c r="I1336" s="201"/>
      <c r="J1336" s="201"/>
      <c r="K1336" s="201"/>
      <c r="L1336" s="201"/>
      <c r="M1336" s="201"/>
      <c r="N1336" s="201"/>
      <c r="O1336" s="201"/>
      <c r="P1336" s="201"/>
    </row>
    <row r="1337" spans="1:16" hidden="1" x14ac:dyDescent="0.25">
      <c r="A1337" s="661"/>
      <c r="B1337" s="615"/>
      <c r="C1337" s="660"/>
      <c r="D1337" s="669"/>
      <c r="E1337" s="670"/>
      <c r="F1337" s="201"/>
      <c r="G1337" s="201"/>
      <c r="H1337" s="201"/>
      <c r="I1337" s="201"/>
      <c r="J1337" s="201"/>
      <c r="K1337" s="201"/>
      <c r="L1337" s="201"/>
      <c r="M1337" s="201"/>
      <c r="N1337" s="201"/>
      <c r="O1337" s="201"/>
      <c r="P1337" s="201"/>
    </row>
    <row r="1338" spans="1:16" hidden="1" x14ac:dyDescent="0.25">
      <c r="A1338" s="661"/>
      <c r="B1338" s="615"/>
      <c r="C1338" s="660"/>
      <c r="D1338" s="669"/>
      <c r="E1338" s="670"/>
      <c r="F1338" s="201"/>
      <c r="G1338" s="201"/>
      <c r="H1338" s="201"/>
      <c r="I1338" s="201"/>
      <c r="J1338" s="201"/>
      <c r="K1338" s="201"/>
      <c r="L1338" s="201"/>
      <c r="M1338" s="201"/>
      <c r="N1338" s="201"/>
      <c r="O1338" s="201"/>
      <c r="P1338" s="201"/>
    </row>
    <row r="1339" spans="1:16" hidden="1" x14ac:dyDescent="0.25">
      <c r="A1339" s="661"/>
      <c r="B1339" s="615"/>
      <c r="C1339" s="660"/>
      <c r="D1339" s="669"/>
      <c r="E1339" s="670"/>
      <c r="F1339" s="201"/>
      <c r="G1339" s="201"/>
      <c r="H1339" s="201"/>
      <c r="I1339" s="201"/>
      <c r="J1339" s="201"/>
      <c r="K1339" s="201"/>
      <c r="L1339" s="201"/>
      <c r="M1339" s="201"/>
      <c r="N1339" s="201"/>
      <c r="O1339" s="201"/>
      <c r="P1339" s="201"/>
    </row>
    <row r="1340" spans="1:16" hidden="1" x14ac:dyDescent="0.25">
      <c r="A1340" s="661"/>
      <c r="B1340" s="615"/>
      <c r="C1340" s="660"/>
      <c r="D1340" s="669"/>
      <c r="E1340" s="670"/>
      <c r="F1340" s="201"/>
      <c r="G1340" s="201"/>
      <c r="H1340" s="201"/>
      <c r="I1340" s="201"/>
      <c r="J1340" s="201"/>
      <c r="K1340" s="201"/>
      <c r="L1340" s="201"/>
      <c r="M1340" s="201"/>
      <c r="N1340" s="201"/>
      <c r="O1340" s="201"/>
      <c r="P1340" s="201"/>
    </row>
    <row r="1341" spans="1:16" hidden="1" x14ac:dyDescent="0.25">
      <c r="A1341" s="661"/>
      <c r="B1341" s="615"/>
      <c r="C1341" s="660"/>
      <c r="D1341" s="669"/>
      <c r="E1341" s="670"/>
      <c r="F1341" s="201"/>
      <c r="G1341" s="201"/>
      <c r="H1341" s="201"/>
      <c r="I1341" s="201"/>
      <c r="J1341" s="201"/>
      <c r="K1341" s="201"/>
      <c r="L1341" s="201"/>
      <c r="M1341" s="201"/>
      <c r="N1341" s="201"/>
      <c r="O1341" s="201"/>
      <c r="P1341" s="201"/>
    </row>
    <row r="1342" spans="1:16" hidden="1" x14ac:dyDescent="0.25">
      <c r="A1342" s="661"/>
      <c r="B1342" s="615"/>
      <c r="C1342" s="660"/>
      <c r="D1342" s="669"/>
      <c r="E1342" s="670"/>
      <c r="F1342" s="201"/>
      <c r="G1342" s="201"/>
      <c r="H1342" s="201"/>
      <c r="I1342" s="201"/>
      <c r="J1342" s="201"/>
      <c r="K1342" s="201"/>
      <c r="L1342" s="201"/>
      <c r="M1342" s="201"/>
      <c r="N1342" s="201"/>
      <c r="O1342" s="201"/>
      <c r="P1342" s="201"/>
    </row>
    <row r="1343" spans="1:16" hidden="1" x14ac:dyDescent="0.25">
      <c r="A1343" s="661"/>
      <c r="B1343" s="615"/>
      <c r="C1343" s="660"/>
      <c r="D1343" s="669"/>
      <c r="E1343" s="670"/>
      <c r="F1343" s="201"/>
      <c r="G1343" s="201"/>
      <c r="H1343" s="201"/>
      <c r="I1343" s="201"/>
      <c r="J1343" s="201"/>
      <c r="K1343" s="201"/>
      <c r="L1343" s="201"/>
      <c r="M1343" s="201"/>
      <c r="N1343" s="201"/>
      <c r="O1343" s="201"/>
      <c r="P1343" s="201"/>
    </row>
    <row r="1344" spans="1:16" hidden="1" x14ac:dyDescent="0.25">
      <c r="A1344" s="661"/>
      <c r="B1344" s="615"/>
      <c r="C1344" s="660"/>
      <c r="D1344" s="669"/>
      <c r="E1344" s="670"/>
      <c r="F1344" s="201"/>
      <c r="G1344" s="201"/>
      <c r="H1344" s="201"/>
      <c r="I1344" s="201"/>
      <c r="J1344" s="201"/>
      <c r="K1344" s="201"/>
      <c r="L1344" s="201"/>
      <c r="M1344" s="201"/>
      <c r="N1344" s="201"/>
      <c r="O1344" s="201"/>
      <c r="P1344" s="201"/>
    </row>
    <row r="1345" spans="1:16" hidden="1" x14ac:dyDescent="0.25">
      <c r="A1345" s="661"/>
      <c r="B1345" s="615"/>
      <c r="C1345" s="660"/>
      <c r="D1345" s="669"/>
      <c r="E1345" s="670"/>
      <c r="F1345" s="201"/>
      <c r="G1345" s="201"/>
      <c r="H1345" s="201"/>
      <c r="I1345" s="201"/>
      <c r="J1345" s="201"/>
      <c r="K1345" s="201"/>
      <c r="L1345" s="201"/>
      <c r="M1345" s="201"/>
      <c r="N1345" s="201"/>
      <c r="O1345" s="201"/>
      <c r="P1345" s="201"/>
    </row>
    <row r="1346" spans="1:16" hidden="1" x14ac:dyDescent="0.25">
      <c r="A1346" s="661"/>
      <c r="B1346" s="615"/>
      <c r="C1346" s="660"/>
      <c r="D1346" s="669"/>
      <c r="E1346" s="670"/>
      <c r="F1346" s="201"/>
      <c r="G1346" s="201"/>
      <c r="H1346" s="201"/>
      <c r="I1346" s="201"/>
      <c r="J1346" s="201"/>
      <c r="K1346" s="201"/>
      <c r="L1346" s="201"/>
      <c r="M1346" s="201"/>
      <c r="N1346" s="201"/>
      <c r="O1346" s="201"/>
      <c r="P1346" s="201"/>
    </row>
    <row r="1347" spans="1:16" hidden="1" x14ac:dyDescent="0.25">
      <c r="A1347" s="661"/>
      <c r="B1347" s="615"/>
      <c r="C1347" s="660"/>
      <c r="D1347" s="669"/>
      <c r="E1347" s="670"/>
      <c r="F1347" s="201"/>
      <c r="G1347" s="201"/>
      <c r="H1347" s="201"/>
      <c r="I1347" s="201"/>
      <c r="J1347" s="201"/>
      <c r="K1347" s="201"/>
      <c r="L1347" s="201"/>
      <c r="M1347" s="201"/>
      <c r="N1347" s="201"/>
      <c r="O1347" s="201"/>
      <c r="P1347" s="201"/>
    </row>
    <row r="1348" spans="1:16" hidden="1" x14ac:dyDescent="0.25">
      <c r="A1348" s="661"/>
      <c r="B1348" s="615"/>
      <c r="C1348" s="660"/>
      <c r="D1348" s="669"/>
      <c r="E1348" s="670"/>
      <c r="F1348" s="201"/>
      <c r="G1348" s="201"/>
      <c r="H1348" s="201"/>
      <c r="I1348" s="201"/>
      <c r="J1348" s="201"/>
      <c r="K1348" s="201"/>
      <c r="L1348" s="201"/>
      <c r="M1348" s="201"/>
      <c r="N1348" s="201"/>
      <c r="O1348" s="201"/>
      <c r="P1348" s="201"/>
    </row>
    <row r="1349" spans="1:16" hidden="1" x14ac:dyDescent="0.25">
      <c r="A1349" s="661"/>
      <c r="B1349" s="615"/>
      <c r="C1349" s="660"/>
      <c r="D1349" s="669"/>
      <c r="E1349" s="670"/>
      <c r="F1349" s="201"/>
      <c r="G1349" s="201"/>
      <c r="H1349" s="201"/>
      <c r="I1349" s="201"/>
      <c r="J1349" s="201"/>
      <c r="K1349" s="201"/>
      <c r="L1349" s="201"/>
      <c r="M1349" s="201"/>
      <c r="N1349" s="201"/>
      <c r="O1349" s="201"/>
      <c r="P1349" s="201"/>
    </row>
    <row r="1350" spans="1:16" hidden="1" x14ac:dyDescent="0.25">
      <c r="A1350" s="661"/>
      <c r="B1350" s="615"/>
      <c r="C1350" s="660"/>
      <c r="D1350" s="669"/>
      <c r="E1350" s="670"/>
      <c r="F1350" s="201"/>
      <c r="G1350" s="201"/>
      <c r="H1350" s="201"/>
      <c r="I1350" s="201"/>
      <c r="J1350" s="201"/>
      <c r="K1350" s="201"/>
      <c r="L1350" s="201"/>
      <c r="M1350" s="201"/>
      <c r="N1350" s="201"/>
      <c r="O1350" s="201"/>
      <c r="P1350" s="201"/>
    </row>
    <row r="1351" spans="1:16" hidden="1" x14ac:dyDescent="0.25">
      <c r="A1351" s="661"/>
      <c r="B1351" s="615"/>
      <c r="C1351" s="660"/>
      <c r="D1351" s="669"/>
      <c r="E1351" s="670"/>
      <c r="F1351" s="201"/>
      <c r="G1351" s="201"/>
      <c r="H1351" s="201"/>
      <c r="I1351" s="201"/>
      <c r="J1351" s="201"/>
      <c r="K1351" s="201"/>
      <c r="L1351" s="201"/>
      <c r="M1351" s="201"/>
      <c r="N1351" s="201"/>
      <c r="O1351" s="201"/>
      <c r="P1351" s="201"/>
    </row>
    <row r="1352" spans="1:16" hidden="1" x14ac:dyDescent="0.25">
      <c r="A1352" s="661"/>
      <c r="B1352" s="615"/>
      <c r="C1352" s="660"/>
      <c r="D1352" s="669"/>
      <c r="E1352" s="670"/>
      <c r="F1352" s="201"/>
      <c r="G1352" s="201"/>
      <c r="H1352" s="201"/>
      <c r="I1352" s="201"/>
      <c r="J1352" s="201"/>
      <c r="K1352" s="201"/>
      <c r="L1352" s="201"/>
      <c r="M1352" s="201"/>
      <c r="N1352" s="201"/>
      <c r="O1352" s="201"/>
      <c r="P1352" s="201"/>
    </row>
    <row r="1353" spans="1:16" hidden="1" x14ac:dyDescent="0.25">
      <c r="A1353" s="661"/>
      <c r="B1353" s="615"/>
      <c r="C1353" s="660"/>
      <c r="D1353" s="669"/>
      <c r="E1353" s="670"/>
      <c r="F1353" s="201"/>
      <c r="G1353" s="201"/>
      <c r="H1353" s="201"/>
      <c r="I1353" s="201"/>
      <c r="J1353" s="201"/>
      <c r="K1353" s="201"/>
      <c r="L1353" s="201"/>
      <c r="M1353" s="201"/>
      <c r="N1353" s="201"/>
      <c r="O1353" s="201"/>
      <c r="P1353" s="201"/>
    </row>
    <row r="1354" spans="1:16" hidden="1" x14ac:dyDescent="0.25">
      <c r="A1354" s="661"/>
      <c r="B1354" s="615"/>
      <c r="C1354" s="660"/>
      <c r="D1354" s="669"/>
      <c r="E1354" s="670"/>
      <c r="F1354" s="201"/>
      <c r="G1354" s="201"/>
      <c r="H1354" s="201"/>
      <c r="I1354" s="201"/>
      <c r="J1354" s="201"/>
      <c r="K1354" s="201"/>
      <c r="L1354" s="201"/>
      <c r="M1354" s="201"/>
      <c r="N1354" s="201"/>
      <c r="O1354" s="201"/>
      <c r="P1354" s="201"/>
    </row>
    <row r="1355" spans="1:16" hidden="1" x14ac:dyDescent="0.25">
      <c r="A1355" s="661"/>
      <c r="B1355" s="615"/>
      <c r="C1355" s="660"/>
      <c r="D1355" s="669"/>
      <c r="E1355" s="670"/>
      <c r="F1355" s="201"/>
      <c r="G1355" s="201"/>
      <c r="H1355" s="201"/>
      <c r="I1355" s="201"/>
      <c r="J1355" s="201"/>
      <c r="K1355" s="201"/>
      <c r="L1355" s="201"/>
      <c r="M1355" s="201"/>
      <c r="N1355" s="201"/>
      <c r="O1355" s="201"/>
      <c r="P1355" s="201"/>
    </row>
    <row r="1356" spans="1:16" hidden="1" x14ac:dyDescent="0.25">
      <c r="A1356" s="661"/>
      <c r="B1356" s="615"/>
      <c r="C1356" s="660"/>
      <c r="D1356" s="669"/>
      <c r="E1356" s="670"/>
      <c r="F1356" s="201"/>
      <c r="G1356" s="201"/>
      <c r="H1356" s="201"/>
      <c r="I1356" s="201"/>
      <c r="J1356" s="201"/>
      <c r="K1356" s="201"/>
      <c r="L1356" s="201"/>
      <c r="M1356" s="201"/>
      <c r="N1356" s="201"/>
      <c r="O1356" s="201"/>
      <c r="P1356" s="201"/>
    </row>
    <row r="1357" spans="1:16" hidden="1" x14ac:dyDescent="0.25">
      <c r="A1357" s="661"/>
      <c r="B1357" s="615"/>
      <c r="C1357" s="660"/>
      <c r="D1357" s="669"/>
      <c r="E1357" s="670"/>
      <c r="F1357" s="201"/>
      <c r="G1357" s="201"/>
      <c r="H1357" s="201"/>
      <c r="I1357" s="201"/>
      <c r="J1357" s="201"/>
      <c r="K1357" s="201"/>
      <c r="L1357" s="201"/>
      <c r="M1357" s="201"/>
      <c r="N1357" s="201"/>
      <c r="O1357" s="201"/>
      <c r="P1357" s="201"/>
    </row>
    <row r="1358" spans="1:16" hidden="1" x14ac:dyDescent="0.25">
      <c r="A1358" s="661"/>
      <c r="B1358" s="615"/>
      <c r="C1358" s="660"/>
      <c r="D1358" s="669"/>
      <c r="E1358" s="670"/>
      <c r="F1358" s="201"/>
      <c r="G1358" s="201"/>
      <c r="H1358" s="201"/>
      <c r="I1358" s="201"/>
      <c r="J1358" s="201"/>
      <c r="K1358" s="201"/>
      <c r="L1358" s="201"/>
      <c r="M1358" s="201"/>
      <c r="N1358" s="201"/>
      <c r="O1358" s="201"/>
      <c r="P1358" s="201"/>
    </row>
    <row r="1359" spans="1:16" hidden="1" x14ac:dyDescent="0.25">
      <c r="A1359" s="661"/>
      <c r="B1359" s="615"/>
      <c r="C1359" s="660"/>
      <c r="D1359" s="669"/>
      <c r="E1359" s="670"/>
      <c r="F1359" s="201"/>
      <c r="G1359" s="201"/>
      <c r="H1359" s="201"/>
      <c r="I1359" s="201"/>
      <c r="J1359" s="201"/>
      <c r="K1359" s="201"/>
      <c r="L1359" s="201"/>
      <c r="M1359" s="201"/>
      <c r="N1359" s="201"/>
      <c r="O1359" s="201"/>
      <c r="P1359" s="201"/>
    </row>
    <row r="1360" spans="1:16" hidden="1" x14ac:dyDescent="0.25">
      <c r="A1360" s="661"/>
      <c r="B1360" s="615"/>
      <c r="C1360" s="660"/>
      <c r="D1360" s="669"/>
      <c r="E1360" s="670"/>
      <c r="F1360" s="201"/>
      <c r="G1360" s="201"/>
      <c r="H1360" s="201"/>
      <c r="I1360" s="201"/>
      <c r="J1360" s="201"/>
      <c r="K1360" s="201"/>
      <c r="L1360" s="201"/>
      <c r="M1360" s="201"/>
      <c r="N1360" s="201"/>
      <c r="O1360" s="201"/>
      <c r="P1360" s="201"/>
    </row>
    <row r="1361" spans="1:16" hidden="1" x14ac:dyDescent="0.25">
      <c r="A1361" s="661"/>
      <c r="B1361" s="615"/>
      <c r="C1361" s="660"/>
      <c r="D1361" s="669"/>
      <c r="E1361" s="670"/>
      <c r="F1361" s="201"/>
      <c r="G1361" s="201"/>
      <c r="H1361" s="201"/>
      <c r="I1361" s="201"/>
      <c r="J1361" s="201"/>
      <c r="K1361" s="201"/>
      <c r="L1361" s="201"/>
      <c r="M1361" s="201"/>
      <c r="N1361" s="201"/>
      <c r="O1361" s="201"/>
      <c r="P1361" s="201"/>
    </row>
    <row r="1362" spans="1:16" hidden="1" x14ac:dyDescent="0.25">
      <c r="A1362" s="661"/>
      <c r="B1362" s="615"/>
      <c r="C1362" s="660"/>
      <c r="D1362" s="669"/>
      <c r="E1362" s="670"/>
      <c r="F1362" s="201"/>
      <c r="G1362" s="201"/>
      <c r="H1362" s="201"/>
      <c r="I1362" s="201"/>
      <c r="J1362" s="201"/>
      <c r="K1362" s="201"/>
      <c r="L1362" s="201"/>
      <c r="M1362" s="201"/>
      <c r="N1362" s="201"/>
      <c r="O1362" s="201"/>
      <c r="P1362" s="201"/>
    </row>
    <row r="1363" spans="1:16" hidden="1" x14ac:dyDescent="0.25">
      <c r="A1363" s="661"/>
      <c r="B1363" s="615"/>
      <c r="C1363" s="660"/>
      <c r="D1363" s="669"/>
      <c r="E1363" s="670"/>
      <c r="F1363" s="201"/>
      <c r="G1363" s="201"/>
      <c r="H1363" s="201"/>
      <c r="I1363" s="201"/>
      <c r="J1363" s="201"/>
      <c r="K1363" s="201"/>
      <c r="L1363" s="201"/>
      <c r="M1363" s="201"/>
      <c r="N1363" s="201"/>
      <c r="O1363" s="201"/>
      <c r="P1363" s="201"/>
    </row>
    <row r="1364" spans="1:16" hidden="1" x14ac:dyDescent="0.25">
      <c r="A1364" s="661"/>
      <c r="B1364" s="615"/>
      <c r="C1364" s="660"/>
      <c r="D1364" s="669"/>
      <c r="E1364" s="670"/>
      <c r="F1364" s="201"/>
      <c r="G1364" s="201"/>
      <c r="H1364" s="201"/>
      <c r="I1364" s="201"/>
      <c r="J1364" s="201"/>
      <c r="K1364" s="201"/>
      <c r="L1364" s="201"/>
      <c r="M1364" s="201"/>
      <c r="N1364" s="201"/>
      <c r="O1364" s="201"/>
      <c r="P1364" s="201"/>
    </row>
    <row r="1365" spans="1:16" hidden="1" x14ac:dyDescent="0.25">
      <c r="A1365" s="661"/>
      <c r="B1365" s="615"/>
      <c r="C1365" s="660"/>
      <c r="D1365" s="669"/>
      <c r="E1365" s="670"/>
      <c r="F1365" s="201"/>
      <c r="G1365" s="201"/>
      <c r="H1365" s="201"/>
      <c r="I1365" s="201"/>
      <c r="J1365" s="201"/>
      <c r="K1365" s="201"/>
      <c r="L1365" s="201"/>
      <c r="M1365" s="201"/>
      <c r="N1365" s="201"/>
      <c r="O1365" s="201"/>
      <c r="P1365" s="201"/>
    </row>
    <row r="1366" spans="1:16" hidden="1" x14ac:dyDescent="0.25">
      <c r="A1366" s="661"/>
      <c r="B1366" s="615"/>
      <c r="C1366" s="660"/>
      <c r="D1366" s="669"/>
      <c r="E1366" s="670"/>
      <c r="F1366" s="201"/>
      <c r="G1366" s="201"/>
      <c r="H1366" s="201"/>
      <c r="I1366" s="201"/>
      <c r="J1366" s="201"/>
      <c r="K1366" s="201"/>
      <c r="L1366" s="201"/>
      <c r="M1366" s="201"/>
      <c r="N1366" s="201"/>
      <c r="O1366" s="201"/>
      <c r="P1366" s="201"/>
    </row>
    <row r="1367" spans="1:16" hidden="1" x14ac:dyDescent="0.25">
      <c r="A1367" s="661"/>
      <c r="B1367" s="615"/>
      <c r="C1367" s="660"/>
      <c r="D1367" s="669"/>
      <c r="E1367" s="670"/>
      <c r="F1367" s="201"/>
      <c r="G1367" s="201"/>
      <c r="H1367" s="201"/>
      <c r="I1367" s="201"/>
      <c r="J1367" s="201"/>
      <c r="K1367" s="201"/>
      <c r="L1367" s="201"/>
      <c r="M1367" s="201"/>
      <c r="N1367" s="201"/>
      <c r="O1367" s="201"/>
      <c r="P1367" s="201"/>
    </row>
    <row r="1368" spans="1:16" hidden="1" x14ac:dyDescent="0.25">
      <c r="A1368" s="661"/>
      <c r="B1368" s="615"/>
      <c r="C1368" s="660"/>
      <c r="D1368" s="669"/>
      <c r="E1368" s="670"/>
      <c r="F1368" s="201"/>
      <c r="G1368" s="201"/>
      <c r="H1368" s="201"/>
      <c r="I1368" s="201"/>
      <c r="J1368" s="201"/>
      <c r="K1368" s="201"/>
      <c r="L1368" s="201"/>
      <c r="M1368" s="201"/>
      <c r="N1368" s="201"/>
      <c r="O1368" s="201"/>
      <c r="P1368" s="201"/>
    </row>
    <row r="1369" spans="1:16" hidden="1" x14ac:dyDescent="0.25">
      <c r="A1369" s="661"/>
      <c r="B1369" s="615"/>
      <c r="C1369" s="660"/>
      <c r="D1369" s="669"/>
      <c r="E1369" s="670"/>
      <c r="F1369" s="201"/>
      <c r="G1369" s="201"/>
      <c r="H1369" s="201"/>
      <c r="I1369" s="201"/>
      <c r="J1369" s="201"/>
      <c r="K1369" s="201"/>
      <c r="L1369" s="201"/>
      <c r="M1369" s="201"/>
      <c r="N1369" s="201"/>
      <c r="O1369" s="201"/>
      <c r="P1369" s="201"/>
    </row>
    <row r="1370" spans="1:16" hidden="1" x14ac:dyDescent="0.25">
      <c r="A1370" s="661"/>
      <c r="B1370" s="615"/>
      <c r="C1370" s="660"/>
      <c r="D1370" s="669"/>
      <c r="E1370" s="670"/>
      <c r="F1370" s="201"/>
      <c r="G1370" s="201"/>
      <c r="H1370" s="201"/>
      <c r="I1370" s="201"/>
      <c r="J1370" s="201"/>
      <c r="K1370" s="201"/>
      <c r="L1370" s="201"/>
      <c r="M1370" s="201"/>
      <c r="N1370" s="201"/>
      <c r="O1370" s="201"/>
      <c r="P1370" s="201"/>
    </row>
    <row r="1371" spans="1:16" hidden="1" x14ac:dyDescent="0.25">
      <c r="A1371" s="661"/>
      <c r="B1371" s="615"/>
      <c r="C1371" s="660"/>
      <c r="D1371" s="669"/>
      <c r="E1371" s="670"/>
      <c r="F1371" s="201"/>
      <c r="G1371" s="201"/>
      <c r="H1371" s="201"/>
      <c r="I1371" s="201"/>
      <c r="J1371" s="201"/>
      <c r="K1371" s="201"/>
      <c r="L1371" s="201"/>
      <c r="M1371" s="201"/>
      <c r="N1371" s="201"/>
      <c r="O1371" s="201"/>
      <c r="P1371" s="201"/>
    </row>
    <row r="1372" spans="1:16" hidden="1" x14ac:dyDescent="0.25">
      <c r="A1372" s="661"/>
      <c r="B1372" s="615"/>
      <c r="C1372" s="660"/>
      <c r="D1372" s="669"/>
      <c r="E1372" s="670"/>
      <c r="F1372" s="201"/>
      <c r="G1372" s="201"/>
      <c r="H1372" s="201"/>
      <c r="I1372" s="201"/>
      <c r="J1372" s="201"/>
      <c r="K1372" s="201"/>
      <c r="L1372" s="201"/>
      <c r="M1372" s="201"/>
      <c r="N1372" s="201"/>
      <c r="O1372" s="201"/>
      <c r="P1372" s="201"/>
    </row>
    <row r="1373" spans="1:16" hidden="1" x14ac:dyDescent="0.25">
      <c r="A1373" s="661"/>
      <c r="B1373" s="615"/>
      <c r="C1373" s="660"/>
      <c r="D1373" s="669"/>
      <c r="E1373" s="670"/>
      <c r="F1373" s="201"/>
      <c r="G1373" s="201"/>
      <c r="H1373" s="201"/>
      <c r="I1373" s="201"/>
      <c r="J1373" s="201"/>
      <c r="K1373" s="201"/>
      <c r="L1373" s="201"/>
      <c r="M1373" s="201"/>
      <c r="N1373" s="201"/>
      <c r="O1373" s="201"/>
      <c r="P1373" s="201"/>
    </row>
    <row r="1374" spans="1:16" hidden="1" x14ac:dyDescent="0.25">
      <c r="A1374" s="661"/>
      <c r="B1374" s="615"/>
      <c r="C1374" s="660"/>
      <c r="D1374" s="669"/>
      <c r="E1374" s="670"/>
      <c r="F1374" s="201"/>
      <c r="G1374" s="201"/>
      <c r="H1374" s="201"/>
      <c r="I1374" s="201"/>
      <c r="J1374" s="201"/>
      <c r="K1374" s="201"/>
      <c r="L1374" s="201"/>
      <c r="M1374" s="201"/>
      <c r="N1374" s="201"/>
      <c r="O1374" s="201"/>
      <c r="P1374" s="201"/>
    </row>
    <row r="1375" spans="1:16" hidden="1" x14ac:dyDescent="0.25">
      <c r="A1375" s="661"/>
      <c r="B1375" s="615"/>
      <c r="C1375" s="660"/>
      <c r="D1375" s="669"/>
      <c r="E1375" s="670"/>
      <c r="F1375" s="201"/>
      <c r="G1375" s="201"/>
      <c r="H1375" s="201"/>
      <c r="I1375" s="201"/>
      <c r="J1375" s="201"/>
      <c r="K1375" s="201"/>
      <c r="L1375" s="201"/>
      <c r="M1375" s="201"/>
      <c r="N1375" s="201"/>
      <c r="O1375" s="201"/>
      <c r="P1375" s="201"/>
    </row>
    <row r="1376" spans="1:16" hidden="1" x14ac:dyDescent="0.25">
      <c r="A1376" s="661"/>
      <c r="B1376" s="615"/>
      <c r="C1376" s="660"/>
      <c r="D1376" s="669"/>
      <c r="E1376" s="670"/>
      <c r="F1376" s="201"/>
      <c r="G1376" s="201"/>
      <c r="H1376" s="201"/>
      <c r="I1376" s="201"/>
      <c r="J1376" s="201"/>
      <c r="K1376" s="201"/>
      <c r="L1376" s="201"/>
      <c r="M1376" s="201"/>
      <c r="N1376" s="201"/>
      <c r="O1376" s="201"/>
      <c r="P1376" s="201"/>
    </row>
    <row r="1377" spans="1:16" hidden="1" x14ac:dyDescent="0.25">
      <c r="A1377" s="661"/>
      <c r="B1377" s="615"/>
      <c r="C1377" s="660"/>
      <c r="D1377" s="669"/>
      <c r="E1377" s="670"/>
      <c r="F1377" s="201"/>
      <c r="G1377" s="201"/>
      <c r="H1377" s="201"/>
      <c r="I1377" s="201"/>
      <c r="J1377" s="201"/>
      <c r="K1377" s="201"/>
      <c r="L1377" s="201"/>
      <c r="M1377" s="201"/>
      <c r="N1377" s="201"/>
      <c r="O1377" s="201"/>
      <c r="P1377" s="201"/>
    </row>
    <row r="1378" spans="1:16" hidden="1" x14ac:dyDescent="0.25">
      <c r="A1378" s="661"/>
      <c r="B1378" s="615"/>
      <c r="C1378" s="660"/>
      <c r="D1378" s="669"/>
      <c r="E1378" s="670"/>
      <c r="F1378" s="201"/>
      <c r="G1378" s="201"/>
      <c r="H1378" s="201"/>
      <c r="I1378" s="201"/>
      <c r="J1378" s="201"/>
      <c r="K1378" s="201"/>
      <c r="L1378" s="201"/>
      <c r="M1378" s="201"/>
      <c r="N1378" s="201"/>
      <c r="O1378" s="201"/>
      <c r="P1378" s="201"/>
    </row>
    <row r="1379" spans="1:16" hidden="1" x14ac:dyDescent="0.25">
      <c r="A1379" s="661"/>
      <c r="B1379" s="615"/>
      <c r="C1379" s="660"/>
      <c r="D1379" s="669"/>
      <c r="E1379" s="670"/>
      <c r="F1379" s="201"/>
      <c r="G1379" s="201"/>
      <c r="H1379" s="201"/>
      <c r="I1379" s="201"/>
      <c r="J1379" s="201"/>
      <c r="K1379" s="201"/>
      <c r="L1379" s="201"/>
      <c r="M1379" s="201"/>
      <c r="N1379" s="201"/>
      <c r="O1379" s="201"/>
      <c r="P1379" s="201"/>
    </row>
    <row r="1380" spans="1:16" hidden="1" x14ac:dyDescent="0.25">
      <c r="A1380" s="661"/>
      <c r="B1380" s="615"/>
      <c r="C1380" s="660"/>
      <c r="D1380" s="669"/>
      <c r="E1380" s="670"/>
      <c r="F1380" s="201"/>
      <c r="G1380" s="201"/>
      <c r="H1380" s="201"/>
      <c r="I1380" s="201"/>
      <c r="J1380" s="201"/>
      <c r="K1380" s="201"/>
      <c r="L1380" s="201"/>
      <c r="M1380" s="201"/>
      <c r="N1380" s="201"/>
      <c r="O1380" s="201"/>
      <c r="P1380" s="201"/>
    </row>
    <row r="1381" spans="1:16" hidden="1" x14ac:dyDescent="0.25">
      <c r="A1381" s="661"/>
      <c r="B1381" s="615"/>
      <c r="C1381" s="660"/>
      <c r="D1381" s="669"/>
      <c r="E1381" s="670"/>
      <c r="F1381" s="201"/>
      <c r="G1381" s="201"/>
      <c r="H1381" s="201"/>
      <c r="I1381" s="201"/>
      <c r="J1381" s="201"/>
      <c r="K1381" s="201"/>
      <c r="L1381" s="201"/>
      <c r="M1381" s="201"/>
      <c r="N1381" s="201"/>
      <c r="O1381" s="201"/>
      <c r="P1381" s="201"/>
    </row>
    <row r="1382" spans="1:16" hidden="1" x14ac:dyDescent="0.25">
      <c r="A1382" s="661"/>
      <c r="B1382" s="615"/>
      <c r="C1382" s="660"/>
      <c r="D1382" s="669"/>
      <c r="E1382" s="670"/>
      <c r="F1382" s="201"/>
      <c r="G1382" s="201"/>
      <c r="H1382" s="201"/>
      <c r="I1382" s="201"/>
      <c r="J1382" s="201"/>
      <c r="K1382" s="201"/>
      <c r="L1382" s="201"/>
      <c r="M1382" s="201"/>
      <c r="N1382" s="201"/>
      <c r="O1382" s="201"/>
      <c r="P1382" s="201"/>
    </row>
    <row r="1383" spans="1:16" hidden="1" x14ac:dyDescent="0.25">
      <c r="A1383" s="661"/>
      <c r="B1383" s="615"/>
      <c r="C1383" s="660"/>
      <c r="D1383" s="669"/>
      <c r="E1383" s="670"/>
      <c r="F1383" s="201"/>
      <c r="G1383" s="201"/>
      <c r="H1383" s="201"/>
      <c r="I1383" s="201"/>
      <c r="J1383" s="201"/>
      <c r="K1383" s="201"/>
      <c r="L1383" s="201"/>
      <c r="M1383" s="201"/>
      <c r="N1383" s="201"/>
      <c r="O1383" s="201"/>
      <c r="P1383" s="201"/>
    </row>
    <row r="1384" spans="1:16" hidden="1" x14ac:dyDescent="0.25">
      <c r="A1384" s="661"/>
      <c r="B1384" s="615"/>
      <c r="C1384" s="660"/>
      <c r="D1384" s="669"/>
      <c r="E1384" s="670"/>
      <c r="F1384" s="201"/>
      <c r="G1384" s="201"/>
      <c r="H1384" s="201"/>
      <c r="I1384" s="201"/>
      <c r="J1384" s="201"/>
      <c r="K1384" s="201"/>
      <c r="L1384" s="201"/>
      <c r="M1384" s="201"/>
      <c r="N1384" s="201"/>
      <c r="O1384" s="201"/>
      <c r="P1384" s="201"/>
    </row>
    <row r="1385" spans="1:16" hidden="1" x14ac:dyDescent="0.25">
      <c r="A1385" s="661"/>
      <c r="B1385" s="615"/>
      <c r="C1385" s="660"/>
      <c r="D1385" s="669"/>
      <c r="E1385" s="670"/>
      <c r="F1385" s="201"/>
      <c r="G1385" s="201"/>
      <c r="H1385" s="201"/>
      <c r="I1385" s="201"/>
      <c r="J1385" s="201"/>
      <c r="K1385" s="201"/>
      <c r="L1385" s="201"/>
      <c r="M1385" s="201"/>
      <c r="N1385" s="201"/>
      <c r="O1385" s="201"/>
      <c r="P1385" s="201"/>
    </row>
    <row r="1386" spans="1:16" hidden="1" x14ac:dyDescent="0.25">
      <c r="A1386" s="661"/>
      <c r="B1386" s="615"/>
      <c r="C1386" s="660"/>
      <c r="D1386" s="669"/>
      <c r="E1386" s="670"/>
      <c r="F1386" s="201"/>
      <c r="G1386" s="201"/>
      <c r="H1386" s="201"/>
      <c r="I1386" s="201"/>
      <c r="J1386" s="201"/>
      <c r="K1386" s="201"/>
      <c r="L1386" s="201"/>
      <c r="M1386" s="201"/>
      <c r="N1386" s="201"/>
      <c r="O1386" s="201"/>
      <c r="P1386" s="201"/>
    </row>
    <row r="1387" spans="1:16" hidden="1" x14ac:dyDescent="0.25">
      <c r="A1387" s="661"/>
      <c r="B1387" s="615"/>
      <c r="C1387" s="660"/>
      <c r="D1387" s="669"/>
      <c r="E1387" s="670"/>
      <c r="F1387" s="201"/>
      <c r="G1387" s="201"/>
      <c r="H1387" s="201"/>
      <c r="I1387" s="201"/>
      <c r="J1387" s="201"/>
      <c r="K1387" s="201"/>
      <c r="L1387" s="201"/>
      <c r="M1387" s="201"/>
      <c r="N1387" s="201"/>
      <c r="O1387" s="201"/>
      <c r="P1387" s="201"/>
    </row>
    <row r="1388" spans="1:16" hidden="1" x14ac:dyDescent="0.25">
      <c r="A1388" s="661"/>
      <c r="B1388" s="615"/>
      <c r="C1388" s="660"/>
      <c r="D1388" s="669"/>
      <c r="E1388" s="670"/>
      <c r="F1388" s="201"/>
      <c r="G1388" s="201"/>
      <c r="H1388" s="201"/>
      <c r="I1388" s="201"/>
      <c r="J1388" s="201"/>
      <c r="K1388" s="201"/>
      <c r="L1388" s="201"/>
      <c r="M1388" s="201"/>
      <c r="N1388" s="201"/>
      <c r="O1388" s="201"/>
      <c r="P1388" s="201"/>
    </row>
    <row r="1389" spans="1:16" hidden="1" x14ac:dyDescent="0.25">
      <c r="A1389" s="661"/>
      <c r="B1389" s="615"/>
      <c r="C1389" s="660"/>
      <c r="D1389" s="669"/>
      <c r="E1389" s="670"/>
      <c r="F1389" s="201"/>
      <c r="G1389" s="201"/>
      <c r="H1389" s="201"/>
      <c r="I1389" s="201"/>
      <c r="J1389" s="201"/>
      <c r="K1389" s="201"/>
      <c r="L1389" s="201"/>
      <c r="M1389" s="201"/>
      <c r="N1389" s="201"/>
      <c r="O1389" s="201"/>
      <c r="P1389" s="201"/>
    </row>
    <row r="1390" spans="1:16" hidden="1" x14ac:dyDescent="0.25">
      <c r="A1390" s="661"/>
      <c r="B1390" s="615"/>
      <c r="C1390" s="660"/>
      <c r="D1390" s="669"/>
      <c r="E1390" s="670"/>
      <c r="F1390" s="201"/>
      <c r="G1390" s="201"/>
      <c r="H1390" s="201"/>
      <c r="I1390" s="201"/>
      <c r="J1390" s="201"/>
      <c r="K1390" s="201"/>
      <c r="L1390" s="201"/>
      <c r="M1390" s="201"/>
      <c r="N1390" s="201"/>
      <c r="O1390" s="201"/>
      <c r="P1390" s="201"/>
    </row>
    <row r="1391" spans="1:16" hidden="1" x14ac:dyDescent="0.25">
      <c r="A1391" s="661"/>
      <c r="B1391" s="615"/>
      <c r="C1391" s="660"/>
      <c r="D1391" s="669"/>
      <c r="E1391" s="670"/>
      <c r="F1391" s="201"/>
      <c r="G1391" s="201"/>
      <c r="H1391" s="201"/>
      <c r="I1391" s="201"/>
      <c r="J1391" s="201"/>
      <c r="K1391" s="201"/>
      <c r="L1391" s="201"/>
      <c r="M1391" s="201"/>
      <c r="N1391" s="201"/>
      <c r="O1391" s="201"/>
      <c r="P1391" s="201"/>
    </row>
    <row r="1392" spans="1:16" hidden="1" x14ac:dyDescent="0.25">
      <c r="A1392" s="661"/>
      <c r="B1392" s="615"/>
      <c r="C1392" s="660"/>
      <c r="D1392" s="669"/>
      <c r="E1392" s="670"/>
      <c r="F1392" s="201"/>
      <c r="G1392" s="201"/>
      <c r="H1392" s="201"/>
      <c r="I1392" s="201"/>
      <c r="J1392" s="201"/>
      <c r="K1392" s="201"/>
      <c r="L1392" s="201"/>
      <c r="M1392" s="201"/>
      <c r="N1392" s="201"/>
      <c r="O1392" s="201"/>
      <c r="P1392" s="201"/>
    </row>
    <row r="1393" spans="1:16" hidden="1" x14ac:dyDescent="0.25">
      <c r="A1393" s="661"/>
      <c r="B1393" s="615"/>
      <c r="C1393" s="660"/>
      <c r="D1393" s="669"/>
      <c r="E1393" s="670"/>
      <c r="F1393" s="201"/>
      <c r="G1393" s="201"/>
      <c r="H1393" s="201"/>
      <c r="I1393" s="201"/>
      <c r="J1393" s="201"/>
      <c r="K1393" s="201"/>
      <c r="L1393" s="201"/>
      <c r="M1393" s="201"/>
      <c r="N1393" s="201"/>
      <c r="O1393" s="201"/>
      <c r="P1393" s="201"/>
    </row>
    <row r="1394" spans="1:16" hidden="1" x14ac:dyDescent="0.25">
      <c r="A1394" s="661"/>
      <c r="B1394" s="615"/>
      <c r="C1394" s="660"/>
      <c r="D1394" s="669"/>
      <c r="E1394" s="670"/>
      <c r="F1394" s="201"/>
      <c r="G1394" s="201"/>
      <c r="H1394" s="201"/>
      <c r="I1394" s="201"/>
      <c r="J1394" s="201"/>
      <c r="K1394" s="201"/>
      <c r="L1394" s="201"/>
      <c r="M1394" s="201"/>
      <c r="N1394" s="201"/>
      <c r="O1394" s="201"/>
      <c r="P1394" s="201"/>
    </row>
    <row r="1395" spans="1:16" hidden="1" x14ac:dyDescent="0.25">
      <c r="A1395" s="661"/>
      <c r="B1395" s="615"/>
      <c r="C1395" s="660"/>
      <c r="D1395" s="669"/>
      <c r="E1395" s="670"/>
      <c r="F1395" s="201"/>
      <c r="G1395" s="201"/>
      <c r="H1395" s="201"/>
      <c r="I1395" s="201"/>
      <c r="J1395" s="201"/>
      <c r="K1395" s="201"/>
      <c r="L1395" s="201"/>
      <c r="M1395" s="201"/>
      <c r="N1395" s="201"/>
      <c r="O1395" s="201"/>
      <c r="P1395" s="201"/>
    </row>
    <row r="1396" spans="1:16" hidden="1" x14ac:dyDescent="0.25">
      <c r="A1396" s="661"/>
      <c r="B1396" s="615"/>
      <c r="C1396" s="660"/>
      <c r="D1396" s="669"/>
      <c r="E1396" s="670"/>
      <c r="F1396" s="201"/>
      <c r="G1396" s="201"/>
      <c r="H1396" s="201"/>
      <c r="I1396" s="201"/>
      <c r="J1396" s="201"/>
      <c r="K1396" s="201"/>
      <c r="L1396" s="201"/>
      <c r="M1396" s="201"/>
      <c r="N1396" s="201"/>
      <c r="O1396" s="201"/>
      <c r="P1396" s="201"/>
    </row>
    <row r="1397" spans="1:16" hidden="1" x14ac:dyDescent="0.25">
      <c r="A1397" s="661"/>
      <c r="B1397" s="615"/>
      <c r="C1397" s="660"/>
      <c r="D1397" s="669"/>
      <c r="E1397" s="670"/>
      <c r="F1397" s="201"/>
      <c r="G1397" s="201"/>
      <c r="H1397" s="201"/>
      <c r="I1397" s="201"/>
      <c r="J1397" s="201"/>
      <c r="K1397" s="201"/>
      <c r="L1397" s="201"/>
      <c r="M1397" s="201"/>
      <c r="N1397" s="201"/>
      <c r="O1397" s="201"/>
      <c r="P1397" s="201"/>
    </row>
    <row r="1398" spans="1:16" hidden="1" x14ac:dyDescent="0.25">
      <c r="A1398" s="661"/>
      <c r="B1398" s="615"/>
      <c r="C1398" s="660"/>
      <c r="D1398" s="669"/>
      <c r="E1398" s="670"/>
      <c r="F1398" s="201"/>
      <c r="G1398" s="201"/>
      <c r="H1398" s="201"/>
      <c r="I1398" s="201"/>
      <c r="J1398" s="201"/>
      <c r="K1398" s="201"/>
      <c r="L1398" s="201"/>
      <c r="M1398" s="201"/>
      <c r="N1398" s="201"/>
      <c r="O1398" s="201"/>
      <c r="P1398" s="201"/>
    </row>
    <row r="1399" spans="1:16" hidden="1" x14ac:dyDescent="0.25">
      <c r="A1399" s="661"/>
      <c r="B1399" s="615"/>
      <c r="C1399" s="660"/>
      <c r="D1399" s="669"/>
      <c r="E1399" s="670"/>
      <c r="F1399" s="201"/>
      <c r="G1399" s="201"/>
      <c r="H1399" s="201"/>
      <c r="I1399" s="201"/>
      <c r="J1399" s="201"/>
      <c r="K1399" s="201"/>
      <c r="L1399" s="201"/>
      <c r="M1399" s="201"/>
      <c r="N1399" s="201"/>
      <c r="O1399" s="201"/>
      <c r="P1399" s="201"/>
    </row>
    <row r="1400" spans="1:16" hidden="1" x14ac:dyDescent="0.25">
      <c r="A1400" s="661"/>
      <c r="B1400" s="615"/>
      <c r="C1400" s="660"/>
      <c r="D1400" s="669"/>
      <c r="E1400" s="670"/>
      <c r="F1400" s="201"/>
      <c r="G1400" s="201"/>
      <c r="H1400" s="201"/>
      <c r="I1400" s="201"/>
      <c r="J1400" s="201"/>
      <c r="K1400" s="201"/>
      <c r="L1400" s="201"/>
      <c r="M1400" s="201"/>
      <c r="N1400" s="201"/>
      <c r="O1400" s="201"/>
      <c r="P1400" s="201"/>
    </row>
    <row r="1401" spans="1:16" hidden="1" x14ac:dyDescent="0.25">
      <c r="A1401" s="661"/>
      <c r="B1401" s="615"/>
      <c r="C1401" s="660"/>
      <c r="D1401" s="669"/>
      <c r="E1401" s="670"/>
      <c r="F1401" s="201"/>
      <c r="G1401" s="201"/>
      <c r="H1401" s="201"/>
      <c r="I1401" s="201"/>
      <c r="J1401" s="201"/>
      <c r="K1401" s="201"/>
      <c r="L1401" s="201"/>
      <c r="M1401" s="201"/>
      <c r="N1401" s="201"/>
      <c r="O1401" s="201"/>
      <c r="P1401" s="201"/>
    </row>
    <row r="1402" spans="1:16" hidden="1" x14ac:dyDescent="0.25">
      <c r="A1402" s="661"/>
      <c r="B1402" s="615"/>
      <c r="C1402" s="660"/>
      <c r="D1402" s="669"/>
      <c r="E1402" s="670"/>
      <c r="F1402" s="201"/>
      <c r="G1402" s="201"/>
      <c r="H1402" s="201"/>
      <c r="I1402" s="201"/>
      <c r="J1402" s="201"/>
      <c r="K1402" s="201"/>
      <c r="L1402" s="201"/>
      <c r="M1402" s="201"/>
      <c r="N1402" s="201"/>
      <c r="O1402" s="201"/>
      <c r="P1402" s="201"/>
    </row>
    <row r="1403" spans="1:16" hidden="1" x14ac:dyDescent="0.25">
      <c r="A1403" s="661"/>
      <c r="B1403" s="615"/>
      <c r="C1403" s="660"/>
      <c r="D1403" s="669"/>
      <c r="E1403" s="670"/>
      <c r="F1403" s="201"/>
      <c r="G1403" s="201"/>
      <c r="H1403" s="201"/>
      <c r="I1403" s="201"/>
      <c r="J1403" s="201"/>
      <c r="K1403" s="201"/>
      <c r="L1403" s="201"/>
      <c r="M1403" s="201"/>
      <c r="N1403" s="201"/>
      <c r="O1403" s="201"/>
      <c r="P1403" s="201"/>
    </row>
    <row r="1404" spans="1:16" hidden="1" x14ac:dyDescent="0.25">
      <c r="A1404" s="661"/>
      <c r="B1404" s="615"/>
      <c r="C1404" s="660"/>
      <c r="D1404" s="669"/>
      <c r="E1404" s="670"/>
      <c r="F1404" s="201"/>
      <c r="G1404" s="201"/>
      <c r="H1404" s="201"/>
      <c r="I1404" s="201"/>
      <c r="J1404" s="201"/>
      <c r="K1404" s="201"/>
      <c r="L1404" s="201"/>
      <c r="M1404" s="201"/>
      <c r="N1404" s="201"/>
      <c r="O1404" s="201"/>
      <c r="P1404" s="201"/>
    </row>
    <row r="1405" spans="1:16" hidden="1" x14ac:dyDescent="0.25">
      <c r="A1405" s="661"/>
      <c r="B1405" s="615"/>
      <c r="C1405" s="660"/>
      <c r="D1405" s="669"/>
      <c r="E1405" s="670"/>
      <c r="F1405" s="201"/>
      <c r="G1405" s="201"/>
      <c r="H1405" s="201"/>
      <c r="I1405" s="201"/>
      <c r="J1405" s="201"/>
      <c r="K1405" s="201"/>
      <c r="L1405" s="201"/>
      <c r="M1405" s="201"/>
      <c r="N1405" s="201"/>
      <c r="O1405" s="201"/>
      <c r="P1405" s="201"/>
    </row>
    <row r="1406" spans="1:16" hidden="1" x14ac:dyDescent="0.25">
      <c r="A1406" s="661"/>
      <c r="B1406" s="615"/>
      <c r="C1406" s="660"/>
      <c r="D1406" s="669"/>
      <c r="E1406" s="670"/>
      <c r="F1406" s="201"/>
      <c r="G1406" s="201"/>
      <c r="H1406" s="201"/>
      <c r="I1406" s="201"/>
      <c r="J1406" s="201"/>
      <c r="K1406" s="201"/>
      <c r="L1406" s="201"/>
      <c r="M1406" s="201"/>
      <c r="N1406" s="201"/>
      <c r="O1406" s="201"/>
      <c r="P1406" s="201"/>
    </row>
    <row r="1407" spans="1:16" hidden="1" x14ac:dyDescent="0.25">
      <c r="A1407" s="661"/>
      <c r="B1407" s="615"/>
      <c r="C1407" s="660"/>
      <c r="D1407" s="669"/>
      <c r="E1407" s="670"/>
      <c r="F1407" s="201"/>
      <c r="G1407" s="201"/>
      <c r="H1407" s="201"/>
      <c r="I1407" s="201"/>
      <c r="J1407" s="201"/>
      <c r="K1407" s="201"/>
      <c r="L1407" s="201"/>
      <c r="M1407" s="201"/>
      <c r="N1407" s="201"/>
      <c r="O1407" s="201"/>
      <c r="P1407" s="201"/>
    </row>
    <row r="1408" spans="1:16" hidden="1" x14ac:dyDescent="0.25">
      <c r="A1408" s="661"/>
      <c r="B1408" s="615"/>
      <c r="C1408" s="660"/>
      <c r="D1408" s="669"/>
      <c r="E1408" s="670"/>
      <c r="F1408" s="201"/>
      <c r="G1408" s="201"/>
      <c r="H1408" s="201"/>
      <c r="I1408" s="201"/>
      <c r="J1408" s="201"/>
      <c r="K1408" s="201"/>
      <c r="L1408" s="201"/>
      <c r="M1408" s="201"/>
      <c r="N1408" s="201"/>
      <c r="O1408" s="201"/>
      <c r="P1408" s="201"/>
    </row>
    <row r="1409" spans="1:16" hidden="1" x14ac:dyDescent="0.25">
      <c r="A1409" s="661"/>
      <c r="B1409" s="615"/>
      <c r="C1409" s="660"/>
      <c r="D1409" s="669"/>
      <c r="E1409" s="670"/>
      <c r="F1409" s="201"/>
      <c r="G1409" s="201"/>
      <c r="H1409" s="201"/>
      <c r="I1409" s="201"/>
      <c r="J1409" s="201"/>
      <c r="K1409" s="201"/>
      <c r="L1409" s="201"/>
      <c r="M1409" s="201"/>
      <c r="N1409" s="201"/>
      <c r="O1409" s="201"/>
      <c r="P1409" s="201"/>
    </row>
    <row r="1410" spans="1:16" hidden="1" x14ac:dyDescent="0.25">
      <c r="A1410" s="661"/>
      <c r="B1410" s="615"/>
      <c r="C1410" s="660"/>
      <c r="D1410" s="669"/>
      <c r="E1410" s="670"/>
      <c r="F1410" s="201"/>
      <c r="G1410" s="201"/>
      <c r="H1410" s="201"/>
      <c r="I1410" s="201"/>
      <c r="J1410" s="201"/>
      <c r="K1410" s="201"/>
      <c r="L1410" s="201"/>
      <c r="M1410" s="201"/>
      <c r="N1410" s="201"/>
      <c r="O1410" s="201"/>
      <c r="P1410" s="201"/>
    </row>
    <row r="1411" spans="1:16" hidden="1" x14ac:dyDescent="0.25">
      <c r="A1411" s="661"/>
      <c r="B1411" s="615"/>
      <c r="C1411" s="660"/>
      <c r="D1411" s="669"/>
      <c r="E1411" s="670"/>
      <c r="F1411" s="201"/>
      <c r="G1411" s="201"/>
      <c r="H1411" s="201"/>
      <c r="I1411" s="201"/>
      <c r="J1411" s="201"/>
      <c r="K1411" s="201"/>
      <c r="L1411" s="201"/>
      <c r="M1411" s="201"/>
      <c r="N1411" s="201"/>
      <c r="O1411" s="201"/>
      <c r="P1411" s="201"/>
    </row>
    <row r="1412" spans="1:16" hidden="1" x14ac:dyDescent="0.25">
      <c r="A1412" s="661"/>
      <c r="B1412" s="615"/>
      <c r="C1412" s="660"/>
      <c r="D1412" s="669"/>
      <c r="E1412" s="670"/>
      <c r="F1412" s="201"/>
      <c r="G1412" s="201"/>
      <c r="H1412" s="201"/>
      <c r="I1412" s="201"/>
      <c r="J1412" s="201"/>
      <c r="K1412" s="201"/>
      <c r="L1412" s="201"/>
      <c r="M1412" s="201"/>
      <c r="N1412" s="201"/>
      <c r="O1412" s="201"/>
      <c r="P1412" s="201"/>
    </row>
    <row r="1413" spans="1:16" hidden="1" x14ac:dyDescent="0.25">
      <c r="A1413" s="661"/>
      <c r="B1413" s="615"/>
      <c r="C1413" s="660"/>
      <c r="D1413" s="669"/>
      <c r="E1413" s="670"/>
      <c r="F1413" s="201"/>
      <c r="G1413" s="201"/>
      <c r="H1413" s="201"/>
      <c r="I1413" s="201"/>
      <c r="J1413" s="201"/>
      <c r="K1413" s="201"/>
      <c r="L1413" s="201"/>
      <c r="M1413" s="201"/>
      <c r="N1413" s="201"/>
      <c r="O1413" s="201"/>
      <c r="P1413" s="201"/>
    </row>
    <row r="1414" spans="1:16" hidden="1" x14ac:dyDescent="0.25">
      <c r="A1414" s="661"/>
      <c r="B1414" s="615"/>
      <c r="C1414" s="660"/>
      <c r="D1414" s="669"/>
      <c r="E1414" s="670"/>
      <c r="F1414" s="201"/>
      <c r="G1414" s="201"/>
      <c r="H1414" s="201"/>
      <c r="I1414" s="201"/>
      <c r="J1414" s="201"/>
      <c r="K1414" s="201"/>
      <c r="L1414" s="201"/>
      <c r="M1414" s="201"/>
      <c r="N1414" s="201"/>
      <c r="O1414" s="201"/>
      <c r="P1414" s="201"/>
    </row>
    <row r="1415" spans="1:16" hidden="1" x14ac:dyDescent="0.25">
      <c r="A1415" s="661"/>
      <c r="B1415" s="615"/>
      <c r="C1415" s="660"/>
      <c r="D1415" s="669"/>
      <c r="E1415" s="670"/>
      <c r="F1415" s="201"/>
      <c r="G1415" s="201"/>
      <c r="H1415" s="201"/>
      <c r="I1415" s="201"/>
      <c r="J1415" s="201"/>
      <c r="K1415" s="201"/>
      <c r="L1415" s="201"/>
      <c r="M1415" s="201"/>
      <c r="N1415" s="201"/>
      <c r="O1415" s="201"/>
      <c r="P1415" s="201"/>
    </row>
    <row r="1416" spans="1:16" hidden="1" x14ac:dyDescent="0.25">
      <c r="A1416" s="661"/>
      <c r="B1416" s="615"/>
      <c r="C1416" s="660"/>
      <c r="D1416" s="669"/>
      <c r="E1416" s="670"/>
      <c r="F1416" s="201"/>
      <c r="G1416" s="201"/>
      <c r="H1416" s="201"/>
      <c r="I1416" s="201"/>
      <c r="J1416" s="201"/>
      <c r="K1416" s="201"/>
      <c r="L1416" s="201"/>
      <c r="M1416" s="201"/>
      <c r="N1416" s="201"/>
      <c r="O1416" s="201"/>
      <c r="P1416" s="201"/>
    </row>
    <row r="1417" spans="1:16" hidden="1" x14ac:dyDescent="0.25">
      <c r="A1417" s="661"/>
      <c r="B1417" s="615"/>
      <c r="C1417" s="660"/>
      <c r="D1417" s="669"/>
      <c r="E1417" s="670"/>
      <c r="F1417" s="201"/>
      <c r="G1417" s="201"/>
      <c r="H1417" s="201"/>
      <c r="I1417" s="201"/>
      <c r="J1417" s="201"/>
      <c r="K1417" s="201"/>
      <c r="L1417" s="201"/>
      <c r="M1417" s="201"/>
      <c r="N1417" s="201"/>
      <c r="O1417" s="201"/>
      <c r="P1417" s="201"/>
    </row>
    <row r="1418" spans="1:16" hidden="1" x14ac:dyDescent="0.25">
      <c r="A1418" s="661"/>
      <c r="B1418" s="615"/>
      <c r="C1418" s="660"/>
      <c r="D1418" s="669"/>
      <c r="E1418" s="670"/>
      <c r="F1418" s="201"/>
      <c r="G1418" s="201"/>
      <c r="H1418" s="201"/>
      <c r="I1418" s="201"/>
      <c r="J1418" s="201"/>
      <c r="K1418" s="201"/>
      <c r="L1418" s="201"/>
      <c r="M1418" s="201"/>
      <c r="N1418" s="201"/>
      <c r="O1418" s="201"/>
      <c r="P1418" s="201"/>
    </row>
    <row r="1419" spans="1:16" hidden="1" x14ac:dyDescent="0.25">
      <c r="A1419" s="661"/>
      <c r="B1419" s="615"/>
      <c r="C1419" s="660"/>
      <c r="D1419" s="669"/>
      <c r="E1419" s="670"/>
      <c r="F1419" s="201"/>
      <c r="G1419" s="201"/>
      <c r="H1419" s="201"/>
      <c r="I1419" s="201"/>
      <c r="J1419" s="201"/>
      <c r="K1419" s="201"/>
      <c r="L1419" s="201"/>
      <c r="M1419" s="201"/>
      <c r="N1419" s="201"/>
      <c r="O1419" s="201"/>
      <c r="P1419" s="201"/>
    </row>
    <row r="1420" spans="1:16" hidden="1" x14ac:dyDescent="0.25">
      <c r="A1420" s="661"/>
      <c r="B1420" s="615"/>
      <c r="C1420" s="660"/>
      <c r="D1420" s="669"/>
      <c r="E1420" s="670"/>
      <c r="F1420" s="201"/>
      <c r="G1420" s="201"/>
      <c r="H1420" s="201"/>
      <c r="I1420" s="201"/>
      <c r="J1420" s="201"/>
      <c r="K1420" s="201"/>
      <c r="L1420" s="201"/>
      <c r="M1420" s="201"/>
      <c r="N1420" s="201"/>
      <c r="O1420" s="201"/>
      <c r="P1420" s="201"/>
    </row>
    <row r="1421" spans="1:16" hidden="1" x14ac:dyDescent="0.25">
      <c r="A1421" s="661"/>
      <c r="B1421" s="615"/>
      <c r="C1421" s="660"/>
      <c r="D1421" s="669"/>
      <c r="E1421" s="670"/>
      <c r="F1421" s="201"/>
      <c r="G1421" s="201"/>
      <c r="H1421" s="201"/>
      <c r="I1421" s="201"/>
      <c r="J1421" s="201"/>
      <c r="K1421" s="201"/>
      <c r="L1421" s="201"/>
      <c r="M1421" s="201"/>
      <c r="N1421" s="201"/>
      <c r="O1421" s="201"/>
      <c r="P1421" s="201"/>
    </row>
    <row r="1422" spans="1:16" hidden="1" x14ac:dyDescent="0.25">
      <c r="A1422" s="661"/>
      <c r="B1422" s="615"/>
      <c r="C1422" s="660"/>
      <c r="D1422" s="669"/>
      <c r="E1422" s="670"/>
      <c r="F1422" s="201"/>
      <c r="G1422" s="201"/>
      <c r="H1422" s="201"/>
      <c r="I1422" s="201"/>
      <c r="J1422" s="201"/>
      <c r="K1422" s="201"/>
      <c r="L1422" s="201"/>
      <c r="M1422" s="201"/>
      <c r="N1422" s="201"/>
      <c r="O1422" s="201"/>
      <c r="P1422" s="201"/>
    </row>
    <row r="1423" spans="1:16" hidden="1" x14ac:dyDescent="0.25">
      <c r="A1423" s="661"/>
      <c r="B1423" s="615"/>
      <c r="C1423" s="660"/>
      <c r="D1423" s="669"/>
      <c r="E1423" s="670"/>
      <c r="F1423" s="201"/>
      <c r="G1423" s="201"/>
      <c r="H1423" s="201"/>
      <c r="I1423" s="201"/>
      <c r="J1423" s="201"/>
      <c r="K1423" s="201"/>
      <c r="L1423" s="201"/>
      <c r="M1423" s="201"/>
      <c r="N1423" s="201"/>
      <c r="O1423" s="201"/>
      <c r="P1423" s="201"/>
    </row>
    <row r="1424" spans="1:16" hidden="1" x14ac:dyDescent="0.25">
      <c r="A1424" s="661"/>
      <c r="B1424" s="615"/>
      <c r="C1424" s="660"/>
      <c r="D1424" s="669"/>
      <c r="E1424" s="670"/>
      <c r="F1424" s="201"/>
      <c r="G1424" s="201"/>
      <c r="H1424" s="201"/>
      <c r="I1424" s="201"/>
      <c r="J1424" s="201"/>
      <c r="K1424" s="201"/>
      <c r="L1424" s="201"/>
      <c r="M1424" s="201"/>
      <c r="N1424" s="201"/>
      <c r="O1424" s="201"/>
      <c r="P1424" s="201"/>
    </row>
    <row r="1425" spans="1:16" hidden="1" x14ac:dyDescent="0.25">
      <c r="A1425" s="661"/>
      <c r="B1425" s="615"/>
      <c r="C1425" s="660"/>
      <c r="D1425" s="669"/>
      <c r="E1425" s="670"/>
      <c r="F1425" s="201"/>
      <c r="G1425" s="201"/>
      <c r="H1425" s="201"/>
      <c r="I1425" s="201"/>
      <c r="J1425" s="201"/>
      <c r="K1425" s="201"/>
      <c r="L1425" s="201"/>
      <c r="M1425" s="201"/>
      <c r="N1425" s="201"/>
      <c r="O1425" s="201"/>
      <c r="P1425" s="201"/>
    </row>
    <row r="1426" spans="1:16" hidden="1" x14ac:dyDescent="0.25">
      <c r="A1426" s="661"/>
      <c r="B1426" s="615"/>
      <c r="C1426" s="660"/>
      <c r="D1426" s="669"/>
      <c r="E1426" s="670"/>
      <c r="F1426" s="201"/>
      <c r="G1426" s="201"/>
      <c r="H1426" s="201"/>
      <c r="I1426" s="201"/>
      <c r="J1426" s="201"/>
      <c r="K1426" s="201"/>
      <c r="L1426" s="201"/>
      <c r="M1426" s="201"/>
      <c r="N1426" s="201"/>
      <c r="O1426" s="201"/>
      <c r="P1426" s="201"/>
    </row>
    <row r="1427" spans="1:16" hidden="1" x14ac:dyDescent="0.25">
      <c r="A1427" s="661"/>
      <c r="B1427" s="615"/>
      <c r="C1427" s="660"/>
      <c r="D1427" s="669"/>
      <c r="E1427" s="670"/>
      <c r="F1427" s="201"/>
      <c r="G1427" s="201"/>
      <c r="H1427" s="201"/>
      <c r="I1427" s="201"/>
      <c r="J1427" s="201"/>
      <c r="K1427" s="201"/>
      <c r="L1427" s="201"/>
      <c r="M1427" s="201"/>
      <c r="N1427" s="201"/>
      <c r="O1427" s="201"/>
      <c r="P1427" s="201"/>
    </row>
    <row r="1428" spans="1:16" hidden="1" x14ac:dyDescent="0.25">
      <c r="A1428" s="661"/>
      <c r="B1428" s="615"/>
      <c r="C1428" s="660"/>
      <c r="D1428" s="669"/>
      <c r="E1428" s="670"/>
      <c r="F1428" s="201"/>
      <c r="G1428" s="201"/>
      <c r="H1428" s="201"/>
      <c r="I1428" s="201"/>
      <c r="J1428" s="201"/>
      <c r="K1428" s="201"/>
      <c r="L1428" s="201"/>
      <c r="M1428" s="201"/>
      <c r="N1428" s="201"/>
      <c r="O1428" s="201"/>
      <c r="P1428" s="201"/>
    </row>
    <row r="1429" spans="1:16" hidden="1" x14ac:dyDescent="0.25">
      <c r="A1429" s="661"/>
      <c r="B1429" s="615"/>
      <c r="C1429" s="660"/>
      <c r="D1429" s="669"/>
      <c r="E1429" s="670"/>
      <c r="F1429" s="201"/>
      <c r="G1429" s="201"/>
      <c r="H1429" s="201"/>
      <c r="I1429" s="201"/>
      <c r="J1429" s="201"/>
      <c r="K1429" s="201"/>
      <c r="L1429" s="201"/>
      <c r="M1429" s="201"/>
      <c r="N1429" s="201"/>
      <c r="O1429" s="201"/>
      <c r="P1429" s="201"/>
    </row>
    <row r="1430" spans="1:16" hidden="1" x14ac:dyDescent="0.25">
      <c r="A1430" s="661"/>
      <c r="B1430" s="615"/>
      <c r="C1430" s="660"/>
      <c r="D1430" s="669"/>
      <c r="E1430" s="670"/>
      <c r="F1430" s="201"/>
      <c r="G1430" s="201"/>
      <c r="H1430" s="201"/>
      <c r="I1430" s="201"/>
      <c r="J1430" s="201"/>
      <c r="K1430" s="201"/>
      <c r="L1430" s="201"/>
      <c r="M1430" s="201"/>
      <c r="N1430" s="201"/>
      <c r="O1430" s="201"/>
      <c r="P1430" s="201"/>
    </row>
    <row r="1431" spans="1:16" hidden="1" x14ac:dyDescent="0.25">
      <c r="A1431" s="661"/>
      <c r="B1431" s="615"/>
      <c r="C1431" s="660"/>
      <c r="D1431" s="669"/>
      <c r="E1431" s="670"/>
      <c r="F1431" s="201"/>
      <c r="G1431" s="201"/>
      <c r="H1431" s="201"/>
      <c r="I1431" s="201"/>
      <c r="J1431" s="201"/>
      <c r="K1431" s="201"/>
      <c r="L1431" s="201"/>
      <c r="M1431" s="201"/>
      <c r="N1431" s="201"/>
      <c r="O1431" s="201"/>
      <c r="P1431" s="201"/>
    </row>
    <row r="1432" spans="1:16" hidden="1" x14ac:dyDescent="0.25">
      <c r="A1432" s="661"/>
      <c r="B1432" s="615"/>
      <c r="C1432" s="660"/>
      <c r="D1432" s="669"/>
      <c r="E1432" s="670"/>
      <c r="F1432" s="201"/>
      <c r="G1432" s="201"/>
      <c r="H1432" s="201"/>
      <c r="I1432" s="201"/>
      <c r="J1432" s="201"/>
      <c r="K1432" s="201"/>
      <c r="L1432" s="201"/>
      <c r="M1432" s="201"/>
      <c r="N1432" s="201"/>
      <c r="O1432" s="201"/>
      <c r="P1432" s="201"/>
    </row>
    <row r="1433" spans="1:16" hidden="1" x14ac:dyDescent="0.25">
      <c r="A1433" s="661"/>
      <c r="B1433" s="615"/>
      <c r="C1433" s="660"/>
      <c r="D1433" s="669"/>
      <c r="E1433" s="670"/>
      <c r="F1433" s="201"/>
      <c r="G1433" s="201"/>
      <c r="H1433" s="201"/>
      <c r="I1433" s="201"/>
      <c r="J1433" s="201"/>
      <c r="K1433" s="201"/>
      <c r="L1433" s="201"/>
      <c r="M1433" s="201"/>
      <c r="N1433" s="201"/>
      <c r="O1433" s="201"/>
      <c r="P1433" s="201"/>
    </row>
    <row r="1434" spans="1:16" hidden="1" x14ac:dyDescent="0.25">
      <c r="A1434" s="661"/>
      <c r="B1434" s="615"/>
      <c r="C1434" s="660"/>
      <c r="D1434" s="669"/>
      <c r="E1434" s="670"/>
      <c r="F1434" s="201"/>
      <c r="G1434" s="201"/>
      <c r="H1434" s="201"/>
      <c r="I1434" s="201"/>
      <c r="J1434" s="201"/>
      <c r="K1434" s="201"/>
      <c r="L1434" s="201"/>
      <c r="M1434" s="201"/>
      <c r="N1434" s="201"/>
      <c r="O1434" s="201"/>
      <c r="P1434" s="201"/>
    </row>
    <row r="1435" spans="1:16" hidden="1" x14ac:dyDescent="0.25">
      <c r="A1435" s="661"/>
      <c r="B1435" s="615"/>
      <c r="C1435" s="660"/>
      <c r="D1435" s="669"/>
      <c r="E1435" s="670"/>
      <c r="F1435" s="201"/>
      <c r="G1435" s="201"/>
      <c r="H1435" s="201"/>
      <c r="I1435" s="201"/>
      <c r="J1435" s="201"/>
      <c r="K1435" s="201"/>
      <c r="L1435" s="201"/>
      <c r="M1435" s="201"/>
      <c r="N1435" s="201"/>
      <c r="O1435" s="201"/>
      <c r="P1435" s="201"/>
    </row>
    <row r="1436" spans="1:16" hidden="1" x14ac:dyDescent="0.25">
      <c r="A1436" s="661"/>
      <c r="B1436" s="615"/>
      <c r="C1436" s="660"/>
      <c r="D1436" s="669"/>
      <c r="E1436" s="670"/>
      <c r="F1436" s="201"/>
      <c r="G1436" s="201"/>
      <c r="H1436" s="201"/>
      <c r="I1436" s="201"/>
      <c r="J1436" s="201"/>
      <c r="K1436" s="201"/>
      <c r="L1436" s="201"/>
      <c r="M1436" s="201"/>
      <c r="N1436" s="201"/>
      <c r="O1436" s="201"/>
      <c r="P1436" s="201"/>
    </row>
    <row r="1437" spans="1:16" hidden="1" x14ac:dyDescent="0.25">
      <c r="A1437" s="661"/>
      <c r="B1437" s="615"/>
      <c r="C1437" s="660"/>
      <c r="D1437" s="669"/>
      <c r="E1437" s="670"/>
      <c r="F1437" s="201"/>
      <c r="G1437" s="201"/>
      <c r="H1437" s="201"/>
      <c r="I1437" s="201"/>
      <c r="J1437" s="201"/>
      <c r="K1437" s="201"/>
      <c r="L1437" s="201"/>
      <c r="M1437" s="201"/>
      <c r="N1437" s="201"/>
      <c r="O1437" s="201"/>
      <c r="P1437" s="201"/>
    </row>
    <row r="1438" spans="1:16" hidden="1" x14ac:dyDescent="0.25">
      <c r="A1438" s="661"/>
      <c r="B1438" s="615"/>
      <c r="C1438" s="660"/>
      <c r="D1438" s="669"/>
      <c r="E1438" s="670"/>
      <c r="F1438" s="201"/>
      <c r="G1438" s="201"/>
      <c r="H1438" s="201"/>
      <c r="I1438" s="201"/>
      <c r="J1438" s="201"/>
      <c r="K1438" s="201"/>
      <c r="L1438" s="201"/>
      <c r="M1438" s="201"/>
      <c r="N1438" s="201"/>
      <c r="O1438" s="201"/>
      <c r="P1438" s="201"/>
    </row>
    <row r="1439" spans="1:16" hidden="1" x14ac:dyDescent="0.25">
      <c r="A1439" s="661"/>
      <c r="B1439" s="615"/>
      <c r="C1439" s="660"/>
      <c r="D1439" s="669"/>
      <c r="E1439" s="670"/>
      <c r="F1439" s="201"/>
      <c r="G1439" s="201"/>
      <c r="H1439" s="201"/>
      <c r="I1439" s="201"/>
      <c r="J1439" s="201"/>
      <c r="K1439" s="201"/>
      <c r="L1439" s="201"/>
      <c r="M1439" s="201"/>
      <c r="N1439" s="201"/>
      <c r="O1439" s="201"/>
      <c r="P1439" s="201"/>
    </row>
    <row r="1440" spans="1:16" hidden="1" x14ac:dyDescent="0.25">
      <c r="A1440" s="661"/>
      <c r="B1440" s="615"/>
      <c r="C1440" s="660"/>
      <c r="D1440" s="669"/>
      <c r="E1440" s="670"/>
      <c r="F1440" s="201"/>
      <c r="G1440" s="201"/>
      <c r="H1440" s="201"/>
      <c r="I1440" s="201"/>
      <c r="J1440" s="201"/>
      <c r="K1440" s="201"/>
      <c r="L1440" s="201"/>
      <c r="M1440" s="201"/>
      <c r="N1440" s="201"/>
      <c r="O1440" s="201"/>
      <c r="P1440" s="201"/>
    </row>
    <row r="1441" spans="1:16" hidden="1" x14ac:dyDescent="0.25">
      <c r="A1441" s="661"/>
      <c r="B1441" s="615"/>
      <c r="C1441" s="660"/>
      <c r="D1441" s="669"/>
      <c r="E1441" s="670"/>
      <c r="F1441" s="201"/>
      <c r="G1441" s="201"/>
      <c r="H1441" s="201"/>
      <c r="I1441" s="201"/>
      <c r="J1441" s="201"/>
      <c r="K1441" s="201"/>
      <c r="L1441" s="201"/>
      <c r="M1441" s="201"/>
      <c r="N1441" s="201"/>
      <c r="O1441" s="201"/>
      <c r="P1441" s="201"/>
    </row>
    <row r="1442" spans="1:16" hidden="1" x14ac:dyDescent="0.25">
      <c r="A1442" s="661"/>
      <c r="B1442" s="615"/>
      <c r="C1442" s="660"/>
      <c r="D1442" s="669"/>
      <c r="E1442" s="670"/>
      <c r="F1442" s="201"/>
      <c r="G1442" s="201"/>
      <c r="H1442" s="201"/>
      <c r="I1442" s="201"/>
      <c r="J1442" s="201"/>
      <c r="K1442" s="201"/>
      <c r="L1442" s="201"/>
      <c r="M1442" s="201"/>
      <c r="N1442" s="201"/>
      <c r="O1442" s="201"/>
      <c r="P1442" s="201"/>
    </row>
    <row r="1443" spans="1:16" hidden="1" x14ac:dyDescent="0.25">
      <c r="A1443" s="661"/>
      <c r="B1443" s="615"/>
      <c r="C1443" s="660"/>
      <c r="D1443" s="669"/>
      <c r="E1443" s="670"/>
      <c r="F1443" s="201"/>
      <c r="G1443" s="201"/>
      <c r="H1443" s="201"/>
      <c r="I1443" s="201"/>
      <c r="J1443" s="201"/>
      <c r="K1443" s="201"/>
      <c r="L1443" s="201"/>
      <c r="M1443" s="201"/>
      <c r="N1443" s="201"/>
      <c r="O1443" s="201"/>
      <c r="P1443" s="201"/>
    </row>
    <row r="1444" spans="1:16" hidden="1" x14ac:dyDescent="0.25">
      <c r="A1444" s="661"/>
      <c r="B1444" s="615"/>
      <c r="C1444" s="660"/>
      <c r="D1444" s="669"/>
      <c r="E1444" s="670"/>
      <c r="F1444" s="201"/>
      <c r="G1444" s="201"/>
      <c r="H1444" s="201"/>
      <c r="I1444" s="201"/>
      <c r="J1444" s="201"/>
      <c r="K1444" s="201"/>
      <c r="L1444" s="201"/>
      <c r="M1444" s="201"/>
      <c r="N1444" s="201"/>
      <c r="O1444" s="201"/>
      <c r="P1444" s="201"/>
    </row>
    <row r="1445" spans="1:16" hidden="1" x14ac:dyDescent="0.25">
      <c r="A1445" s="661"/>
      <c r="B1445" s="615"/>
      <c r="C1445" s="660"/>
      <c r="D1445" s="669"/>
      <c r="E1445" s="670"/>
      <c r="F1445" s="201"/>
      <c r="G1445" s="201"/>
      <c r="H1445" s="201"/>
      <c r="I1445" s="201"/>
      <c r="J1445" s="201"/>
      <c r="K1445" s="201"/>
      <c r="L1445" s="201"/>
      <c r="M1445" s="201"/>
      <c r="N1445" s="201"/>
      <c r="O1445" s="201"/>
      <c r="P1445" s="201"/>
    </row>
    <row r="1446" spans="1:16" hidden="1" x14ac:dyDescent="0.25">
      <c r="A1446" s="661"/>
      <c r="B1446" s="615"/>
      <c r="C1446" s="660"/>
      <c r="D1446" s="669"/>
      <c r="E1446" s="670"/>
      <c r="F1446" s="201"/>
      <c r="G1446" s="201"/>
      <c r="H1446" s="201"/>
      <c r="I1446" s="201"/>
      <c r="J1446" s="201"/>
      <c r="K1446" s="201"/>
      <c r="L1446" s="201"/>
      <c r="M1446" s="201"/>
      <c r="N1446" s="201"/>
      <c r="O1446" s="201"/>
      <c r="P1446" s="201"/>
    </row>
    <row r="1447" spans="1:16" hidden="1" x14ac:dyDescent="0.25">
      <c r="A1447" s="661"/>
      <c r="B1447" s="615"/>
      <c r="C1447" s="660"/>
      <c r="D1447" s="669"/>
      <c r="E1447" s="670"/>
      <c r="F1447" s="201"/>
      <c r="G1447" s="201"/>
      <c r="H1447" s="201"/>
      <c r="I1447" s="201"/>
      <c r="J1447" s="201"/>
      <c r="K1447" s="201"/>
      <c r="L1447" s="201"/>
      <c r="M1447" s="201"/>
      <c r="N1447" s="201"/>
      <c r="O1447" s="201"/>
      <c r="P1447" s="201"/>
    </row>
    <row r="1448" spans="1:16" hidden="1" x14ac:dyDescent="0.25">
      <c r="A1448" s="661"/>
      <c r="B1448" s="615"/>
      <c r="C1448" s="660"/>
      <c r="D1448" s="669"/>
      <c r="E1448" s="670"/>
      <c r="F1448" s="201"/>
      <c r="G1448" s="201"/>
      <c r="H1448" s="201"/>
      <c r="I1448" s="201"/>
      <c r="J1448" s="201"/>
      <c r="K1448" s="201"/>
      <c r="L1448" s="201"/>
      <c r="M1448" s="201"/>
      <c r="N1448" s="201"/>
      <c r="O1448" s="201"/>
      <c r="P1448" s="201"/>
    </row>
    <row r="1449" spans="1:16" hidden="1" x14ac:dyDescent="0.25">
      <c r="A1449" s="661"/>
      <c r="B1449" s="615"/>
      <c r="C1449" s="660"/>
      <c r="D1449" s="669"/>
      <c r="E1449" s="670"/>
      <c r="F1449" s="201"/>
      <c r="G1449" s="201"/>
      <c r="H1449" s="201"/>
      <c r="I1449" s="201"/>
      <c r="J1449" s="201"/>
      <c r="K1449" s="201"/>
      <c r="L1449" s="201"/>
      <c r="M1449" s="201"/>
      <c r="N1449" s="201"/>
      <c r="O1449" s="201"/>
      <c r="P1449" s="201"/>
    </row>
    <row r="1450" spans="1:16" hidden="1" x14ac:dyDescent="0.25">
      <c r="A1450" s="661"/>
      <c r="B1450" s="615"/>
      <c r="C1450" s="660"/>
      <c r="D1450" s="669"/>
      <c r="E1450" s="670"/>
      <c r="F1450" s="201"/>
      <c r="G1450" s="201"/>
      <c r="H1450" s="201"/>
      <c r="I1450" s="201"/>
      <c r="J1450" s="201"/>
      <c r="K1450" s="201"/>
      <c r="L1450" s="201"/>
      <c r="M1450" s="201"/>
      <c r="N1450" s="201"/>
      <c r="O1450" s="201"/>
      <c r="P1450" s="201"/>
    </row>
    <row r="1451" spans="1:16" hidden="1" x14ac:dyDescent="0.25">
      <c r="A1451" s="661"/>
      <c r="B1451" s="615"/>
      <c r="C1451" s="660"/>
      <c r="D1451" s="669"/>
      <c r="E1451" s="670"/>
      <c r="F1451" s="201"/>
      <c r="G1451" s="201"/>
      <c r="H1451" s="201"/>
      <c r="I1451" s="201"/>
      <c r="J1451" s="201"/>
      <c r="K1451" s="201"/>
      <c r="L1451" s="201"/>
      <c r="M1451" s="201"/>
      <c r="N1451" s="201"/>
      <c r="O1451" s="201"/>
      <c r="P1451" s="201"/>
    </row>
    <row r="1452" spans="1:16" hidden="1" x14ac:dyDescent="0.25">
      <c r="A1452" s="661"/>
      <c r="B1452" s="615"/>
      <c r="C1452" s="660"/>
      <c r="D1452" s="669"/>
      <c r="E1452" s="670"/>
      <c r="F1452" s="201"/>
      <c r="G1452" s="201"/>
      <c r="H1452" s="201"/>
      <c r="I1452" s="201"/>
      <c r="J1452" s="201"/>
      <c r="K1452" s="201"/>
      <c r="L1452" s="201"/>
      <c r="M1452" s="201"/>
      <c r="N1452" s="201"/>
      <c r="O1452" s="201"/>
      <c r="P1452" s="201"/>
    </row>
    <row r="1453" spans="1:16" hidden="1" x14ac:dyDescent="0.25">
      <c r="A1453" s="661"/>
      <c r="B1453" s="615"/>
      <c r="C1453" s="660"/>
      <c r="D1453" s="669"/>
      <c r="E1453" s="670"/>
      <c r="F1453" s="201"/>
      <c r="G1453" s="201"/>
      <c r="H1453" s="201"/>
      <c r="I1453" s="201"/>
      <c r="J1453" s="201"/>
      <c r="K1453" s="201"/>
      <c r="L1453" s="201"/>
      <c r="M1453" s="201"/>
      <c r="N1453" s="201"/>
      <c r="O1453" s="201"/>
      <c r="P1453" s="201"/>
    </row>
    <row r="1454" spans="1:16" hidden="1" x14ac:dyDescent="0.25">
      <c r="A1454" s="661"/>
      <c r="B1454" s="615"/>
      <c r="C1454" s="660"/>
      <c r="D1454" s="669"/>
      <c r="E1454" s="670"/>
      <c r="F1454" s="201"/>
      <c r="G1454" s="201"/>
      <c r="H1454" s="201"/>
      <c r="I1454" s="201"/>
      <c r="J1454" s="201"/>
      <c r="K1454" s="201"/>
      <c r="L1454" s="201"/>
      <c r="M1454" s="201"/>
      <c r="N1454" s="201"/>
      <c r="O1454" s="201"/>
      <c r="P1454" s="201"/>
    </row>
    <row r="1455" spans="1:16" hidden="1" x14ac:dyDescent="0.25">
      <c r="A1455" s="661"/>
      <c r="B1455" s="615"/>
      <c r="C1455" s="660"/>
      <c r="D1455" s="669"/>
      <c r="E1455" s="670"/>
      <c r="F1455" s="201"/>
      <c r="G1455" s="201"/>
      <c r="H1455" s="201"/>
      <c r="I1455" s="201"/>
      <c r="J1455" s="201"/>
      <c r="K1455" s="201"/>
      <c r="L1455" s="201"/>
      <c r="M1455" s="201"/>
      <c r="N1455" s="201"/>
      <c r="O1455" s="201"/>
      <c r="P1455" s="201"/>
    </row>
    <row r="1456" spans="1:16" hidden="1" x14ac:dyDescent="0.25">
      <c r="A1456" s="661"/>
      <c r="B1456" s="615"/>
      <c r="C1456" s="660"/>
      <c r="D1456" s="669"/>
      <c r="E1456" s="670"/>
      <c r="F1456" s="201"/>
      <c r="G1456" s="201"/>
      <c r="H1456" s="201"/>
      <c r="I1456" s="201"/>
      <c r="J1456" s="201"/>
      <c r="K1456" s="201"/>
      <c r="L1456" s="201"/>
      <c r="M1456" s="201"/>
      <c r="N1456" s="201"/>
      <c r="O1456" s="201"/>
      <c r="P1456" s="201"/>
    </row>
    <row r="1457" spans="1:16" hidden="1" x14ac:dyDescent="0.25">
      <c r="A1457" s="661"/>
      <c r="B1457" s="615"/>
      <c r="C1457" s="660"/>
      <c r="D1457" s="669"/>
      <c r="E1457" s="670"/>
      <c r="F1457" s="201"/>
      <c r="G1457" s="201"/>
      <c r="H1457" s="201"/>
      <c r="I1457" s="201"/>
      <c r="J1457" s="201"/>
      <c r="K1457" s="201"/>
      <c r="L1457" s="201"/>
      <c r="M1457" s="201"/>
      <c r="N1457" s="201"/>
      <c r="O1457" s="201"/>
      <c r="P1457" s="201"/>
    </row>
    <row r="1458" spans="1:16" hidden="1" x14ac:dyDescent="0.25">
      <c r="A1458" s="661"/>
      <c r="B1458" s="615"/>
      <c r="C1458" s="660"/>
      <c r="D1458" s="669"/>
      <c r="E1458" s="670"/>
      <c r="F1458" s="201"/>
      <c r="G1458" s="201"/>
      <c r="H1458" s="201"/>
      <c r="I1458" s="201"/>
      <c r="J1458" s="201"/>
      <c r="K1458" s="201"/>
      <c r="L1458" s="201"/>
      <c r="M1458" s="201"/>
      <c r="N1458" s="201"/>
      <c r="O1458" s="201"/>
      <c r="P1458" s="201"/>
    </row>
    <row r="1459" spans="1:16" hidden="1" x14ac:dyDescent="0.25">
      <c r="A1459" s="661"/>
      <c r="B1459" s="615"/>
      <c r="C1459" s="660"/>
      <c r="D1459" s="669"/>
      <c r="E1459" s="670"/>
      <c r="F1459" s="201"/>
      <c r="G1459" s="201"/>
      <c r="H1459" s="201"/>
      <c r="I1459" s="201"/>
      <c r="J1459" s="201"/>
      <c r="K1459" s="201"/>
      <c r="L1459" s="201"/>
      <c r="M1459" s="201"/>
      <c r="N1459" s="201"/>
      <c r="O1459" s="201"/>
      <c r="P1459" s="201"/>
    </row>
    <row r="1460" spans="1:16" hidden="1" x14ac:dyDescent="0.25">
      <c r="A1460" s="661"/>
      <c r="B1460" s="615"/>
      <c r="C1460" s="660"/>
      <c r="D1460" s="669"/>
      <c r="E1460" s="670"/>
      <c r="F1460" s="201"/>
      <c r="G1460" s="201"/>
      <c r="H1460" s="201"/>
      <c r="I1460" s="201"/>
      <c r="J1460" s="201"/>
      <c r="K1460" s="201"/>
      <c r="L1460" s="201"/>
      <c r="M1460" s="201"/>
      <c r="N1460" s="201"/>
      <c r="O1460" s="201"/>
      <c r="P1460" s="201"/>
    </row>
    <row r="1461" spans="1:16" hidden="1" x14ac:dyDescent="0.25">
      <c r="A1461" s="661"/>
      <c r="B1461" s="615"/>
      <c r="C1461" s="660"/>
      <c r="D1461" s="669"/>
      <c r="E1461" s="670"/>
      <c r="F1461" s="201"/>
      <c r="G1461" s="201"/>
      <c r="H1461" s="201"/>
      <c r="I1461" s="201"/>
      <c r="J1461" s="201"/>
      <c r="K1461" s="201"/>
      <c r="L1461" s="201"/>
      <c r="M1461" s="201"/>
      <c r="N1461" s="201"/>
      <c r="O1461" s="201"/>
      <c r="P1461" s="201"/>
    </row>
    <row r="1462" spans="1:16" hidden="1" x14ac:dyDescent="0.25">
      <c r="A1462" s="661"/>
      <c r="B1462" s="615"/>
      <c r="C1462" s="660"/>
      <c r="D1462" s="669"/>
      <c r="E1462" s="670"/>
      <c r="F1462" s="201"/>
      <c r="G1462" s="201"/>
      <c r="H1462" s="201"/>
      <c r="I1462" s="201"/>
      <c r="J1462" s="201"/>
      <c r="K1462" s="201"/>
      <c r="L1462" s="201"/>
      <c r="M1462" s="201"/>
      <c r="N1462" s="201"/>
      <c r="O1462" s="201"/>
      <c r="P1462" s="201"/>
    </row>
    <row r="1463" spans="1:16" hidden="1" x14ac:dyDescent="0.25">
      <c r="A1463" s="661"/>
      <c r="B1463" s="615"/>
      <c r="C1463" s="660"/>
      <c r="D1463" s="669"/>
      <c r="E1463" s="670"/>
      <c r="F1463" s="201"/>
      <c r="G1463" s="201"/>
      <c r="H1463" s="201"/>
      <c r="I1463" s="201"/>
      <c r="J1463" s="201"/>
      <c r="K1463" s="201"/>
      <c r="L1463" s="201"/>
      <c r="M1463" s="201"/>
      <c r="N1463" s="201"/>
      <c r="O1463" s="201"/>
      <c r="P1463" s="201"/>
    </row>
    <row r="1464" spans="1:16" hidden="1" x14ac:dyDescent="0.25">
      <c r="A1464" s="661"/>
      <c r="B1464" s="615"/>
      <c r="C1464" s="660"/>
      <c r="D1464" s="669"/>
      <c r="E1464" s="670"/>
      <c r="F1464" s="201"/>
      <c r="G1464" s="201"/>
      <c r="H1464" s="201"/>
      <c r="I1464" s="201"/>
      <c r="J1464" s="201"/>
      <c r="K1464" s="201"/>
      <c r="L1464" s="201"/>
      <c r="M1464" s="201"/>
      <c r="N1464" s="201"/>
      <c r="O1464" s="201"/>
      <c r="P1464" s="201"/>
    </row>
    <row r="1465" spans="1:16" hidden="1" x14ac:dyDescent="0.25">
      <c r="A1465" s="661"/>
      <c r="B1465" s="615"/>
      <c r="C1465" s="660"/>
      <c r="D1465" s="669"/>
      <c r="E1465" s="670"/>
      <c r="F1465" s="201"/>
      <c r="G1465" s="201"/>
      <c r="H1465" s="201"/>
      <c r="I1465" s="201"/>
      <c r="J1465" s="201"/>
      <c r="K1465" s="201"/>
      <c r="L1465" s="201"/>
      <c r="M1465" s="201"/>
      <c r="N1465" s="201"/>
      <c r="O1465" s="201"/>
      <c r="P1465" s="201"/>
    </row>
    <row r="1466" spans="1:16" hidden="1" x14ac:dyDescent="0.25">
      <c r="A1466" s="661"/>
      <c r="B1466" s="615"/>
      <c r="C1466" s="660"/>
      <c r="D1466" s="669"/>
      <c r="E1466" s="670"/>
      <c r="F1466" s="201"/>
      <c r="G1466" s="201"/>
      <c r="H1466" s="201"/>
      <c r="I1466" s="201"/>
      <c r="J1466" s="201"/>
      <c r="K1466" s="201"/>
      <c r="L1466" s="201"/>
      <c r="M1466" s="201"/>
      <c r="N1466" s="201"/>
      <c r="O1466" s="201"/>
      <c r="P1466" s="201"/>
    </row>
    <row r="1467" spans="1:16" hidden="1" x14ac:dyDescent="0.25">
      <c r="A1467" s="661"/>
      <c r="B1467" s="615"/>
      <c r="C1467" s="660"/>
      <c r="D1467" s="669"/>
      <c r="E1467" s="670"/>
      <c r="F1467" s="201"/>
      <c r="G1467" s="201"/>
      <c r="H1467" s="201"/>
      <c r="I1467" s="201"/>
      <c r="J1467" s="201"/>
      <c r="K1467" s="201"/>
      <c r="L1467" s="201"/>
      <c r="M1467" s="201"/>
      <c r="N1467" s="201"/>
      <c r="O1467" s="201"/>
      <c r="P1467" s="201"/>
    </row>
    <row r="1468" spans="1:16" hidden="1" x14ac:dyDescent="0.25">
      <c r="A1468" s="661"/>
      <c r="B1468" s="615"/>
      <c r="C1468" s="660"/>
      <c r="D1468" s="669"/>
      <c r="E1468" s="670"/>
      <c r="F1468" s="201"/>
      <c r="G1468" s="201"/>
      <c r="H1468" s="201"/>
      <c r="I1468" s="201"/>
      <c r="J1468" s="201"/>
      <c r="K1468" s="201"/>
      <c r="L1468" s="201"/>
      <c r="M1468" s="201"/>
      <c r="N1468" s="201"/>
      <c r="O1468" s="201"/>
      <c r="P1468" s="201"/>
    </row>
    <row r="1469" spans="1:16" hidden="1" x14ac:dyDescent="0.25">
      <c r="A1469" s="661"/>
      <c r="B1469" s="615"/>
      <c r="C1469" s="660"/>
      <c r="D1469" s="669"/>
      <c r="E1469" s="670"/>
      <c r="F1469" s="201"/>
      <c r="G1469" s="201"/>
      <c r="H1469" s="201"/>
      <c r="I1469" s="201"/>
      <c r="J1469" s="201"/>
      <c r="K1469" s="201"/>
      <c r="L1469" s="201"/>
      <c r="M1469" s="201"/>
      <c r="N1469" s="201"/>
      <c r="O1469" s="201"/>
      <c r="P1469" s="201"/>
    </row>
    <row r="1470" spans="1:16" hidden="1" x14ac:dyDescent="0.25">
      <c r="A1470" s="661"/>
      <c r="B1470" s="615"/>
      <c r="C1470" s="660"/>
      <c r="D1470" s="669"/>
      <c r="E1470" s="670"/>
      <c r="F1470" s="201"/>
      <c r="G1470" s="201"/>
      <c r="H1470" s="201"/>
      <c r="I1470" s="201"/>
      <c r="J1470" s="201"/>
      <c r="K1470" s="201"/>
      <c r="L1470" s="201"/>
      <c r="M1470" s="201"/>
      <c r="N1470" s="201"/>
      <c r="O1470" s="201"/>
      <c r="P1470" s="201"/>
    </row>
    <row r="1471" spans="1:16" hidden="1" x14ac:dyDescent="0.25">
      <c r="A1471" s="661"/>
      <c r="B1471" s="615"/>
      <c r="C1471" s="660"/>
      <c r="D1471" s="669"/>
      <c r="E1471" s="670"/>
      <c r="F1471" s="201"/>
      <c r="G1471" s="201"/>
      <c r="H1471" s="201"/>
      <c r="I1471" s="201"/>
      <c r="J1471" s="201"/>
      <c r="K1471" s="201"/>
      <c r="L1471" s="201"/>
      <c r="M1471" s="201"/>
      <c r="N1471" s="201"/>
      <c r="O1471" s="201"/>
      <c r="P1471" s="201"/>
    </row>
    <row r="1472" spans="1:16" hidden="1" x14ac:dyDescent="0.25">
      <c r="A1472" s="661"/>
      <c r="B1472" s="615"/>
      <c r="C1472" s="660"/>
      <c r="D1472" s="669"/>
      <c r="E1472" s="670"/>
      <c r="F1472" s="201"/>
      <c r="G1472" s="201"/>
      <c r="H1472" s="201"/>
      <c r="I1472" s="201"/>
      <c r="J1472" s="201"/>
      <c r="K1472" s="201"/>
      <c r="L1472" s="201"/>
      <c r="M1472" s="201"/>
      <c r="N1472" s="201"/>
      <c r="O1472" s="201"/>
      <c r="P1472" s="201"/>
    </row>
    <row r="1473" spans="1:16" hidden="1" x14ac:dyDescent="0.25">
      <c r="A1473" s="661"/>
      <c r="B1473" s="615"/>
      <c r="C1473" s="660"/>
      <c r="D1473" s="669"/>
      <c r="E1473" s="670"/>
      <c r="F1473" s="201"/>
      <c r="G1473" s="201"/>
      <c r="H1473" s="201"/>
      <c r="I1473" s="201"/>
      <c r="J1473" s="201"/>
      <c r="K1473" s="201"/>
      <c r="L1473" s="201"/>
      <c r="M1473" s="201"/>
      <c r="N1473" s="201"/>
      <c r="O1473" s="201"/>
      <c r="P1473" s="201"/>
    </row>
    <row r="1474" spans="1:16" hidden="1" x14ac:dyDescent="0.25">
      <c r="A1474" s="661"/>
      <c r="B1474" s="615"/>
      <c r="C1474" s="660"/>
      <c r="D1474" s="669"/>
      <c r="E1474" s="670"/>
      <c r="F1474" s="201"/>
      <c r="G1474" s="201"/>
      <c r="H1474" s="201"/>
      <c r="I1474" s="201"/>
      <c r="J1474" s="201"/>
      <c r="K1474" s="201"/>
      <c r="L1474" s="201"/>
      <c r="M1474" s="201"/>
      <c r="N1474" s="201"/>
      <c r="O1474" s="201"/>
      <c r="P1474" s="201"/>
    </row>
    <row r="1475" spans="1:16" hidden="1" x14ac:dyDescent="0.25">
      <c r="A1475" s="661"/>
      <c r="B1475" s="615"/>
      <c r="C1475" s="660"/>
      <c r="D1475" s="669"/>
      <c r="E1475" s="670"/>
      <c r="F1475" s="201"/>
      <c r="G1475" s="201"/>
      <c r="H1475" s="201"/>
      <c r="I1475" s="201"/>
      <c r="J1475" s="201"/>
      <c r="K1475" s="201"/>
      <c r="L1475" s="201"/>
      <c r="M1475" s="201"/>
      <c r="N1475" s="201"/>
      <c r="O1475" s="201"/>
      <c r="P1475" s="201"/>
    </row>
    <row r="1476" spans="1:16" hidden="1" x14ac:dyDescent="0.25">
      <c r="A1476" s="661"/>
      <c r="B1476" s="615"/>
      <c r="C1476" s="660"/>
      <c r="D1476" s="669"/>
      <c r="E1476" s="670"/>
      <c r="F1476" s="201"/>
      <c r="G1476" s="201"/>
      <c r="H1476" s="201"/>
      <c r="I1476" s="201"/>
      <c r="J1476" s="201"/>
      <c r="K1476" s="201"/>
      <c r="L1476" s="201"/>
      <c r="M1476" s="201"/>
      <c r="N1476" s="201"/>
      <c r="O1476" s="201"/>
      <c r="P1476" s="201"/>
    </row>
    <row r="1477" spans="1:16" hidden="1" x14ac:dyDescent="0.25">
      <c r="A1477" s="661"/>
      <c r="B1477" s="615"/>
      <c r="C1477" s="660"/>
      <c r="D1477" s="669"/>
      <c r="E1477" s="670"/>
      <c r="F1477" s="201"/>
      <c r="G1477" s="201"/>
      <c r="H1477" s="201"/>
      <c r="I1477" s="201"/>
      <c r="J1477" s="201"/>
      <c r="K1477" s="201"/>
      <c r="L1477" s="201"/>
      <c r="M1477" s="201"/>
      <c r="N1477" s="201"/>
      <c r="O1477" s="201"/>
      <c r="P1477" s="201"/>
    </row>
    <row r="1478" spans="1:16" hidden="1" x14ac:dyDescent="0.25">
      <c r="A1478" s="661"/>
      <c r="B1478" s="615"/>
      <c r="C1478" s="660"/>
      <c r="D1478" s="669"/>
      <c r="E1478" s="670"/>
      <c r="F1478" s="201"/>
      <c r="G1478" s="201"/>
      <c r="H1478" s="201"/>
      <c r="I1478" s="201"/>
      <c r="J1478" s="201"/>
      <c r="K1478" s="201"/>
      <c r="L1478" s="201"/>
      <c r="M1478" s="201"/>
      <c r="N1478" s="201"/>
      <c r="O1478" s="201"/>
      <c r="P1478" s="201"/>
    </row>
    <row r="1479" spans="1:16" hidden="1" x14ac:dyDescent="0.25">
      <c r="A1479" s="661"/>
      <c r="B1479" s="615"/>
      <c r="C1479" s="660"/>
      <c r="D1479" s="669"/>
      <c r="E1479" s="670"/>
      <c r="F1479" s="201"/>
      <c r="G1479" s="201"/>
      <c r="H1479" s="201"/>
      <c r="I1479" s="201"/>
      <c r="J1479" s="201"/>
      <c r="K1479" s="201"/>
      <c r="L1479" s="201"/>
      <c r="M1479" s="201"/>
      <c r="N1479" s="201"/>
      <c r="O1479" s="201"/>
      <c r="P1479" s="201"/>
    </row>
    <row r="1480" spans="1:16" hidden="1" x14ac:dyDescent="0.25">
      <c r="A1480" s="661"/>
      <c r="B1480" s="615"/>
      <c r="C1480" s="660"/>
      <c r="D1480" s="669"/>
      <c r="E1480" s="670"/>
      <c r="F1480" s="201"/>
      <c r="G1480" s="201"/>
      <c r="H1480" s="201"/>
      <c r="I1480" s="201"/>
      <c r="J1480" s="201"/>
      <c r="K1480" s="201"/>
      <c r="L1480" s="201"/>
      <c r="M1480" s="201"/>
      <c r="N1480" s="201"/>
      <c r="O1480" s="201"/>
      <c r="P1480" s="201"/>
    </row>
    <row r="1481" spans="1:16" hidden="1" x14ac:dyDescent="0.25">
      <c r="A1481" s="661"/>
      <c r="B1481" s="615"/>
      <c r="C1481" s="660"/>
      <c r="D1481" s="669"/>
      <c r="E1481" s="670"/>
      <c r="F1481" s="201"/>
      <c r="G1481" s="201"/>
      <c r="H1481" s="201"/>
      <c r="I1481" s="201"/>
      <c r="J1481" s="201"/>
      <c r="K1481" s="201"/>
      <c r="L1481" s="201"/>
      <c r="M1481" s="201"/>
      <c r="N1481" s="201"/>
      <c r="O1481" s="201"/>
      <c r="P1481" s="201"/>
    </row>
    <row r="1482" spans="1:16" hidden="1" x14ac:dyDescent="0.25">
      <c r="A1482" s="661"/>
      <c r="B1482" s="615"/>
      <c r="C1482" s="660"/>
      <c r="D1482" s="669"/>
      <c r="E1482" s="670"/>
      <c r="F1482" s="201"/>
      <c r="G1482" s="201"/>
      <c r="H1482" s="201"/>
      <c r="I1482" s="201"/>
      <c r="J1482" s="201"/>
      <c r="K1482" s="201"/>
      <c r="L1482" s="201"/>
      <c r="M1482" s="201"/>
      <c r="N1482" s="201"/>
      <c r="O1482" s="201"/>
      <c r="P1482" s="201"/>
    </row>
    <row r="1483" spans="1:16" hidden="1" x14ac:dyDescent="0.25">
      <c r="A1483" s="661"/>
      <c r="B1483" s="615"/>
      <c r="C1483" s="660"/>
      <c r="D1483" s="669"/>
      <c r="E1483" s="670"/>
      <c r="F1483" s="201"/>
      <c r="G1483" s="201"/>
      <c r="H1483" s="201"/>
      <c r="I1483" s="201"/>
      <c r="J1483" s="201"/>
      <c r="K1483" s="201"/>
      <c r="L1483" s="201"/>
      <c r="M1483" s="201"/>
      <c r="N1483" s="201"/>
      <c r="O1483" s="201"/>
      <c r="P1483" s="201"/>
    </row>
    <row r="1484" spans="1:16" hidden="1" x14ac:dyDescent="0.25">
      <c r="A1484" s="661"/>
      <c r="B1484" s="615"/>
      <c r="C1484" s="660"/>
      <c r="D1484" s="669"/>
      <c r="E1484" s="670"/>
      <c r="F1484" s="201"/>
      <c r="G1484" s="201"/>
      <c r="H1484" s="201"/>
      <c r="I1484" s="201"/>
      <c r="J1484" s="201"/>
      <c r="K1484" s="201"/>
      <c r="L1484" s="201"/>
      <c r="M1484" s="201"/>
      <c r="N1484" s="201"/>
      <c r="O1484" s="201"/>
      <c r="P1484" s="201"/>
    </row>
    <row r="1485" spans="1:16" hidden="1" x14ac:dyDescent="0.25">
      <c r="A1485" s="661"/>
      <c r="B1485" s="615"/>
      <c r="C1485" s="660"/>
      <c r="D1485" s="669"/>
      <c r="E1485" s="670"/>
      <c r="F1485" s="201"/>
      <c r="G1485" s="201"/>
      <c r="H1485" s="201"/>
      <c r="I1485" s="201"/>
      <c r="J1485" s="201"/>
      <c r="K1485" s="201"/>
      <c r="L1485" s="201"/>
      <c r="M1485" s="201"/>
      <c r="N1485" s="201"/>
      <c r="O1485" s="201"/>
      <c r="P1485" s="201"/>
    </row>
    <row r="1486" spans="1:16" hidden="1" x14ac:dyDescent="0.25">
      <c r="A1486" s="661"/>
      <c r="B1486" s="615"/>
      <c r="C1486" s="660"/>
      <c r="D1486" s="669"/>
      <c r="E1486" s="670"/>
      <c r="F1486" s="201"/>
      <c r="G1486" s="201"/>
      <c r="H1486" s="201"/>
      <c r="I1486" s="201"/>
      <c r="J1486" s="201"/>
      <c r="K1486" s="201"/>
      <c r="L1486" s="201"/>
      <c r="M1486" s="201"/>
      <c r="N1486" s="201"/>
      <c r="O1486" s="201"/>
      <c r="P1486" s="201"/>
    </row>
    <row r="1487" spans="1:16" hidden="1" x14ac:dyDescent="0.25">
      <c r="A1487" s="661"/>
      <c r="B1487" s="615"/>
      <c r="C1487" s="660"/>
      <c r="D1487" s="669"/>
      <c r="E1487" s="670"/>
      <c r="F1487" s="201"/>
      <c r="G1487" s="201"/>
      <c r="H1487" s="201"/>
      <c r="I1487" s="201"/>
      <c r="J1487" s="201"/>
      <c r="K1487" s="201"/>
      <c r="L1487" s="201"/>
      <c r="M1487" s="201"/>
      <c r="N1487" s="201"/>
      <c r="O1487" s="201"/>
      <c r="P1487" s="201"/>
    </row>
    <row r="1488" spans="1:16" hidden="1" x14ac:dyDescent="0.25">
      <c r="A1488" s="661"/>
      <c r="B1488" s="615"/>
      <c r="C1488" s="660"/>
      <c r="D1488" s="669"/>
      <c r="E1488" s="670"/>
      <c r="F1488" s="201"/>
      <c r="G1488" s="201"/>
      <c r="H1488" s="201"/>
      <c r="I1488" s="201"/>
      <c r="J1488" s="201"/>
      <c r="K1488" s="201"/>
      <c r="L1488" s="201"/>
      <c r="M1488" s="201"/>
      <c r="N1488" s="201"/>
      <c r="O1488" s="201"/>
      <c r="P1488" s="201"/>
    </row>
    <row r="1489" spans="1:16" hidden="1" x14ac:dyDescent="0.25">
      <c r="A1489" s="661"/>
      <c r="B1489" s="615"/>
      <c r="C1489" s="660"/>
      <c r="D1489" s="669"/>
      <c r="E1489" s="670"/>
      <c r="F1489" s="201"/>
      <c r="G1489" s="201"/>
      <c r="H1489" s="201"/>
      <c r="I1489" s="201"/>
      <c r="J1489" s="201"/>
      <c r="K1489" s="201"/>
      <c r="L1489" s="201"/>
      <c r="M1489" s="201"/>
      <c r="N1489" s="201"/>
      <c r="O1489" s="201"/>
      <c r="P1489" s="201"/>
    </row>
    <row r="1490" spans="1:16" hidden="1" x14ac:dyDescent="0.25">
      <c r="A1490" s="661"/>
      <c r="B1490" s="615"/>
      <c r="C1490" s="660"/>
      <c r="D1490" s="669"/>
      <c r="E1490" s="670"/>
      <c r="F1490" s="201"/>
      <c r="G1490" s="201"/>
      <c r="H1490" s="201"/>
      <c r="I1490" s="201"/>
      <c r="J1490" s="201"/>
      <c r="K1490" s="201"/>
      <c r="L1490" s="201"/>
      <c r="M1490" s="201"/>
      <c r="N1490" s="201"/>
      <c r="O1490" s="201"/>
      <c r="P1490" s="201"/>
    </row>
    <row r="1491" spans="1:16" hidden="1" x14ac:dyDescent="0.25">
      <c r="A1491" s="661"/>
      <c r="B1491" s="615"/>
      <c r="C1491" s="660"/>
      <c r="D1491" s="669"/>
      <c r="E1491" s="670"/>
      <c r="F1491" s="201"/>
      <c r="G1491" s="201"/>
      <c r="H1491" s="201"/>
      <c r="I1491" s="201"/>
      <c r="J1491" s="201"/>
      <c r="K1491" s="201"/>
      <c r="L1491" s="201"/>
      <c r="M1491" s="201"/>
      <c r="N1491" s="201"/>
      <c r="O1491" s="201"/>
      <c r="P1491" s="201"/>
    </row>
    <row r="1492" spans="1:16" hidden="1" x14ac:dyDescent="0.25">
      <c r="A1492" s="661"/>
      <c r="B1492" s="615"/>
      <c r="C1492" s="660"/>
      <c r="D1492" s="669"/>
      <c r="E1492" s="670"/>
      <c r="F1492" s="201"/>
      <c r="G1492" s="201"/>
      <c r="H1492" s="201"/>
      <c r="I1492" s="201"/>
      <c r="J1492" s="201"/>
      <c r="K1492" s="201"/>
      <c r="L1492" s="201"/>
      <c r="M1492" s="201"/>
      <c r="N1492" s="201"/>
      <c r="O1492" s="201"/>
      <c r="P1492" s="201"/>
    </row>
    <row r="1493" spans="1:16" hidden="1" x14ac:dyDescent="0.25">
      <c r="A1493" s="661"/>
      <c r="B1493" s="615"/>
      <c r="C1493" s="660"/>
      <c r="D1493" s="669"/>
      <c r="E1493" s="670"/>
      <c r="F1493" s="201"/>
      <c r="G1493" s="201"/>
      <c r="H1493" s="201"/>
      <c r="I1493" s="201"/>
      <c r="J1493" s="201"/>
      <c r="K1493" s="201"/>
      <c r="L1493" s="201"/>
      <c r="M1493" s="201"/>
      <c r="N1493" s="201"/>
      <c r="O1493" s="201"/>
      <c r="P1493" s="201"/>
    </row>
    <row r="1494" spans="1:16" hidden="1" x14ac:dyDescent="0.25">
      <c r="A1494" s="661"/>
      <c r="B1494" s="615"/>
      <c r="C1494" s="660"/>
      <c r="D1494" s="669"/>
      <c r="E1494" s="670"/>
      <c r="F1494" s="201"/>
      <c r="G1494" s="201"/>
      <c r="H1494" s="201"/>
      <c r="I1494" s="201"/>
      <c r="J1494" s="201"/>
      <c r="K1494" s="201"/>
      <c r="L1494" s="201"/>
      <c r="M1494" s="201"/>
      <c r="N1494" s="201"/>
      <c r="O1494" s="201"/>
      <c r="P1494" s="201"/>
    </row>
    <row r="1495" spans="1:16" hidden="1" x14ac:dyDescent="0.25">
      <c r="A1495" s="661"/>
      <c r="B1495" s="615"/>
      <c r="C1495" s="660"/>
      <c r="D1495" s="669"/>
      <c r="E1495" s="670"/>
      <c r="F1495" s="201"/>
      <c r="G1495" s="201"/>
      <c r="H1495" s="201"/>
      <c r="I1495" s="201"/>
      <c r="J1495" s="201"/>
      <c r="K1495" s="201"/>
      <c r="L1495" s="201"/>
      <c r="M1495" s="201"/>
      <c r="N1495" s="201"/>
      <c r="O1495" s="201"/>
      <c r="P1495" s="201"/>
    </row>
    <row r="1496" spans="1:16" hidden="1" x14ac:dyDescent="0.25">
      <c r="A1496" s="661"/>
      <c r="B1496" s="615"/>
      <c r="C1496" s="660"/>
      <c r="D1496" s="669"/>
      <c r="E1496" s="670"/>
      <c r="F1496" s="201"/>
      <c r="G1496" s="201"/>
      <c r="H1496" s="201"/>
      <c r="I1496" s="201"/>
      <c r="J1496" s="201"/>
      <c r="K1496" s="201"/>
      <c r="L1496" s="201"/>
      <c r="M1496" s="201"/>
      <c r="N1496" s="201"/>
      <c r="O1496" s="201"/>
      <c r="P1496" s="201"/>
    </row>
    <row r="1497" spans="1:16" hidden="1" x14ac:dyDescent="0.25">
      <c r="A1497" s="661"/>
      <c r="B1497" s="615"/>
      <c r="C1497" s="660"/>
      <c r="D1497" s="669"/>
      <c r="E1497" s="670"/>
      <c r="F1497" s="201"/>
      <c r="G1497" s="201"/>
      <c r="H1497" s="201"/>
      <c r="I1497" s="201"/>
      <c r="J1497" s="201"/>
      <c r="K1497" s="201"/>
      <c r="L1497" s="201"/>
      <c r="M1497" s="201"/>
      <c r="N1497" s="201"/>
      <c r="O1497" s="201"/>
      <c r="P1497" s="201"/>
    </row>
    <row r="1498" spans="1:16" hidden="1" x14ac:dyDescent="0.25">
      <c r="A1498" s="661"/>
      <c r="B1498" s="615"/>
      <c r="C1498" s="660"/>
      <c r="D1498" s="669"/>
      <c r="E1498" s="670"/>
      <c r="F1498" s="201"/>
      <c r="G1498" s="201"/>
      <c r="H1498" s="201"/>
      <c r="I1498" s="201"/>
      <c r="J1498" s="201"/>
      <c r="K1498" s="201"/>
      <c r="L1498" s="201"/>
      <c r="M1498" s="201"/>
      <c r="N1498" s="201"/>
      <c r="O1498" s="201"/>
      <c r="P1498" s="201"/>
    </row>
    <row r="1499" spans="1:16" hidden="1" x14ac:dyDescent="0.25">
      <c r="A1499" s="661"/>
      <c r="B1499" s="615"/>
      <c r="C1499" s="660"/>
      <c r="D1499" s="669"/>
      <c r="E1499" s="670"/>
      <c r="F1499" s="201"/>
      <c r="G1499" s="201"/>
      <c r="H1499" s="201"/>
      <c r="I1499" s="201"/>
      <c r="J1499" s="201"/>
      <c r="K1499" s="201"/>
      <c r="L1499" s="201"/>
      <c r="M1499" s="201"/>
      <c r="N1499" s="201"/>
      <c r="O1499" s="201"/>
      <c r="P1499" s="201"/>
    </row>
    <row r="1500" spans="1:16" hidden="1" x14ac:dyDescent="0.25">
      <c r="A1500" s="661"/>
      <c r="B1500" s="615"/>
      <c r="C1500" s="660"/>
      <c r="D1500" s="669"/>
      <c r="E1500" s="670"/>
      <c r="F1500" s="201"/>
      <c r="G1500" s="201"/>
      <c r="H1500" s="201"/>
      <c r="I1500" s="201"/>
      <c r="J1500" s="201"/>
      <c r="K1500" s="201"/>
      <c r="L1500" s="201"/>
      <c r="M1500" s="201"/>
      <c r="N1500" s="201"/>
      <c r="O1500" s="201"/>
      <c r="P1500" s="201"/>
    </row>
    <row r="1501" spans="1:16" hidden="1" x14ac:dyDescent="0.25">
      <c r="A1501" s="661"/>
      <c r="B1501" s="615"/>
      <c r="C1501" s="660"/>
      <c r="D1501" s="669"/>
      <c r="E1501" s="670"/>
      <c r="F1501" s="201"/>
      <c r="G1501" s="201"/>
      <c r="H1501" s="201"/>
      <c r="I1501" s="201"/>
      <c r="J1501" s="201"/>
      <c r="K1501" s="201"/>
      <c r="L1501" s="201"/>
      <c r="M1501" s="201"/>
      <c r="N1501" s="201"/>
      <c r="O1501" s="201"/>
      <c r="P1501" s="201"/>
    </row>
    <row r="1502" spans="1:16" hidden="1" x14ac:dyDescent="0.25">
      <c r="A1502" s="661"/>
      <c r="B1502" s="615"/>
      <c r="C1502" s="660"/>
      <c r="D1502" s="669"/>
      <c r="E1502" s="670"/>
      <c r="F1502" s="201"/>
      <c r="G1502" s="201"/>
      <c r="H1502" s="201"/>
      <c r="I1502" s="201"/>
      <c r="J1502" s="201"/>
      <c r="K1502" s="201"/>
      <c r="L1502" s="201"/>
      <c r="M1502" s="201"/>
      <c r="N1502" s="201"/>
      <c r="O1502" s="201"/>
      <c r="P1502" s="201"/>
    </row>
    <row r="1503" spans="1:16" hidden="1" x14ac:dyDescent="0.25">
      <c r="A1503" s="661"/>
      <c r="B1503" s="615"/>
      <c r="C1503" s="660"/>
      <c r="D1503" s="669"/>
      <c r="E1503" s="670"/>
      <c r="F1503" s="201"/>
      <c r="G1503" s="201"/>
      <c r="H1503" s="201"/>
      <c r="I1503" s="201"/>
      <c r="J1503" s="201"/>
      <c r="K1503" s="201"/>
      <c r="L1503" s="201"/>
      <c r="M1503" s="201"/>
      <c r="N1503" s="201"/>
      <c r="O1503" s="201"/>
      <c r="P1503" s="201"/>
    </row>
    <row r="1504" spans="1:16" hidden="1" x14ac:dyDescent="0.25">
      <c r="A1504" s="661"/>
      <c r="B1504" s="615"/>
      <c r="C1504" s="660"/>
      <c r="D1504" s="669"/>
      <c r="E1504" s="670"/>
      <c r="F1504" s="201"/>
      <c r="G1504" s="201"/>
      <c r="H1504" s="201"/>
      <c r="I1504" s="201"/>
      <c r="J1504" s="201"/>
      <c r="K1504" s="201"/>
      <c r="L1504" s="201"/>
      <c r="M1504" s="201"/>
      <c r="N1504" s="201"/>
      <c r="O1504" s="201"/>
      <c r="P1504" s="201"/>
    </row>
    <row r="1505" spans="1:16" hidden="1" x14ac:dyDescent="0.25">
      <c r="A1505" s="661"/>
      <c r="B1505" s="615"/>
      <c r="C1505" s="660"/>
      <c r="D1505" s="669"/>
      <c r="E1505" s="670"/>
      <c r="F1505" s="201"/>
      <c r="G1505" s="201"/>
      <c r="H1505" s="201"/>
      <c r="I1505" s="201"/>
      <c r="J1505" s="201"/>
      <c r="K1505" s="201"/>
      <c r="L1505" s="201"/>
      <c r="M1505" s="201"/>
      <c r="N1505" s="201"/>
      <c r="O1505" s="201"/>
      <c r="P1505" s="201"/>
    </row>
    <row r="1506" spans="1:16" hidden="1" x14ac:dyDescent="0.25">
      <c r="A1506" s="661"/>
      <c r="B1506" s="615"/>
      <c r="C1506" s="660"/>
      <c r="D1506" s="669"/>
      <c r="E1506" s="670"/>
      <c r="F1506" s="201"/>
      <c r="G1506" s="201"/>
      <c r="H1506" s="201"/>
      <c r="I1506" s="201"/>
      <c r="J1506" s="201"/>
      <c r="K1506" s="201"/>
      <c r="L1506" s="201"/>
      <c r="M1506" s="201"/>
      <c r="N1506" s="201"/>
      <c r="O1506" s="201"/>
      <c r="P1506" s="201"/>
    </row>
    <row r="1507" spans="1:16" hidden="1" x14ac:dyDescent="0.25">
      <c r="A1507" s="661"/>
      <c r="B1507" s="615"/>
      <c r="C1507" s="660"/>
      <c r="D1507" s="669"/>
      <c r="E1507" s="670"/>
      <c r="F1507" s="201"/>
      <c r="G1507" s="201"/>
      <c r="H1507" s="201"/>
      <c r="I1507" s="201"/>
      <c r="J1507" s="201"/>
      <c r="K1507" s="201"/>
      <c r="L1507" s="201"/>
      <c r="M1507" s="201"/>
      <c r="N1507" s="201"/>
      <c r="O1507" s="201"/>
      <c r="P1507" s="201"/>
    </row>
    <row r="1508" spans="1:16" hidden="1" x14ac:dyDescent="0.25">
      <c r="A1508" s="661"/>
      <c r="B1508" s="615"/>
      <c r="C1508" s="660"/>
      <c r="D1508" s="669"/>
      <c r="E1508" s="670"/>
      <c r="F1508" s="201"/>
      <c r="G1508" s="201"/>
      <c r="H1508" s="201"/>
      <c r="I1508" s="201"/>
      <c r="J1508" s="201"/>
      <c r="K1508" s="201"/>
      <c r="L1508" s="201"/>
      <c r="M1508" s="201"/>
      <c r="N1508" s="201"/>
      <c r="O1508" s="201"/>
      <c r="P1508" s="201"/>
    </row>
    <row r="1509" spans="1:16" hidden="1" x14ac:dyDescent="0.25">
      <c r="A1509" s="661"/>
      <c r="B1509" s="615"/>
      <c r="C1509" s="660"/>
      <c r="D1509" s="669"/>
      <c r="E1509" s="670"/>
      <c r="F1509" s="201"/>
      <c r="G1509" s="201"/>
      <c r="H1509" s="201"/>
      <c r="I1509" s="201"/>
      <c r="J1509" s="201"/>
      <c r="K1509" s="201"/>
      <c r="L1509" s="201"/>
      <c r="M1509" s="201"/>
      <c r="N1509" s="201"/>
      <c r="O1509" s="201"/>
      <c r="P1509" s="201"/>
    </row>
    <row r="1510" spans="1:16" hidden="1" x14ac:dyDescent="0.25">
      <c r="A1510" s="661"/>
      <c r="B1510" s="615"/>
      <c r="C1510" s="660"/>
      <c r="D1510" s="669"/>
      <c r="E1510" s="670"/>
      <c r="F1510" s="201"/>
      <c r="G1510" s="201"/>
      <c r="H1510" s="201"/>
      <c r="I1510" s="201"/>
      <c r="J1510" s="201"/>
      <c r="K1510" s="201"/>
      <c r="L1510" s="201"/>
      <c r="M1510" s="201"/>
      <c r="N1510" s="201"/>
      <c r="O1510" s="201"/>
      <c r="P1510" s="201"/>
    </row>
    <row r="1511" spans="1:16" hidden="1" x14ac:dyDescent="0.25">
      <c r="A1511" s="661"/>
      <c r="B1511" s="615"/>
      <c r="C1511" s="660"/>
      <c r="D1511" s="669"/>
      <c r="E1511" s="670"/>
      <c r="F1511" s="201"/>
      <c r="G1511" s="201"/>
      <c r="H1511" s="201"/>
      <c r="I1511" s="201"/>
      <c r="J1511" s="201"/>
      <c r="K1511" s="201"/>
      <c r="L1511" s="201"/>
      <c r="M1511" s="201"/>
      <c r="N1511" s="201"/>
      <c r="O1511" s="201"/>
      <c r="P1511" s="201"/>
    </row>
    <row r="1512" spans="1:16" hidden="1" x14ac:dyDescent="0.25">
      <c r="A1512" s="661"/>
      <c r="B1512" s="615"/>
      <c r="C1512" s="660"/>
      <c r="D1512" s="669"/>
      <c r="E1512" s="670"/>
      <c r="F1512" s="201"/>
      <c r="G1512" s="201"/>
      <c r="H1512" s="201"/>
      <c r="I1512" s="201"/>
      <c r="J1512" s="201"/>
      <c r="K1512" s="201"/>
      <c r="L1512" s="201"/>
      <c r="M1512" s="201"/>
      <c r="N1512" s="201"/>
      <c r="O1512" s="201"/>
      <c r="P1512" s="201"/>
    </row>
    <row r="1513" spans="1:16" hidden="1" x14ac:dyDescent="0.25">
      <c r="A1513" s="661"/>
      <c r="B1513" s="615"/>
      <c r="C1513" s="660"/>
      <c r="D1513" s="669"/>
      <c r="E1513" s="670"/>
      <c r="F1513" s="201"/>
      <c r="G1513" s="201"/>
      <c r="H1513" s="201"/>
      <c r="I1513" s="201"/>
      <c r="J1513" s="201"/>
      <c r="K1513" s="201"/>
      <c r="L1513" s="201"/>
      <c r="M1513" s="201"/>
      <c r="N1513" s="201"/>
      <c r="O1513" s="201"/>
      <c r="P1513" s="201"/>
    </row>
    <row r="1514" spans="1:16" hidden="1" x14ac:dyDescent="0.25">
      <c r="A1514" s="661"/>
      <c r="B1514" s="615"/>
      <c r="C1514" s="660"/>
      <c r="D1514" s="669"/>
      <c r="E1514" s="670"/>
      <c r="F1514" s="201"/>
      <c r="G1514" s="201"/>
      <c r="H1514" s="201"/>
      <c r="I1514" s="201"/>
      <c r="J1514" s="201"/>
      <c r="K1514" s="201"/>
      <c r="L1514" s="201"/>
      <c r="M1514" s="201"/>
      <c r="N1514" s="201"/>
      <c r="O1514" s="201"/>
      <c r="P1514" s="201"/>
    </row>
    <row r="1515" spans="1:16" hidden="1" x14ac:dyDescent="0.25">
      <c r="A1515" s="661"/>
      <c r="B1515" s="615"/>
      <c r="C1515" s="660"/>
      <c r="D1515" s="669"/>
      <c r="E1515" s="670"/>
      <c r="F1515" s="201"/>
      <c r="G1515" s="201"/>
      <c r="H1515" s="201"/>
      <c r="I1515" s="201"/>
      <c r="J1515" s="201"/>
      <c r="K1515" s="201"/>
      <c r="L1515" s="201"/>
      <c r="M1515" s="201"/>
      <c r="N1515" s="201"/>
      <c r="O1515" s="201"/>
      <c r="P1515" s="201"/>
    </row>
    <row r="1516" spans="1:16" hidden="1" x14ac:dyDescent="0.25">
      <c r="A1516" s="661"/>
      <c r="B1516" s="615"/>
      <c r="C1516" s="660"/>
      <c r="D1516" s="669"/>
      <c r="E1516" s="670"/>
      <c r="F1516" s="201"/>
      <c r="G1516" s="201"/>
      <c r="H1516" s="201"/>
      <c r="I1516" s="201"/>
      <c r="J1516" s="201"/>
      <c r="K1516" s="201"/>
      <c r="L1516" s="201"/>
      <c r="M1516" s="201"/>
      <c r="N1516" s="201"/>
      <c r="O1516" s="201"/>
      <c r="P1516" s="201"/>
    </row>
    <row r="1517" spans="1:16" hidden="1" x14ac:dyDescent="0.25">
      <c r="A1517" s="661"/>
      <c r="B1517" s="615"/>
      <c r="C1517" s="660"/>
      <c r="D1517" s="669"/>
      <c r="E1517" s="670"/>
      <c r="F1517" s="201"/>
      <c r="G1517" s="201"/>
      <c r="H1517" s="201"/>
      <c r="I1517" s="201"/>
      <c r="J1517" s="201"/>
      <c r="K1517" s="201"/>
      <c r="L1517" s="201"/>
      <c r="M1517" s="201"/>
      <c r="N1517" s="201"/>
      <c r="O1517" s="201"/>
      <c r="P1517" s="201"/>
    </row>
    <row r="1518" spans="1:16" hidden="1" x14ac:dyDescent="0.25">
      <c r="A1518" s="661"/>
      <c r="B1518" s="615"/>
      <c r="C1518" s="660"/>
      <c r="D1518" s="669"/>
      <c r="E1518" s="670"/>
      <c r="F1518" s="201"/>
      <c r="G1518" s="201"/>
      <c r="H1518" s="201"/>
      <c r="I1518" s="201"/>
      <c r="J1518" s="201"/>
      <c r="K1518" s="201"/>
      <c r="L1518" s="201"/>
      <c r="M1518" s="201"/>
      <c r="N1518" s="201"/>
      <c r="O1518" s="201"/>
      <c r="P1518" s="201"/>
    </row>
    <row r="1519" spans="1:16" hidden="1" x14ac:dyDescent="0.25">
      <c r="A1519" s="661"/>
      <c r="B1519" s="615"/>
      <c r="C1519" s="660"/>
      <c r="D1519" s="669"/>
      <c r="E1519" s="670"/>
      <c r="F1519" s="201"/>
      <c r="G1519" s="201"/>
      <c r="H1519" s="201"/>
      <c r="I1519" s="201"/>
      <c r="J1519" s="201"/>
      <c r="K1519" s="201"/>
      <c r="L1519" s="201"/>
      <c r="M1519" s="201"/>
      <c r="N1519" s="201"/>
      <c r="O1519" s="201"/>
      <c r="P1519" s="201"/>
    </row>
    <row r="1520" spans="1:16" hidden="1" x14ac:dyDescent="0.25">
      <c r="A1520" s="661"/>
      <c r="B1520" s="615"/>
      <c r="C1520" s="660"/>
      <c r="D1520" s="669"/>
      <c r="E1520" s="670"/>
      <c r="F1520" s="201"/>
      <c r="G1520" s="201"/>
      <c r="H1520" s="201"/>
      <c r="I1520" s="201"/>
      <c r="J1520" s="201"/>
      <c r="K1520" s="201"/>
      <c r="L1520" s="201"/>
      <c r="M1520" s="201"/>
      <c r="N1520" s="201"/>
      <c r="O1520" s="201"/>
      <c r="P1520" s="201"/>
    </row>
    <row r="1521" spans="1:16" hidden="1" x14ac:dyDescent="0.25">
      <c r="A1521" s="661"/>
      <c r="B1521" s="615"/>
      <c r="C1521" s="660"/>
      <c r="D1521" s="669"/>
      <c r="E1521" s="670"/>
      <c r="F1521" s="201"/>
      <c r="G1521" s="201"/>
      <c r="H1521" s="201"/>
      <c r="I1521" s="201"/>
      <c r="J1521" s="201"/>
      <c r="K1521" s="201"/>
      <c r="L1521" s="201"/>
      <c r="M1521" s="201"/>
      <c r="N1521" s="201"/>
      <c r="O1521" s="201"/>
      <c r="P1521" s="201"/>
    </row>
    <row r="1522" spans="1:16" hidden="1" x14ac:dyDescent="0.25">
      <c r="A1522" s="661"/>
      <c r="B1522" s="615"/>
      <c r="C1522" s="660"/>
      <c r="D1522" s="669"/>
      <c r="E1522" s="670"/>
      <c r="F1522" s="201"/>
      <c r="G1522" s="201"/>
      <c r="H1522" s="201"/>
      <c r="I1522" s="201"/>
      <c r="J1522" s="201"/>
      <c r="K1522" s="201"/>
      <c r="L1522" s="201"/>
      <c r="M1522" s="201"/>
      <c r="N1522" s="201"/>
      <c r="O1522" s="201"/>
      <c r="P1522" s="201"/>
    </row>
    <row r="1523" spans="1:16" hidden="1" x14ac:dyDescent="0.25">
      <c r="A1523" s="661"/>
      <c r="B1523" s="615"/>
      <c r="C1523" s="660"/>
      <c r="D1523" s="669"/>
      <c r="E1523" s="670"/>
      <c r="F1523" s="201"/>
      <c r="G1523" s="201"/>
      <c r="H1523" s="201"/>
      <c r="I1523" s="201"/>
      <c r="J1523" s="201"/>
      <c r="K1523" s="201"/>
      <c r="L1523" s="201"/>
      <c r="M1523" s="201"/>
      <c r="N1523" s="201"/>
      <c r="O1523" s="201"/>
      <c r="P1523" s="201"/>
    </row>
    <row r="1524" spans="1:16" hidden="1" x14ac:dyDescent="0.25">
      <c r="A1524" s="661"/>
      <c r="B1524" s="615"/>
      <c r="C1524" s="660"/>
      <c r="D1524" s="669"/>
      <c r="E1524" s="670"/>
      <c r="F1524" s="201"/>
      <c r="G1524" s="201"/>
      <c r="H1524" s="201"/>
      <c r="I1524" s="201"/>
      <c r="J1524" s="201"/>
      <c r="K1524" s="201"/>
      <c r="L1524" s="201"/>
      <c r="M1524" s="201"/>
      <c r="N1524" s="201"/>
      <c r="O1524" s="201"/>
      <c r="P1524" s="201"/>
    </row>
    <row r="1525" spans="1:16" hidden="1" x14ac:dyDescent="0.25">
      <c r="A1525" s="661"/>
      <c r="B1525" s="615"/>
      <c r="C1525" s="660"/>
      <c r="D1525" s="669"/>
      <c r="E1525" s="670"/>
      <c r="F1525" s="201"/>
      <c r="G1525" s="201"/>
      <c r="H1525" s="201"/>
      <c r="I1525" s="201"/>
      <c r="J1525" s="201"/>
      <c r="K1525" s="201"/>
      <c r="L1525" s="201"/>
      <c r="M1525" s="201"/>
      <c r="N1525" s="201"/>
      <c r="O1525" s="201"/>
      <c r="P1525" s="201"/>
    </row>
    <row r="1526" spans="1:16" hidden="1" x14ac:dyDescent="0.25">
      <c r="A1526" s="661"/>
      <c r="B1526" s="615"/>
      <c r="C1526" s="660"/>
      <c r="D1526" s="669"/>
      <c r="E1526" s="670"/>
      <c r="F1526" s="201"/>
      <c r="G1526" s="201"/>
      <c r="H1526" s="201"/>
      <c r="I1526" s="201"/>
      <c r="J1526" s="201"/>
      <c r="K1526" s="201"/>
      <c r="L1526" s="201"/>
      <c r="M1526" s="201"/>
      <c r="N1526" s="201"/>
      <c r="O1526" s="201"/>
      <c r="P1526" s="201"/>
    </row>
    <row r="1527" spans="1:16" hidden="1" x14ac:dyDescent="0.25">
      <c r="A1527" s="661"/>
      <c r="B1527" s="615"/>
      <c r="C1527" s="660"/>
      <c r="D1527" s="669"/>
      <c r="E1527" s="670"/>
      <c r="F1527" s="201"/>
      <c r="G1527" s="201"/>
      <c r="H1527" s="201"/>
      <c r="I1527" s="201"/>
      <c r="J1527" s="201"/>
      <c r="K1527" s="201"/>
      <c r="L1527" s="201"/>
      <c r="M1527" s="201"/>
      <c r="N1527" s="201"/>
      <c r="O1527" s="201"/>
      <c r="P1527" s="201"/>
    </row>
    <row r="1528" spans="1:16" hidden="1" x14ac:dyDescent="0.25">
      <c r="A1528" s="661"/>
      <c r="B1528" s="615"/>
      <c r="C1528" s="660"/>
      <c r="D1528" s="669"/>
      <c r="E1528" s="670"/>
      <c r="F1528" s="201"/>
      <c r="G1528" s="201"/>
      <c r="H1528" s="201"/>
      <c r="I1528" s="201"/>
      <c r="J1528" s="201"/>
      <c r="K1528" s="201"/>
      <c r="L1528" s="201"/>
      <c r="M1528" s="201"/>
      <c r="N1528" s="201"/>
      <c r="O1528" s="201"/>
      <c r="P1528" s="201"/>
    </row>
    <row r="1529" spans="1:16" hidden="1" x14ac:dyDescent="0.25">
      <c r="A1529" s="661"/>
      <c r="B1529" s="615"/>
      <c r="C1529" s="660"/>
      <c r="D1529" s="669"/>
      <c r="E1529" s="670"/>
      <c r="F1529" s="201"/>
      <c r="G1529" s="201"/>
      <c r="H1529" s="201"/>
      <c r="I1529" s="201"/>
      <c r="J1529" s="201"/>
      <c r="K1529" s="201"/>
      <c r="L1529" s="201"/>
      <c r="M1529" s="201"/>
      <c r="N1529" s="201"/>
      <c r="O1529" s="201"/>
      <c r="P1529" s="201"/>
    </row>
    <row r="1530" spans="1:16" hidden="1" x14ac:dyDescent="0.25">
      <c r="A1530" s="661"/>
      <c r="B1530" s="615"/>
      <c r="C1530" s="660"/>
      <c r="D1530" s="669"/>
      <c r="E1530" s="670"/>
      <c r="F1530" s="201"/>
      <c r="G1530" s="201"/>
      <c r="H1530" s="201"/>
      <c r="I1530" s="201"/>
      <c r="J1530" s="201"/>
      <c r="K1530" s="201"/>
      <c r="L1530" s="201"/>
      <c r="M1530" s="201"/>
      <c r="N1530" s="201"/>
      <c r="O1530" s="201"/>
      <c r="P1530" s="201"/>
    </row>
    <row r="1531" spans="1:16" hidden="1" x14ac:dyDescent="0.25">
      <c r="A1531" s="661"/>
      <c r="B1531" s="615"/>
      <c r="C1531" s="660"/>
      <c r="D1531" s="669"/>
      <c r="E1531" s="670"/>
      <c r="F1531" s="201"/>
      <c r="G1531" s="201"/>
      <c r="H1531" s="201"/>
      <c r="I1531" s="201"/>
      <c r="J1531" s="201"/>
      <c r="K1531" s="201"/>
      <c r="L1531" s="201"/>
      <c r="M1531" s="201"/>
      <c r="N1531" s="201"/>
      <c r="O1531" s="201"/>
      <c r="P1531" s="201"/>
    </row>
    <row r="1532" spans="1:16" hidden="1" x14ac:dyDescent="0.25">
      <c r="A1532" s="661"/>
      <c r="B1532" s="615"/>
      <c r="C1532" s="660"/>
      <c r="D1532" s="669"/>
      <c r="E1532" s="670"/>
      <c r="F1532" s="201"/>
      <c r="G1532" s="201"/>
      <c r="H1532" s="201"/>
      <c r="I1532" s="201"/>
      <c r="J1532" s="201"/>
      <c r="K1532" s="201"/>
      <c r="L1532" s="201"/>
      <c r="M1532" s="201"/>
      <c r="N1532" s="201"/>
      <c r="O1532" s="201"/>
      <c r="P1532" s="201"/>
    </row>
    <row r="1533" spans="1:16" hidden="1" x14ac:dyDescent="0.25">
      <c r="A1533" s="661"/>
      <c r="B1533" s="615"/>
      <c r="C1533" s="660"/>
      <c r="D1533" s="669"/>
      <c r="E1533" s="670"/>
      <c r="F1533" s="201"/>
      <c r="G1533" s="201"/>
      <c r="H1533" s="201"/>
      <c r="I1533" s="201"/>
      <c r="J1533" s="201"/>
      <c r="K1533" s="201"/>
      <c r="L1533" s="201"/>
      <c r="M1533" s="201"/>
      <c r="N1533" s="201"/>
      <c r="O1533" s="201"/>
      <c r="P1533" s="201"/>
    </row>
    <row r="1534" spans="1:16" hidden="1" x14ac:dyDescent="0.25">
      <c r="A1534" s="661"/>
      <c r="B1534" s="615"/>
      <c r="C1534" s="660"/>
      <c r="D1534" s="669"/>
      <c r="E1534" s="670"/>
      <c r="F1534" s="201"/>
      <c r="G1534" s="201"/>
      <c r="H1534" s="201"/>
      <c r="I1534" s="201"/>
      <c r="J1534" s="201"/>
      <c r="K1534" s="201"/>
      <c r="L1534" s="201"/>
      <c r="M1534" s="201"/>
      <c r="N1534" s="201"/>
      <c r="O1534" s="201"/>
      <c r="P1534" s="201"/>
    </row>
    <row r="1535" spans="1:16" hidden="1" x14ac:dyDescent="0.25">
      <c r="A1535" s="661"/>
      <c r="B1535" s="615"/>
      <c r="C1535" s="660"/>
      <c r="D1535" s="669"/>
      <c r="E1535" s="670"/>
      <c r="F1535" s="201"/>
      <c r="G1535" s="201"/>
      <c r="H1535" s="201"/>
      <c r="I1535" s="201"/>
      <c r="J1535" s="201"/>
      <c r="K1535" s="201"/>
      <c r="L1535" s="201"/>
      <c r="M1535" s="201"/>
      <c r="N1535" s="201"/>
      <c r="O1535" s="201"/>
      <c r="P1535" s="201"/>
    </row>
    <row r="1536" spans="1:16" hidden="1" x14ac:dyDescent="0.25">
      <c r="A1536" s="661"/>
      <c r="B1536" s="615"/>
      <c r="C1536" s="660"/>
      <c r="D1536" s="669"/>
      <c r="E1536" s="670"/>
      <c r="F1536" s="201"/>
      <c r="G1536" s="201"/>
      <c r="H1536" s="201"/>
      <c r="I1536" s="201"/>
      <c r="J1536" s="201"/>
      <c r="K1536" s="201"/>
      <c r="L1536" s="201"/>
      <c r="M1536" s="201"/>
      <c r="N1536" s="201"/>
      <c r="O1536" s="201"/>
      <c r="P1536" s="201"/>
    </row>
    <row r="1537" spans="1:16" hidden="1" x14ac:dyDescent="0.25">
      <c r="A1537" s="661"/>
      <c r="B1537" s="615"/>
      <c r="C1537" s="660"/>
      <c r="D1537" s="669"/>
      <c r="E1537" s="670"/>
      <c r="F1537" s="201"/>
      <c r="G1537" s="201"/>
      <c r="H1537" s="201"/>
      <c r="I1537" s="201"/>
      <c r="J1537" s="201"/>
      <c r="K1537" s="201"/>
      <c r="L1537" s="201"/>
      <c r="M1537" s="201"/>
      <c r="N1537" s="201"/>
      <c r="O1537" s="201"/>
      <c r="P1537" s="201"/>
    </row>
    <row r="1538" spans="1:16" hidden="1" x14ac:dyDescent="0.25">
      <c r="A1538" s="661"/>
      <c r="B1538" s="615"/>
      <c r="C1538" s="660"/>
      <c r="D1538" s="669"/>
      <c r="E1538" s="670"/>
      <c r="F1538" s="201"/>
      <c r="G1538" s="201"/>
      <c r="H1538" s="201"/>
      <c r="I1538" s="201"/>
      <c r="J1538" s="201"/>
      <c r="K1538" s="201"/>
      <c r="L1538" s="201"/>
      <c r="M1538" s="201"/>
      <c r="N1538" s="201"/>
      <c r="O1538" s="201"/>
      <c r="P1538" s="201"/>
    </row>
    <row r="1539" spans="1:16" hidden="1" x14ac:dyDescent="0.25">
      <c r="A1539" s="661"/>
      <c r="B1539" s="615"/>
      <c r="C1539" s="660"/>
      <c r="D1539" s="669"/>
      <c r="E1539" s="670"/>
      <c r="F1539" s="201"/>
      <c r="G1539" s="201"/>
      <c r="H1539" s="201"/>
      <c r="I1539" s="201"/>
      <c r="J1539" s="201"/>
      <c r="K1539" s="201"/>
      <c r="L1539" s="201"/>
      <c r="M1539" s="201"/>
      <c r="N1539" s="201"/>
      <c r="O1539" s="201"/>
      <c r="P1539" s="201"/>
    </row>
    <row r="1540" spans="1:16" hidden="1" x14ac:dyDescent="0.25">
      <c r="A1540" s="661"/>
      <c r="B1540" s="615"/>
      <c r="C1540" s="660"/>
      <c r="D1540" s="669"/>
      <c r="E1540" s="670"/>
      <c r="F1540" s="201"/>
      <c r="G1540" s="201"/>
      <c r="H1540" s="201"/>
      <c r="I1540" s="201"/>
      <c r="J1540" s="201"/>
      <c r="K1540" s="201"/>
      <c r="L1540" s="201"/>
      <c r="M1540" s="201"/>
      <c r="N1540" s="201"/>
      <c r="O1540" s="201"/>
      <c r="P1540" s="201"/>
    </row>
    <row r="1541" spans="1:16" hidden="1" x14ac:dyDescent="0.25">
      <c r="A1541" s="661"/>
      <c r="B1541" s="615"/>
      <c r="C1541" s="660"/>
      <c r="D1541" s="669"/>
      <c r="E1541" s="670"/>
      <c r="F1541" s="201"/>
      <c r="G1541" s="201"/>
      <c r="H1541" s="201"/>
      <c r="I1541" s="201"/>
      <c r="J1541" s="201"/>
      <c r="K1541" s="201"/>
      <c r="L1541" s="201"/>
      <c r="M1541" s="201"/>
      <c r="N1541" s="201"/>
      <c r="O1541" s="201"/>
      <c r="P1541" s="201"/>
    </row>
    <row r="1542" spans="1:16" hidden="1" x14ac:dyDescent="0.25">
      <c r="A1542" s="661"/>
      <c r="B1542" s="615"/>
      <c r="C1542" s="660"/>
      <c r="D1542" s="669"/>
      <c r="E1542" s="670"/>
      <c r="F1542" s="201"/>
      <c r="G1542" s="201"/>
      <c r="H1542" s="201"/>
      <c r="I1542" s="201"/>
      <c r="J1542" s="201"/>
      <c r="K1542" s="201"/>
      <c r="L1542" s="201"/>
      <c r="M1542" s="201"/>
      <c r="N1542" s="201"/>
      <c r="O1542" s="201"/>
      <c r="P1542" s="201"/>
    </row>
    <row r="1543" spans="1:16" hidden="1" x14ac:dyDescent="0.25">
      <c r="A1543" s="661"/>
      <c r="B1543" s="615"/>
      <c r="C1543" s="660"/>
      <c r="D1543" s="669"/>
      <c r="E1543" s="670"/>
      <c r="F1543" s="201"/>
      <c r="G1543" s="201"/>
      <c r="H1543" s="201"/>
      <c r="I1543" s="201"/>
      <c r="J1543" s="201"/>
      <c r="K1543" s="201"/>
      <c r="L1543" s="201"/>
      <c r="M1543" s="201"/>
      <c r="N1543" s="201"/>
      <c r="O1543" s="201"/>
      <c r="P1543" s="201"/>
    </row>
    <row r="1544" spans="1:16" hidden="1" x14ac:dyDescent="0.25">
      <c r="A1544" s="661"/>
      <c r="B1544" s="615"/>
      <c r="C1544" s="660"/>
      <c r="D1544" s="669"/>
      <c r="E1544" s="670"/>
      <c r="F1544" s="201"/>
      <c r="G1544" s="201"/>
      <c r="H1544" s="201"/>
      <c r="I1544" s="201"/>
      <c r="J1544" s="201"/>
      <c r="K1544" s="201"/>
      <c r="L1544" s="201"/>
      <c r="M1544" s="201"/>
      <c r="N1544" s="201"/>
      <c r="O1544" s="201"/>
      <c r="P1544" s="201"/>
    </row>
    <row r="1545" spans="1:16" hidden="1" x14ac:dyDescent="0.25">
      <c r="A1545" s="661"/>
      <c r="B1545" s="615"/>
      <c r="C1545" s="660"/>
      <c r="D1545" s="669"/>
      <c r="E1545" s="670"/>
      <c r="F1545" s="201"/>
      <c r="G1545" s="201"/>
      <c r="H1545" s="201"/>
      <c r="I1545" s="201"/>
      <c r="J1545" s="201"/>
      <c r="K1545" s="201"/>
      <c r="L1545" s="201"/>
      <c r="M1545" s="201"/>
      <c r="N1545" s="201"/>
      <c r="O1545" s="201"/>
      <c r="P1545" s="201"/>
    </row>
    <row r="1546" spans="1:16" hidden="1" x14ac:dyDescent="0.25">
      <c r="A1546" s="661"/>
      <c r="B1546" s="615"/>
      <c r="C1546" s="660"/>
      <c r="D1546" s="669"/>
      <c r="E1546" s="670"/>
      <c r="F1546" s="201"/>
      <c r="G1546" s="201"/>
      <c r="H1546" s="201"/>
      <c r="I1546" s="201"/>
      <c r="J1546" s="201"/>
      <c r="K1546" s="201"/>
      <c r="L1546" s="201"/>
      <c r="M1546" s="201"/>
      <c r="N1546" s="201"/>
      <c r="O1546" s="201"/>
      <c r="P1546" s="201"/>
    </row>
    <row r="1547" spans="1:16" hidden="1" x14ac:dyDescent="0.25">
      <c r="A1547" s="661"/>
      <c r="B1547" s="615"/>
      <c r="C1547" s="660"/>
      <c r="D1547" s="669"/>
      <c r="E1547" s="670"/>
      <c r="F1547" s="201"/>
      <c r="G1547" s="201"/>
      <c r="H1547" s="201"/>
      <c r="I1547" s="201"/>
      <c r="J1547" s="201"/>
      <c r="K1547" s="201"/>
      <c r="L1547" s="201"/>
      <c r="M1547" s="201"/>
      <c r="N1547" s="201"/>
      <c r="O1547" s="201"/>
      <c r="P1547" s="201"/>
    </row>
    <row r="1548" spans="1:16" hidden="1" x14ac:dyDescent="0.25">
      <c r="A1548" s="661"/>
      <c r="B1548" s="615"/>
      <c r="C1548" s="660"/>
      <c r="D1548" s="669"/>
      <c r="E1548" s="670"/>
      <c r="F1548" s="201"/>
      <c r="G1548" s="201"/>
      <c r="H1548" s="201"/>
      <c r="I1548" s="201"/>
      <c r="J1548" s="201"/>
      <c r="K1548" s="201"/>
      <c r="L1548" s="201"/>
      <c r="M1548" s="201"/>
      <c r="N1548" s="201"/>
      <c r="O1548" s="201"/>
      <c r="P1548" s="201"/>
    </row>
    <row r="1549" spans="1:16" hidden="1" x14ac:dyDescent="0.25">
      <c r="A1549" s="661"/>
      <c r="B1549" s="615"/>
      <c r="C1549" s="660"/>
      <c r="D1549" s="669"/>
      <c r="E1549" s="670"/>
      <c r="F1549" s="201"/>
      <c r="G1549" s="201"/>
      <c r="H1549" s="201"/>
      <c r="I1549" s="201"/>
      <c r="J1549" s="201"/>
      <c r="K1549" s="201"/>
      <c r="L1549" s="201"/>
      <c r="M1549" s="201"/>
      <c r="N1549" s="201"/>
      <c r="O1549" s="201"/>
      <c r="P1549" s="201"/>
    </row>
    <row r="1550" spans="1:16" hidden="1" x14ac:dyDescent="0.25">
      <c r="A1550" s="661"/>
      <c r="B1550" s="615"/>
      <c r="C1550" s="660"/>
      <c r="D1550" s="669"/>
      <c r="E1550" s="670"/>
      <c r="F1550" s="201"/>
      <c r="G1550" s="201"/>
      <c r="H1550" s="201"/>
      <c r="I1550" s="201"/>
      <c r="J1550" s="201"/>
      <c r="K1550" s="201"/>
      <c r="L1550" s="201"/>
      <c r="M1550" s="201"/>
      <c r="N1550" s="201"/>
      <c r="O1550" s="201"/>
      <c r="P1550" s="201"/>
    </row>
    <row r="1551" spans="1:16" hidden="1" x14ac:dyDescent="0.25">
      <c r="A1551" s="661"/>
      <c r="B1551" s="615"/>
      <c r="C1551" s="660"/>
      <c r="D1551" s="669"/>
      <c r="E1551" s="670"/>
      <c r="F1551" s="201"/>
      <c r="G1551" s="201"/>
      <c r="H1551" s="201"/>
      <c r="I1551" s="201"/>
      <c r="J1551" s="201"/>
      <c r="K1551" s="201"/>
      <c r="L1551" s="201"/>
      <c r="M1551" s="201"/>
      <c r="N1551" s="201"/>
      <c r="O1551" s="201"/>
      <c r="P1551" s="201"/>
    </row>
    <row r="1552" spans="1:16" hidden="1" x14ac:dyDescent="0.25">
      <c r="A1552" s="661"/>
      <c r="B1552" s="615"/>
      <c r="C1552" s="660"/>
      <c r="D1552" s="669"/>
      <c r="E1552" s="670"/>
      <c r="F1552" s="201"/>
      <c r="G1552" s="201"/>
      <c r="H1552" s="201"/>
      <c r="I1552" s="201"/>
      <c r="J1552" s="201"/>
      <c r="K1552" s="201"/>
      <c r="L1552" s="201"/>
      <c r="M1552" s="201"/>
      <c r="N1552" s="201"/>
      <c r="O1552" s="201"/>
      <c r="P1552" s="201"/>
    </row>
    <row r="1553" spans="1:16" hidden="1" x14ac:dyDescent="0.25">
      <c r="A1553" s="661"/>
      <c r="B1553" s="615"/>
      <c r="C1553" s="660"/>
      <c r="D1553" s="669"/>
      <c r="E1553" s="670"/>
      <c r="F1553" s="201"/>
      <c r="G1553" s="201"/>
      <c r="H1553" s="201"/>
      <c r="I1553" s="201"/>
      <c r="J1553" s="201"/>
      <c r="K1553" s="201"/>
      <c r="L1553" s="201"/>
      <c r="M1553" s="201"/>
      <c r="N1553" s="201"/>
      <c r="O1553" s="201"/>
      <c r="P1553" s="201"/>
    </row>
    <row r="1554" spans="1:16" hidden="1" x14ac:dyDescent="0.25">
      <c r="A1554" s="661"/>
      <c r="B1554" s="615"/>
      <c r="C1554" s="660"/>
      <c r="D1554" s="669"/>
      <c r="E1554" s="670"/>
      <c r="F1554" s="201"/>
      <c r="G1554" s="201"/>
      <c r="H1554" s="201"/>
      <c r="I1554" s="201"/>
      <c r="J1554" s="201"/>
      <c r="K1554" s="201"/>
      <c r="L1554" s="201"/>
      <c r="M1554" s="201"/>
      <c r="N1554" s="201"/>
      <c r="O1554" s="201"/>
      <c r="P1554" s="201"/>
    </row>
    <row r="1555" spans="1:16" hidden="1" x14ac:dyDescent="0.25">
      <c r="A1555" s="661"/>
      <c r="B1555" s="615"/>
      <c r="C1555" s="660"/>
      <c r="D1555" s="669"/>
      <c r="E1555" s="670"/>
      <c r="F1555" s="201"/>
      <c r="G1555" s="201"/>
      <c r="H1555" s="201"/>
      <c r="I1555" s="201"/>
      <c r="J1555" s="201"/>
      <c r="K1555" s="201"/>
      <c r="L1555" s="201"/>
      <c r="M1555" s="201"/>
      <c r="N1555" s="201"/>
      <c r="O1555" s="201"/>
      <c r="P1555" s="201"/>
    </row>
    <row r="1556" spans="1:16" hidden="1" x14ac:dyDescent="0.25">
      <c r="A1556" s="661"/>
      <c r="B1556" s="615"/>
      <c r="C1556" s="660"/>
      <c r="D1556" s="669"/>
      <c r="E1556" s="670"/>
      <c r="F1556" s="201"/>
      <c r="G1556" s="201"/>
      <c r="H1556" s="201"/>
      <c r="I1556" s="201"/>
      <c r="J1556" s="201"/>
      <c r="K1556" s="201"/>
      <c r="L1556" s="201"/>
      <c r="M1556" s="201"/>
      <c r="N1556" s="201"/>
      <c r="O1556" s="201"/>
      <c r="P1556" s="201"/>
    </row>
    <row r="1557" spans="1:16" hidden="1" x14ac:dyDescent="0.25">
      <c r="A1557" s="661"/>
      <c r="B1557" s="615"/>
      <c r="C1557" s="660"/>
      <c r="D1557" s="669"/>
      <c r="E1557" s="670"/>
      <c r="F1557" s="201"/>
      <c r="G1557" s="201"/>
      <c r="H1557" s="201"/>
      <c r="I1557" s="201"/>
      <c r="J1557" s="201"/>
      <c r="K1557" s="201"/>
      <c r="L1557" s="201"/>
      <c r="M1557" s="201"/>
      <c r="N1557" s="201"/>
      <c r="O1557" s="201"/>
      <c r="P1557" s="201"/>
    </row>
    <row r="1558" spans="1:16" hidden="1" x14ac:dyDescent="0.25">
      <c r="A1558" s="661"/>
      <c r="B1558" s="615"/>
      <c r="C1558" s="660"/>
      <c r="D1558" s="669"/>
      <c r="E1558" s="670"/>
      <c r="F1558" s="201"/>
      <c r="G1558" s="201"/>
      <c r="H1558" s="201"/>
      <c r="I1558" s="201"/>
      <c r="J1558" s="201"/>
      <c r="K1558" s="201"/>
      <c r="L1558" s="201"/>
      <c r="M1558" s="201"/>
      <c r="N1558" s="201"/>
      <c r="O1558" s="201"/>
      <c r="P1558" s="201"/>
    </row>
    <row r="1559" spans="1:16" hidden="1" x14ac:dyDescent="0.25">
      <c r="A1559" s="661"/>
      <c r="B1559" s="615"/>
      <c r="C1559" s="660"/>
      <c r="D1559" s="669"/>
      <c r="E1559" s="670"/>
      <c r="F1559" s="201"/>
      <c r="G1559" s="201"/>
      <c r="H1559" s="201"/>
      <c r="I1559" s="201"/>
      <c r="J1559" s="201"/>
      <c r="K1559" s="201"/>
      <c r="L1559" s="201"/>
      <c r="M1559" s="201"/>
      <c r="N1559" s="201"/>
      <c r="O1559" s="201"/>
      <c r="P1559" s="201"/>
    </row>
    <row r="1560" spans="1:16" hidden="1" x14ac:dyDescent="0.25">
      <c r="A1560" s="661"/>
      <c r="B1560" s="615"/>
      <c r="C1560" s="660"/>
      <c r="D1560" s="669"/>
      <c r="E1560" s="670"/>
      <c r="F1560" s="201"/>
      <c r="G1560" s="201"/>
      <c r="H1560" s="201"/>
      <c r="I1560" s="201"/>
      <c r="J1560" s="201"/>
      <c r="K1560" s="201"/>
      <c r="L1560" s="201"/>
      <c r="M1560" s="201"/>
      <c r="N1560" s="201"/>
      <c r="O1560" s="201"/>
      <c r="P1560" s="201"/>
    </row>
    <row r="1561" spans="1:16" hidden="1" x14ac:dyDescent="0.25">
      <c r="A1561" s="661"/>
      <c r="B1561" s="615"/>
      <c r="C1561" s="660"/>
      <c r="D1561" s="669"/>
      <c r="E1561" s="670"/>
      <c r="F1561" s="201"/>
      <c r="G1561" s="201"/>
      <c r="H1561" s="201"/>
      <c r="I1561" s="201"/>
      <c r="J1561" s="201"/>
      <c r="K1561" s="201"/>
      <c r="L1561" s="201"/>
      <c r="M1561" s="201"/>
      <c r="N1561" s="201"/>
      <c r="O1561" s="201"/>
      <c r="P1561" s="201"/>
    </row>
    <row r="1562" spans="1:16" hidden="1" x14ac:dyDescent="0.25">
      <c r="A1562" s="661"/>
      <c r="B1562" s="615"/>
      <c r="C1562" s="660"/>
      <c r="D1562" s="669"/>
      <c r="E1562" s="670"/>
      <c r="F1562" s="201"/>
      <c r="G1562" s="201"/>
      <c r="H1562" s="201"/>
      <c r="I1562" s="201"/>
      <c r="J1562" s="201"/>
      <c r="K1562" s="201"/>
      <c r="L1562" s="201"/>
      <c r="M1562" s="201"/>
      <c r="N1562" s="201"/>
      <c r="O1562" s="201"/>
      <c r="P1562" s="201"/>
    </row>
    <row r="1563" spans="1:16" hidden="1" x14ac:dyDescent="0.25">
      <c r="A1563" s="661"/>
      <c r="B1563" s="615"/>
      <c r="C1563" s="660"/>
      <c r="D1563" s="669"/>
      <c r="E1563" s="670"/>
      <c r="F1563" s="201"/>
      <c r="G1563" s="201"/>
      <c r="H1563" s="201"/>
      <c r="I1563" s="201"/>
      <c r="J1563" s="201"/>
      <c r="K1563" s="201"/>
      <c r="L1563" s="201"/>
      <c r="M1563" s="201"/>
      <c r="N1563" s="201"/>
      <c r="O1563" s="201"/>
      <c r="P1563" s="201"/>
    </row>
    <row r="1564" spans="1:16" hidden="1" x14ac:dyDescent="0.25">
      <c r="A1564" s="661"/>
      <c r="B1564" s="615"/>
      <c r="C1564" s="660"/>
      <c r="D1564" s="669"/>
      <c r="E1564" s="670"/>
      <c r="F1564" s="201"/>
      <c r="G1564" s="201"/>
      <c r="H1564" s="201"/>
      <c r="I1564" s="201"/>
      <c r="J1564" s="201"/>
      <c r="K1564" s="201"/>
      <c r="L1564" s="201"/>
      <c r="M1564" s="201"/>
      <c r="N1564" s="201"/>
      <c r="O1564" s="201"/>
      <c r="P1564" s="201"/>
    </row>
    <row r="1565" spans="1:16" hidden="1" x14ac:dyDescent="0.25">
      <c r="A1565" s="661"/>
      <c r="B1565" s="615"/>
      <c r="C1565" s="660"/>
      <c r="D1565" s="669"/>
      <c r="E1565" s="670"/>
      <c r="F1565" s="201"/>
      <c r="G1565" s="201"/>
      <c r="H1565" s="201"/>
      <c r="I1565" s="201"/>
      <c r="J1565" s="201"/>
      <c r="K1565" s="201"/>
      <c r="L1565" s="201"/>
      <c r="M1565" s="201"/>
      <c r="N1565" s="201"/>
      <c r="O1565" s="201"/>
      <c r="P1565" s="201"/>
    </row>
    <row r="1566" spans="1:16" hidden="1" x14ac:dyDescent="0.25">
      <c r="A1566" s="661"/>
      <c r="B1566" s="615"/>
      <c r="C1566" s="660"/>
      <c r="D1566" s="669"/>
      <c r="E1566" s="670"/>
      <c r="F1566" s="201"/>
      <c r="G1566" s="201"/>
      <c r="H1566" s="201"/>
      <c r="I1566" s="201"/>
      <c r="J1566" s="201"/>
      <c r="K1566" s="201"/>
      <c r="L1566" s="201"/>
      <c r="M1566" s="201"/>
      <c r="N1566" s="201"/>
      <c r="O1566" s="201"/>
      <c r="P1566" s="201"/>
    </row>
    <row r="1567" spans="1:16" hidden="1" x14ac:dyDescent="0.25">
      <c r="A1567" s="661"/>
      <c r="B1567" s="615"/>
      <c r="C1567" s="660"/>
      <c r="D1567" s="669"/>
      <c r="E1567" s="670"/>
      <c r="F1567" s="201"/>
      <c r="G1567" s="201"/>
      <c r="H1567" s="201"/>
      <c r="I1567" s="201"/>
      <c r="J1567" s="201"/>
      <c r="K1567" s="201"/>
      <c r="L1567" s="201"/>
      <c r="M1567" s="201"/>
      <c r="N1567" s="201"/>
      <c r="O1567" s="201"/>
      <c r="P1567" s="201"/>
    </row>
    <row r="1568" spans="1:16" hidden="1" x14ac:dyDescent="0.25">
      <c r="A1568" s="661"/>
      <c r="B1568" s="615"/>
      <c r="C1568" s="660"/>
      <c r="D1568" s="669"/>
      <c r="E1568" s="670"/>
      <c r="F1568" s="201"/>
      <c r="G1568" s="201"/>
      <c r="H1568" s="201"/>
      <c r="I1568" s="201"/>
      <c r="J1568" s="201"/>
      <c r="K1568" s="201"/>
      <c r="L1568" s="201"/>
      <c r="M1568" s="201"/>
      <c r="N1568" s="201"/>
      <c r="O1568" s="201"/>
      <c r="P1568" s="201"/>
    </row>
    <row r="1569" spans="1:16" hidden="1" x14ac:dyDescent="0.25">
      <c r="A1569" s="661"/>
      <c r="B1569" s="615"/>
      <c r="C1569" s="660"/>
      <c r="D1569" s="669"/>
      <c r="E1569" s="670"/>
      <c r="F1569" s="201"/>
      <c r="G1569" s="201"/>
      <c r="H1569" s="201"/>
      <c r="I1569" s="201"/>
      <c r="J1569" s="201"/>
      <c r="K1569" s="201"/>
      <c r="L1569" s="201"/>
      <c r="M1569" s="201"/>
      <c r="N1569" s="201"/>
      <c r="O1569" s="201"/>
      <c r="P1569" s="201"/>
    </row>
    <row r="1570" spans="1:16" hidden="1" x14ac:dyDescent="0.25">
      <c r="A1570" s="661"/>
      <c r="B1570" s="615"/>
      <c r="C1570" s="660"/>
      <c r="D1570" s="669"/>
      <c r="E1570" s="670"/>
      <c r="F1570" s="201"/>
      <c r="G1570" s="201"/>
      <c r="H1570" s="201"/>
      <c r="I1570" s="201"/>
      <c r="J1570" s="201"/>
      <c r="K1570" s="201"/>
      <c r="L1570" s="201"/>
      <c r="M1570" s="201"/>
      <c r="N1570" s="201"/>
      <c r="O1570" s="201"/>
      <c r="P1570" s="201"/>
    </row>
    <row r="1571" spans="1:16" hidden="1" x14ac:dyDescent="0.25">
      <c r="A1571" s="661"/>
      <c r="B1571" s="615"/>
      <c r="C1571" s="660"/>
      <c r="D1571" s="669"/>
      <c r="E1571" s="670"/>
      <c r="F1571" s="201"/>
      <c r="G1571" s="201"/>
      <c r="H1571" s="201"/>
      <c r="I1571" s="201"/>
      <c r="J1571" s="201"/>
      <c r="K1571" s="201"/>
      <c r="L1571" s="201"/>
      <c r="M1571" s="201"/>
      <c r="N1571" s="201"/>
      <c r="O1571" s="201"/>
      <c r="P1571" s="201"/>
    </row>
    <row r="1572" spans="1:16" hidden="1" x14ac:dyDescent="0.25">
      <c r="A1572" s="661"/>
      <c r="B1572" s="615"/>
      <c r="C1572" s="660"/>
      <c r="D1572" s="669"/>
      <c r="E1572" s="670"/>
      <c r="F1572" s="201"/>
      <c r="G1572" s="201"/>
      <c r="H1572" s="201"/>
      <c r="I1572" s="201"/>
      <c r="J1572" s="201"/>
      <c r="K1572" s="201"/>
      <c r="L1572" s="201"/>
      <c r="M1572" s="201"/>
      <c r="N1572" s="201"/>
      <c r="O1572" s="201"/>
      <c r="P1572" s="201"/>
    </row>
    <row r="1573" spans="1:16" hidden="1" x14ac:dyDescent="0.25">
      <c r="A1573" s="661"/>
      <c r="B1573" s="615"/>
      <c r="C1573" s="660"/>
      <c r="D1573" s="669"/>
      <c r="E1573" s="670"/>
      <c r="F1573" s="201"/>
      <c r="G1573" s="201"/>
      <c r="H1573" s="201"/>
      <c r="I1573" s="201"/>
      <c r="J1573" s="201"/>
      <c r="K1573" s="201"/>
      <c r="L1573" s="201"/>
      <c r="M1573" s="201"/>
      <c r="N1573" s="201"/>
      <c r="O1573" s="201"/>
      <c r="P1573" s="201"/>
    </row>
    <row r="1574" spans="1:16" hidden="1" x14ac:dyDescent="0.25">
      <c r="A1574" s="661"/>
      <c r="B1574" s="615"/>
      <c r="C1574" s="660"/>
      <c r="D1574" s="669"/>
      <c r="E1574" s="670"/>
      <c r="F1574" s="201"/>
      <c r="G1574" s="201"/>
      <c r="H1574" s="201"/>
      <c r="I1574" s="201"/>
      <c r="J1574" s="201"/>
      <c r="K1574" s="201"/>
      <c r="L1574" s="201"/>
      <c r="M1574" s="201"/>
      <c r="N1574" s="201"/>
      <c r="O1574" s="201"/>
      <c r="P1574" s="201"/>
    </row>
    <row r="1575" spans="1:16" hidden="1" x14ac:dyDescent="0.25">
      <c r="A1575" s="661"/>
      <c r="B1575" s="615"/>
      <c r="C1575" s="660"/>
      <c r="D1575" s="669"/>
      <c r="E1575" s="670"/>
      <c r="F1575" s="201"/>
      <c r="G1575" s="201"/>
      <c r="H1575" s="201"/>
      <c r="I1575" s="201"/>
      <c r="J1575" s="201"/>
      <c r="K1575" s="201"/>
      <c r="L1575" s="201"/>
      <c r="M1575" s="201"/>
      <c r="N1575" s="201"/>
      <c r="O1575" s="201"/>
      <c r="P1575" s="201"/>
    </row>
    <row r="1576" spans="1:16" hidden="1" x14ac:dyDescent="0.25">
      <c r="A1576" s="661"/>
      <c r="B1576" s="615"/>
      <c r="C1576" s="660"/>
      <c r="D1576" s="669"/>
      <c r="E1576" s="670"/>
      <c r="F1576" s="201"/>
      <c r="G1576" s="201"/>
      <c r="H1576" s="201"/>
      <c r="I1576" s="201"/>
      <c r="J1576" s="201"/>
      <c r="K1576" s="201"/>
      <c r="L1576" s="201"/>
      <c r="M1576" s="201"/>
      <c r="N1576" s="201"/>
      <c r="O1576" s="201"/>
      <c r="P1576" s="201"/>
    </row>
    <row r="1577" spans="1:16" hidden="1" x14ac:dyDescent="0.25">
      <c r="A1577" s="661"/>
      <c r="B1577" s="615"/>
      <c r="C1577" s="660"/>
      <c r="D1577" s="669"/>
      <c r="E1577" s="670"/>
      <c r="F1577" s="201"/>
      <c r="G1577" s="201"/>
      <c r="H1577" s="201"/>
      <c r="I1577" s="201"/>
      <c r="J1577" s="201"/>
      <c r="K1577" s="201"/>
      <c r="L1577" s="201"/>
      <c r="M1577" s="201"/>
      <c r="N1577" s="201"/>
      <c r="O1577" s="201"/>
      <c r="P1577" s="201"/>
    </row>
    <row r="1578" spans="1:16" hidden="1" x14ac:dyDescent="0.25">
      <c r="A1578" s="661"/>
      <c r="B1578" s="615"/>
      <c r="C1578" s="660"/>
      <c r="D1578" s="669"/>
      <c r="E1578" s="670"/>
      <c r="F1578" s="201"/>
      <c r="G1578" s="201"/>
      <c r="H1578" s="201"/>
      <c r="I1578" s="201"/>
      <c r="J1578" s="201"/>
      <c r="K1578" s="201"/>
      <c r="L1578" s="201"/>
      <c r="M1578" s="201"/>
      <c r="N1578" s="201"/>
      <c r="O1578" s="201"/>
      <c r="P1578" s="201"/>
    </row>
    <row r="1579" spans="1:16" hidden="1" x14ac:dyDescent="0.25">
      <c r="A1579" s="661"/>
      <c r="B1579" s="615"/>
      <c r="C1579" s="660"/>
      <c r="D1579" s="669"/>
      <c r="E1579" s="670"/>
      <c r="F1579" s="201"/>
      <c r="G1579" s="201"/>
      <c r="H1579" s="201"/>
      <c r="I1579" s="201"/>
      <c r="J1579" s="201"/>
      <c r="K1579" s="201"/>
      <c r="L1579" s="201"/>
      <c r="M1579" s="201"/>
      <c r="N1579" s="201"/>
      <c r="O1579" s="201"/>
      <c r="P1579" s="201"/>
    </row>
    <row r="1580" spans="1:16" hidden="1" x14ac:dyDescent="0.25">
      <c r="A1580" s="661"/>
      <c r="B1580" s="615"/>
      <c r="C1580" s="660"/>
      <c r="D1580" s="669"/>
      <c r="E1580" s="670"/>
      <c r="F1580" s="201"/>
      <c r="G1580" s="201"/>
      <c r="H1580" s="201"/>
      <c r="I1580" s="201"/>
      <c r="J1580" s="201"/>
      <c r="K1580" s="201"/>
      <c r="L1580" s="201"/>
      <c r="M1580" s="201"/>
      <c r="N1580" s="201"/>
      <c r="O1580" s="201"/>
      <c r="P1580" s="201"/>
    </row>
    <row r="1581" spans="1:16" hidden="1" x14ac:dyDescent="0.25">
      <c r="A1581" s="661"/>
      <c r="B1581" s="615"/>
      <c r="C1581" s="660"/>
      <c r="D1581" s="669"/>
      <c r="E1581" s="670"/>
      <c r="F1581" s="201"/>
      <c r="G1581" s="201"/>
      <c r="H1581" s="201"/>
      <c r="I1581" s="201"/>
      <c r="J1581" s="201"/>
      <c r="K1581" s="201"/>
      <c r="L1581" s="201"/>
      <c r="M1581" s="201"/>
      <c r="N1581" s="201"/>
      <c r="O1581" s="201"/>
      <c r="P1581" s="201"/>
    </row>
    <row r="1582" spans="1:16" hidden="1" x14ac:dyDescent="0.25">
      <c r="A1582" s="661"/>
      <c r="B1582" s="615"/>
      <c r="C1582" s="660"/>
      <c r="D1582" s="669"/>
      <c r="E1582" s="670"/>
      <c r="F1582" s="201"/>
      <c r="G1582" s="201"/>
      <c r="H1582" s="201"/>
      <c r="I1582" s="201"/>
      <c r="J1582" s="201"/>
      <c r="K1582" s="201"/>
      <c r="L1582" s="201"/>
      <c r="M1582" s="201"/>
      <c r="N1582" s="201"/>
      <c r="O1582" s="201"/>
      <c r="P1582" s="201"/>
    </row>
    <row r="1583" spans="1:16" hidden="1" x14ac:dyDescent="0.25">
      <c r="A1583" s="661"/>
      <c r="B1583" s="615"/>
      <c r="C1583" s="660"/>
      <c r="D1583" s="669"/>
      <c r="E1583" s="670"/>
      <c r="F1583" s="201"/>
      <c r="G1583" s="201"/>
      <c r="H1583" s="201"/>
      <c r="I1583" s="201"/>
      <c r="J1583" s="201"/>
      <c r="K1583" s="201"/>
      <c r="L1583" s="201"/>
      <c r="M1583" s="201"/>
      <c r="N1583" s="201"/>
      <c r="O1583" s="201"/>
      <c r="P1583" s="201"/>
    </row>
    <row r="1584" spans="1:16" hidden="1" x14ac:dyDescent="0.25">
      <c r="A1584" s="661"/>
      <c r="B1584" s="615"/>
      <c r="C1584" s="660"/>
      <c r="D1584" s="669"/>
      <c r="E1584" s="670"/>
      <c r="F1584" s="201"/>
      <c r="G1584" s="201"/>
      <c r="H1584" s="201"/>
      <c r="I1584" s="201"/>
      <c r="J1584" s="201"/>
      <c r="K1584" s="201"/>
      <c r="L1584" s="201"/>
      <c r="M1584" s="201"/>
      <c r="N1584" s="201"/>
      <c r="O1584" s="201"/>
      <c r="P1584" s="201"/>
    </row>
    <row r="1585" spans="1:16" hidden="1" x14ac:dyDescent="0.25">
      <c r="A1585" s="661"/>
      <c r="B1585" s="615"/>
      <c r="C1585" s="660"/>
      <c r="D1585" s="669"/>
      <c r="E1585" s="670"/>
      <c r="F1585" s="201"/>
      <c r="G1585" s="201"/>
      <c r="H1585" s="201"/>
      <c r="I1585" s="201"/>
      <c r="J1585" s="201"/>
      <c r="K1585" s="201"/>
      <c r="L1585" s="201"/>
      <c r="M1585" s="201"/>
      <c r="N1585" s="201"/>
      <c r="O1585" s="201"/>
      <c r="P1585" s="201"/>
    </row>
    <row r="1586" spans="1:16" hidden="1" x14ac:dyDescent="0.25">
      <c r="A1586" s="661"/>
      <c r="B1586" s="615"/>
      <c r="C1586" s="660"/>
      <c r="D1586" s="669"/>
      <c r="E1586" s="670"/>
      <c r="F1586" s="201"/>
      <c r="G1586" s="201"/>
      <c r="H1586" s="201"/>
      <c r="I1586" s="201"/>
      <c r="J1586" s="201"/>
      <c r="K1586" s="201"/>
      <c r="L1586" s="201"/>
      <c r="M1586" s="201"/>
      <c r="N1586" s="201"/>
      <c r="O1586" s="201"/>
      <c r="P1586" s="201"/>
    </row>
    <row r="1587" spans="1:16" hidden="1" x14ac:dyDescent="0.25">
      <c r="A1587" s="661"/>
      <c r="B1587" s="615"/>
      <c r="C1587" s="660"/>
      <c r="D1587" s="669"/>
      <c r="E1587" s="670"/>
      <c r="F1587" s="201"/>
      <c r="G1587" s="201"/>
      <c r="H1587" s="201"/>
      <c r="I1587" s="201"/>
      <c r="J1587" s="201"/>
      <c r="K1587" s="201"/>
      <c r="L1587" s="201"/>
      <c r="M1587" s="201"/>
      <c r="N1587" s="201"/>
      <c r="O1587" s="201"/>
      <c r="P1587" s="201"/>
    </row>
    <row r="1588" spans="1:16" hidden="1" x14ac:dyDescent="0.25">
      <c r="A1588" s="661"/>
      <c r="B1588" s="615"/>
      <c r="C1588" s="660"/>
      <c r="D1588" s="669"/>
      <c r="E1588" s="670"/>
      <c r="F1588" s="201"/>
      <c r="G1588" s="201"/>
      <c r="H1588" s="201"/>
      <c r="I1588" s="201"/>
      <c r="J1588" s="201"/>
      <c r="K1588" s="201"/>
      <c r="L1588" s="201"/>
      <c r="M1588" s="201"/>
      <c r="N1588" s="201"/>
      <c r="O1588" s="201"/>
      <c r="P1588" s="201"/>
    </row>
    <row r="1589" spans="1:16" hidden="1" x14ac:dyDescent="0.25">
      <c r="A1589" s="661"/>
      <c r="B1589" s="615"/>
      <c r="C1589" s="660"/>
      <c r="D1589" s="669"/>
      <c r="E1589" s="670"/>
      <c r="F1589" s="201"/>
      <c r="G1589" s="201"/>
      <c r="H1589" s="201"/>
      <c r="I1589" s="201"/>
      <c r="J1589" s="201"/>
      <c r="K1589" s="201"/>
      <c r="L1589" s="201"/>
      <c r="M1589" s="201"/>
      <c r="N1589" s="201"/>
      <c r="O1589" s="201"/>
      <c r="P1589" s="201"/>
    </row>
    <row r="1590" spans="1:16" hidden="1" x14ac:dyDescent="0.25">
      <c r="A1590" s="661"/>
      <c r="B1590" s="615"/>
      <c r="C1590" s="660"/>
      <c r="D1590" s="669"/>
      <c r="E1590" s="670"/>
      <c r="F1590" s="201"/>
      <c r="G1590" s="201"/>
      <c r="H1590" s="201"/>
      <c r="I1590" s="201"/>
      <c r="J1590" s="201"/>
      <c r="K1590" s="201"/>
      <c r="L1590" s="201"/>
      <c r="M1590" s="201"/>
      <c r="N1590" s="201"/>
      <c r="O1590" s="201"/>
      <c r="P1590" s="201"/>
    </row>
    <row r="1591" spans="1:16" hidden="1" x14ac:dyDescent="0.25">
      <c r="A1591" s="661"/>
      <c r="B1591" s="615"/>
      <c r="C1591" s="660"/>
      <c r="D1591" s="669"/>
      <c r="E1591" s="670"/>
      <c r="F1591" s="201"/>
      <c r="G1591" s="201"/>
      <c r="H1591" s="201"/>
      <c r="I1591" s="201"/>
      <c r="J1591" s="201"/>
      <c r="K1591" s="201"/>
      <c r="L1591" s="201"/>
      <c r="M1591" s="201"/>
      <c r="N1591" s="201"/>
      <c r="O1591" s="201"/>
      <c r="P1591" s="201"/>
    </row>
    <row r="1592" spans="1:16" hidden="1" x14ac:dyDescent="0.25">
      <c r="A1592" s="661"/>
      <c r="B1592" s="615"/>
      <c r="C1592" s="660"/>
      <c r="D1592" s="669"/>
      <c r="E1592" s="670"/>
      <c r="F1592" s="201"/>
      <c r="G1592" s="201"/>
      <c r="H1592" s="201"/>
      <c r="I1592" s="201"/>
      <c r="J1592" s="201"/>
      <c r="K1592" s="201"/>
      <c r="L1592" s="201"/>
      <c r="M1592" s="201"/>
      <c r="N1592" s="201"/>
      <c r="O1592" s="201"/>
      <c r="P1592" s="201"/>
    </row>
    <row r="1593" spans="1:16" hidden="1" x14ac:dyDescent="0.25">
      <c r="A1593" s="661"/>
      <c r="B1593" s="615"/>
      <c r="C1593" s="660"/>
      <c r="D1593" s="669"/>
      <c r="E1593" s="670"/>
      <c r="F1593" s="201"/>
      <c r="G1593" s="201"/>
      <c r="H1593" s="201"/>
      <c r="I1593" s="201"/>
      <c r="J1593" s="201"/>
      <c r="K1593" s="201"/>
      <c r="L1593" s="201"/>
      <c r="M1593" s="201"/>
      <c r="N1593" s="201"/>
      <c r="O1593" s="201"/>
      <c r="P1593" s="201"/>
    </row>
    <row r="1594" spans="1:16" hidden="1" x14ac:dyDescent="0.25">
      <c r="A1594" s="661"/>
      <c r="B1594" s="615"/>
      <c r="C1594" s="660"/>
      <c r="D1594" s="669"/>
      <c r="E1594" s="670"/>
      <c r="F1594" s="201"/>
      <c r="G1594" s="201"/>
      <c r="H1594" s="201"/>
      <c r="I1594" s="201"/>
      <c r="J1594" s="201"/>
      <c r="K1594" s="201"/>
      <c r="L1594" s="201"/>
      <c r="M1594" s="201"/>
      <c r="N1594" s="201"/>
      <c r="O1594" s="201"/>
      <c r="P1594" s="201"/>
    </row>
    <row r="1595" spans="1:16" hidden="1" x14ac:dyDescent="0.25">
      <c r="A1595" s="661"/>
      <c r="B1595" s="615"/>
      <c r="C1595" s="660"/>
      <c r="D1595" s="669"/>
      <c r="E1595" s="670"/>
      <c r="F1595" s="201"/>
      <c r="G1595" s="201"/>
      <c r="H1595" s="201"/>
      <c r="I1595" s="201"/>
      <c r="J1595" s="201"/>
      <c r="K1595" s="201"/>
      <c r="L1595" s="201"/>
      <c r="M1595" s="201"/>
      <c r="N1595" s="201"/>
      <c r="O1595" s="201"/>
      <c r="P1595" s="201"/>
    </row>
    <row r="1596" spans="1:16" hidden="1" x14ac:dyDescent="0.25">
      <c r="A1596" s="661"/>
      <c r="B1596" s="615"/>
      <c r="C1596" s="660"/>
      <c r="D1596" s="669"/>
      <c r="E1596" s="670"/>
      <c r="F1596" s="201"/>
      <c r="G1596" s="201"/>
      <c r="H1596" s="201"/>
      <c r="I1596" s="201"/>
      <c r="J1596" s="201"/>
      <c r="K1596" s="201"/>
      <c r="L1596" s="201"/>
      <c r="M1596" s="201"/>
      <c r="N1596" s="201"/>
      <c r="O1596" s="201"/>
      <c r="P1596" s="201"/>
    </row>
    <row r="1597" spans="1:16" hidden="1" x14ac:dyDescent="0.25">
      <c r="A1597" s="661"/>
      <c r="B1597" s="615"/>
      <c r="C1597" s="660"/>
      <c r="D1597" s="669"/>
      <c r="E1597" s="670"/>
      <c r="F1597" s="201"/>
      <c r="G1597" s="201"/>
      <c r="H1597" s="201"/>
      <c r="I1597" s="201"/>
      <c r="J1597" s="201"/>
      <c r="K1597" s="201"/>
      <c r="L1597" s="201"/>
      <c r="M1597" s="201"/>
      <c r="N1597" s="201"/>
      <c r="O1597" s="201"/>
      <c r="P1597" s="201"/>
    </row>
    <row r="1598" spans="1:16" hidden="1" x14ac:dyDescent="0.25">
      <c r="A1598" s="661"/>
      <c r="B1598" s="615"/>
      <c r="C1598" s="660"/>
      <c r="D1598" s="669"/>
      <c r="E1598" s="670"/>
      <c r="F1598" s="201"/>
      <c r="G1598" s="201"/>
      <c r="H1598" s="201"/>
      <c r="I1598" s="201"/>
      <c r="J1598" s="201"/>
      <c r="K1598" s="201"/>
      <c r="L1598" s="201"/>
      <c r="M1598" s="201"/>
      <c r="N1598" s="201"/>
      <c r="O1598" s="201"/>
      <c r="P1598" s="201"/>
    </row>
    <row r="1599" spans="1:16" hidden="1" x14ac:dyDescent="0.25">
      <c r="A1599" s="661"/>
      <c r="B1599" s="615"/>
      <c r="C1599" s="660"/>
      <c r="D1599" s="669"/>
      <c r="E1599" s="670"/>
      <c r="F1599" s="201"/>
      <c r="G1599" s="201"/>
      <c r="H1599" s="201"/>
      <c r="I1599" s="201"/>
      <c r="J1599" s="201"/>
      <c r="K1599" s="201"/>
      <c r="L1599" s="201"/>
      <c r="M1599" s="201"/>
      <c r="N1599" s="201"/>
      <c r="O1599" s="201"/>
      <c r="P1599" s="201"/>
    </row>
    <row r="1600" spans="1:16" hidden="1" x14ac:dyDescent="0.25">
      <c r="A1600" s="661"/>
      <c r="B1600" s="615"/>
      <c r="C1600" s="660"/>
      <c r="D1600" s="669"/>
      <c r="E1600" s="670"/>
      <c r="F1600" s="201"/>
      <c r="G1600" s="201"/>
      <c r="H1600" s="201"/>
      <c r="I1600" s="201"/>
      <c r="J1600" s="201"/>
      <c r="K1600" s="201"/>
      <c r="L1600" s="201"/>
      <c r="M1600" s="201"/>
      <c r="N1600" s="201"/>
      <c r="O1600" s="201"/>
      <c r="P1600" s="201"/>
    </row>
    <row r="1601" spans="1:16" hidden="1" x14ac:dyDescent="0.25">
      <c r="A1601" s="661"/>
      <c r="B1601" s="615"/>
      <c r="C1601" s="660"/>
      <c r="D1601" s="669"/>
      <c r="E1601" s="670"/>
      <c r="F1601" s="201"/>
      <c r="G1601" s="201"/>
      <c r="H1601" s="201"/>
      <c r="I1601" s="201"/>
      <c r="J1601" s="201"/>
      <c r="K1601" s="201"/>
      <c r="L1601" s="201"/>
      <c r="M1601" s="201"/>
      <c r="N1601" s="201"/>
      <c r="O1601" s="201"/>
      <c r="P1601" s="201"/>
    </row>
    <row r="1602" spans="1:16" hidden="1" x14ac:dyDescent="0.25">
      <c r="A1602" s="661"/>
      <c r="B1602" s="615"/>
      <c r="C1602" s="660"/>
      <c r="D1602" s="669"/>
      <c r="E1602" s="670"/>
      <c r="F1602" s="201"/>
      <c r="G1602" s="201"/>
      <c r="H1602" s="201"/>
      <c r="I1602" s="201"/>
      <c r="J1602" s="201"/>
      <c r="K1602" s="201"/>
      <c r="L1602" s="201"/>
      <c r="M1602" s="201"/>
      <c r="N1602" s="201"/>
      <c r="O1602" s="201"/>
      <c r="P1602" s="201"/>
    </row>
    <row r="1603" spans="1:16" hidden="1" x14ac:dyDescent="0.25">
      <c r="A1603" s="661"/>
      <c r="B1603" s="615"/>
      <c r="C1603" s="660"/>
      <c r="D1603" s="669"/>
      <c r="E1603" s="670"/>
      <c r="F1603" s="201"/>
      <c r="G1603" s="201"/>
      <c r="H1603" s="201"/>
      <c r="I1603" s="201"/>
      <c r="J1603" s="201"/>
      <c r="K1603" s="201"/>
      <c r="L1603" s="201"/>
      <c r="M1603" s="201"/>
      <c r="N1603" s="201"/>
      <c r="O1603" s="201"/>
      <c r="P1603" s="201"/>
    </row>
    <row r="1604" spans="1:16" hidden="1" x14ac:dyDescent="0.25">
      <c r="A1604" s="661"/>
      <c r="B1604" s="615"/>
      <c r="C1604" s="660"/>
      <c r="D1604" s="669"/>
      <c r="E1604" s="670"/>
      <c r="F1604" s="201"/>
      <c r="G1604" s="201"/>
      <c r="H1604" s="201"/>
      <c r="I1604" s="201"/>
      <c r="J1604" s="201"/>
      <c r="K1604" s="201"/>
      <c r="L1604" s="201"/>
      <c r="M1604" s="201"/>
      <c r="N1604" s="201"/>
      <c r="O1604" s="201"/>
      <c r="P1604" s="201"/>
    </row>
    <row r="1605" spans="1:16" hidden="1" x14ac:dyDescent="0.25">
      <c r="A1605" s="661"/>
      <c r="B1605" s="615"/>
      <c r="C1605" s="660"/>
      <c r="D1605" s="669"/>
      <c r="E1605" s="670"/>
      <c r="F1605" s="201"/>
      <c r="G1605" s="201"/>
      <c r="H1605" s="201"/>
      <c r="I1605" s="201"/>
      <c r="J1605" s="201"/>
      <c r="K1605" s="201"/>
      <c r="L1605" s="201"/>
      <c r="M1605" s="201"/>
      <c r="N1605" s="201"/>
      <c r="O1605" s="201"/>
      <c r="P1605" s="201"/>
    </row>
    <row r="1606" spans="1:16" hidden="1" x14ac:dyDescent="0.25">
      <c r="A1606" s="661"/>
      <c r="B1606" s="615"/>
      <c r="C1606" s="660"/>
      <c r="D1606" s="669"/>
      <c r="E1606" s="670"/>
      <c r="F1606" s="201"/>
      <c r="G1606" s="201"/>
      <c r="H1606" s="201"/>
      <c r="I1606" s="201"/>
      <c r="J1606" s="201"/>
      <c r="K1606" s="201"/>
      <c r="L1606" s="201"/>
      <c r="M1606" s="201"/>
      <c r="N1606" s="201"/>
      <c r="O1606" s="201"/>
      <c r="P1606" s="201"/>
    </row>
    <row r="1607" spans="1:16" hidden="1" x14ac:dyDescent="0.25">
      <c r="A1607" s="661"/>
      <c r="B1607" s="615"/>
      <c r="C1607" s="660"/>
      <c r="D1607" s="669"/>
      <c r="E1607" s="670"/>
      <c r="F1607" s="201"/>
      <c r="G1607" s="201"/>
      <c r="H1607" s="201"/>
      <c r="I1607" s="201"/>
      <c r="J1607" s="201"/>
      <c r="K1607" s="201"/>
      <c r="L1607" s="201"/>
      <c r="M1607" s="201"/>
      <c r="N1607" s="201"/>
      <c r="O1607" s="201"/>
      <c r="P1607" s="201"/>
    </row>
    <row r="1608" spans="1:16" hidden="1" x14ac:dyDescent="0.25">
      <c r="A1608" s="661"/>
      <c r="B1608" s="615"/>
      <c r="C1608" s="660"/>
      <c r="D1608" s="669"/>
      <c r="E1608" s="670"/>
      <c r="F1608" s="201"/>
      <c r="G1608" s="201"/>
      <c r="H1608" s="201"/>
      <c r="I1608" s="201"/>
      <c r="J1608" s="201"/>
      <c r="K1608" s="201"/>
      <c r="L1608" s="201"/>
      <c r="M1608" s="201"/>
      <c r="N1608" s="201"/>
      <c r="O1608" s="201"/>
      <c r="P1608" s="201"/>
    </row>
    <row r="1609" spans="1:16" hidden="1" x14ac:dyDescent="0.25">
      <c r="A1609" s="661"/>
      <c r="B1609" s="615"/>
      <c r="C1609" s="660"/>
      <c r="D1609" s="669"/>
      <c r="E1609" s="670"/>
      <c r="F1609" s="201"/>
      <c r="G1609" s="201"/>
      <c r="H1609" s="201"/>
      <c r="I1609" s="201"/>
      <c r="J1609" s="201"/>
      <c r="K1609" s="201"/>
      <c r="L1609" s="201"/>
      <c r="M1609" s="201"/>
      <c r="N1609" s="201"/>
      <c r="O1609" s="201"/>
      <c r="P1609" s="201"/>
    </row>
    <row r="1610" spans="1:16" hidden="1" x14ac:dyDescent="0.25">
      <c r="A1610" s="661"/>
      <c r="B1610" s="615"/>
      <c r="C1610" s="660"/>
      <c r="D1610" s="669"/>
      <c r="E1610" s="670"/>
      <c r="F1610" s="201"/>
      <c r="G1610" s="201"/>
      <c r="H1610" s="201"/>
      <c r="I1610" s="201"/>
      <c r="J1610" s="201"/>
      <c r="K1610" s="201"/>
      <c r="L1610" s="201"/>
      <c r="M1610" s="201"/>
      <c r="N1610" s="201"/>
      <c r="O1610" s="201"/>
      <c r="P1610" s="201"/>
    </row>
    <row r="1611" spans="1:16" hidden="1" x14ac:dyDescent="0.25">
      <c r="A1611" s="661"/>
      <c r="B1611" s="615"/>
      <c r="C1611" s="660"/>
      <c r="D1611" s="669"/>
      <c r="E1611" s="670"/>
      <c r="F1611" s="201"/>
      <c r="G1611" s="201"/>
      <c r="H1611" s="201"/>
      <c r="I1611" s="201"/>
      <c r="J1611" s="201"/>
      <c r="K1611" s="201"/>
      <c r="L1611" s="201"/>
      <c r="M1611" s="201"/>
      <c r="N1611" s="201"/>
      <c r="O1611" s="201"/>
      <c r="P1611" s="201"/>
    </row>
    <row r="1612" spans="1:16" hidden="1" x14ac:dyDescent="0.25">
      <c r="A1612" s="661"/>
      <c r="B1612" s="615"/>
      <c r="C1612" s="660"/>
      <c r="D1612" s="669"/>
      <c r="E1612" s="670"/>
      <c r="F1612" s="201"/>
      <c r="G1612" s="201"/>
      <c r="H1612" s="201"/>
      <c r="I1612" s="201"/>
      <c r="J1612" s="201"/>
      <c r="K1612" s="201"/>
      <c r="L1612" s="201"/>
      <c r="M1612" s="201"/>
      <c r="N1612" s="201"/>
      <c r="O1612" s="201"/>
      <c r="P1612" s="201"/>
    </row>
    <row r="1613" spans="1:16" hidden="1" x14ac:dyDescent="0.25">
      <c r="A1613" s="661"/>
      <c r="B1613" s="615"/>
      <c r="C1613" s="660"/>
      <c r="D1613" s="669"/>
      <c r="E1613" s="670"/>
      <c r="F1613" s="201"/>
      <c r="G1613" s="201"/>
      <c r="H1613" s="201"/>
      <c r="I1613" s="201"/>
      <c r="J1613" s="201"/>
      <c r="K1613" s="201"/>
      <c r="L1613" s="201"/>
      <c r="M1613" s="201"/>
      <c r="N1613" s="201"/>
      <c r="O1613" s="201"/>
      <c r="P1613" s="201"/>
    </row>
    <row r="1614" spans="1:16" hidden="1" x14ac:dyDescent="0.25">
      <c r="A1614" s="661"/>
      <c r="B1614" s="615"/>
      <c r="C1614" s="660"/>
      <c r="D1614" s="669"/>
      <c r="E1614" s="670"/>
      <c r="F1614" s="201"/>
      <c r="G1614" s="201"/>
      <c r="H1614" s="201"/>
      <c r="I1614" s="201"/>
      <c r="J1614" s="201"/>
      <c r="K1614" s="201"/>
      <c r="L1614" s="201"/>
      <c r="M1614" s="201"/>
      <c r="N1614" s="201"/>
      <c r="O1614" s="201"/>
      <c r="P1614" s="201"/>
    </row>
    <row r="1615" spans="1:16" hidden="1" x14ac:dyDescent="0.25">
      <c r="A1615" s="661"/>
      <c r="B1615" s="615"/>
      <c r="C1615" s="660"/>
      <c r="D1615" s="669"/>
      <c r="E1615" s="670"/>
      <c r="F1615" s="201"/>
      <c r="G1615" s="201"/>
      <c r="H1615" s="201"/>
      <c r="I1615" s="201"/>
      <c r="J1615" s="201"/>
      <c r="K1615" s="201"/>
      <c r="L1615" s="201"/>
      <c r="M1615" s="201"/>
      <c r="N1615" s="201"/>
      <c r="O1615" s="201"/>
      <c r="P1615" s="201"/>
    </row>
    <row r="1616" spans="1:16" hidden="1" x14ac:dyDescent="0.25">
      <c r="A1616" s="661"/>
      <c r="B1616" s="615"/>
      <c r="C1616" s="660"/>
      <c r="D1616" s="669"/>
      <c r="E1616" s="670"/>
      <c r="F1616" s="201"/>
      <c r="G1616" s="201"/>
      <c r="H1616" s="201"/>
      <c r="I1616" s="201"/>
      <c r="J1616" s="201"/>
      <c r="K1616" s="201"/>
      <c r="L1616" s="201"/>
      <c r="M1616" s="201"/>
      <c r="N1616" s="201"/>
      <c r="O1616" s="201"/>
      <c r="P1616" s="201"/>
    </row>
    <row r="1617" spans="1:16" hidden="1" x14ac:dyDescent="0.25">
      <c r="A1617" s="661"/>
      <c r="B1617" s="615"/>
      <c r="C1617" s="660"/>
      <c r="D1617" s="669"/>
      <c r="E1617" s="670"/>
      <c r="F1617" s="201"/>
      <c r="G1617" s="201"/>
      <c r="H1617" s="201"/>
      <c r="I1617" s="201"/>
      <c r="J1617" s="201"/>
      <c r="K1617" s="201"/>
      <c r="L1617" s="201"/>
      <c r="M1617" s="201"/>
      <c r="N1617" s="201"/>
      <c r="O1617" s="201"/>
      <c r="P1617" s="201"/>
    </row>
    <row r="1618" spans="1:16" hidden="1" x14ac:dyDescent="0.25">
      <c r="A1618" s="661"/>
      <c r="B1618" s="615"/>
      <c r="C1618" s="660"/>
      <c r="D1618" s="669"/>
      <c r="E1618" s="670"/>
      <c r="F1618" s="201"/>
      <c r="G1618" s="201"/>
      <c r="H1618" s="201"/>
      <c r="I1618" s="201"/>
      <c r="J1618" s="201"/>
      <c r="K1618" s="201"/>
      <c r="L1618" s="201"/>
      <c r="M1618" s="201"/>
      <c r="N1618" s="201"/>
      <c r="O1618" s="201"/>
      <c r="P1618" s="201"/>
    </row>
    <row r="1619" spans="1:16" hidden="1" x14ac:dyDescent="0.25">
      <c r="A1619" s="661"/>
      <c r="B1619" s="615"/>
      <c r="C1619" s="660"/>
      <c r="D1619" s="669"/>
      <c r="E1619" s="670"/>
      <c r="F1619" s="201"/>
      <c r="G1619" s="201"/>
      <c r="H1619" s="201"/>
      <c r="I1619" s="201"/>
      <c r="J1619" s="201"/>
      <c r="K1619" s="201"/>
      <c r="L1619" s="201"/>
      <c r="M1619" s="201"/>
      <c r="N1619" s="201"/>
      <c r="O1619" s="201"/>
      <c r="P1619" s="201"/>
    </row>
    <row r="1620" spans="1:16" hidden="1" x14ac:dyDescent="0.25">
      <c r="A1620" s="661"/>
      <c r="B1620" s="615"/>
      <c r="C1620" s="660"/>
      <c r="D1620" s="669"/>
      <c r="E1620" s="670"/>
      <c r="F1620" s="201"/>
      <c r="G1620" s="201"/>
      <c r="H1620" s="201"/>
      <c r="I1620" s="201"/>
      <c r="J1620" s="201"/>
      <c r="K1620" s="201"/>
      <c r="L1620" s="201"/>
      <c r="M1620" s="201"/>
      <c r="N1620" s="201"/>
      <c r="O1620" s="201"/>
      <c r="P1620" s="201"/>
    </row>
    <row r="1621" spans="1:16" hidden="1" x14ac:dyDescent="0.25">
      <c r="A1621" s="661"/>
      <c r="B1621" s="615"/>
      <c r="C1621" s="660"/>
      <c r="D1621" s="669"/>
      <c r="E1621" s="670"/>
      <c r="F1621" s="201"/>
      <c r="G1621" s="201"/>
      <c r="H1621" s="201"/>
      <c r="I1621" s="201"/>
      <c r="J1621" s="201"/>
      <c r="K1621" s="201"/>
      <c r="L1621" s="201"/>
      <c r="M1621" s="201"/>
      <c r="N1621" s="201"/>
      <c r="O1621" s="201"/>
      <c r="P1621" s="201"/>
    </row>
    <row r="1622" spans="1:16" hidden="1" x14ac:dyDescent="0.25">
      <c r="A1622" s="661"/>
      <c r="B1622" s="615"/>
      <c r="C1622" s="660"/>
      <c r="D1622" s="669"/>
      <c r="E1622" s="670"/>
      <c r="F1622" s="201"/>
      <c r="G1622" s="201"/>
      <c r="H1622" s="201"/>
      <c r="I1622" s="201"/>
      <c r="J1622" s="201"/>
      <c r="K1622" s="201"/>
      <c r="L1622" s="201"/>
      <c r="M1622" s="201"/>
      <c r="N1622" s="201"/>
      <c r="O1622" s="201"/>
      <c r="P1622" s="201"/>
    </row>
    <row r="1623" spans="1:16" hidden="1" x14ac:dyDescent="0.25">
      <c r="A1623" s="661"/>
      <c r="B1623" s="615"/>
      <c r="C1623" s="660"/>
      <c r="D1623" s="669"/>
      <c r="E1623" s="670"/>
      <c r="F1623" s="201"/>
      <c r="G1623" s="201"/>
      <c r="H1623" s="201"/>
      <c r="I1623" s="201"/>
      <c r="J1623" s="201"/>
      <c r="K1623" s="201"/>
      <c r="L1623" s="201"/>
      <c r="M1623" s="201"/>
      <c r="N1623" s="201"/>
      <c r="O1623" s="201"/>
      <c r="P1623" s="201"/>
    </row>
    <row r="1624" spans="1:16" hidden="1" x14ac:dyDescent="0.25">
      <c r="A1624" s="661"/>
      <c r="B1624" s="615"/>
      <c r="C1624" s="660"/>
      <c r="D1624" s="669"/>
      <c r="E1624" s="670"/>
      <c r="F1624" s="201"/>
      <c r="G1624" s="201"/>
      <c r="H1624" s="201"/>
      <c r="I1624" s="201"/>
      <c r="J1624" s="201"/>
      <c r="K1624" s="201"/>
      <c r="L1624" s="201"/>
      <c r="M1624" s="201"/>
      <c r="N1624" s="201"/>
      <c r="O1624" s="201"/>
      <c r="P1624" s="201"/>
    </row>
    <row r="1625" spans="1:16" hidden="1" x14ac:dyDescent="0.25">
      <c r="A1625" s="661"/>
      <c r="B1625" s="615"/>
      <c r="C1625" s="660"/>
      <c r="D1625" s="669"/>
      <c r="E1625" s="670"/>
      <c r="F1625" s="201"/>
      <c r="G1625" s="201"/>
      <c r="H1625" s="201"/>
      <c r="I1625" s="201"/>
      <c r="J1625" s="201"/>
      <c r="K1625" s="201"/>
      <c r="L1625" s="201"/>
      <c r="M1625" s="201"/>
      <c r="N1625" s="201"/>
      <c r="O1625" s="201"/>
      <c r="P1625" s="201"/>
    </row>
    <row r="1626" spans="1:16" hidden="1" x14ac:dyDescent="0.25">
      <c r="A1626" s="661"/>
      <c r="B1626" s="615"/>
      <c r="C1626" s="660"/>
      <c r="D1626" s="669"/>
      <c r="E1626" s="670"/>
      <c r="F1626" s="201"/>
      <c r="G1626" s="201"/>
      <c r="H1626" s="201"/>
      <c r="I1626" s="201"/>
      <c r="J1626" s="201"/>
      <c r="K1626" s="201"/>
      <c r="L1626" s="201"/>
      <c r="M1626" s="201"/>
      <c r="N1626" s="201"/>
      <c r="O1626" s="201"/>
      <c r="P1626" s="201"/>
    </row>
    <row r="1627" spans="1:16" hidden="1" x14ac:dyDescent="0.25">
      <c r="A1627" s="661"/>
      <c r="B1627" s="615"/>
      <c r="C1627" s="660"/>
      <c r="D1627" s="669"/>
      <c r="E1627" s="670"/>
      <c r="F1627" s="201"/>
      <c r="G1627" s="201"/>
      <c r="H1627" s="201"/>
      <c r="I1627" s="201"/>
      <c r="J1627" s="201"/>
      <c r="K1627" s="201"/>
      <c r="L1627" s="201"/>
      <c r="M1627" s="201"/>
      <c r="N1627" s="201"/>
      <c r="O1627" s="201"/>
      <c r="P1627" s="201"/>
    </row>
    <row r="1628" spans="1:16" hidden="1" x14ac:dyDescent="0.25">
      <c r="A1628" s="661"/>
      <c r="B1628" s="615"/>
      <c r="C1628" s="660"/>
      <c r="D1628" s="669"/>
      <c r="E1628" s="670"/>
      <c r="F1628" s="201"/>
      <c r="G1628" s="201"/>
      <c r="H1628" s="201"/>
      <c r="I1628" s="201"/>
      <c r="J1628" s="201"/>
      <c r="K1628" s="201"/>
      <c r="L1628" s="201"/>
      <c r="M1628" s="201"/>
      <c r="N1628" s="201"/>
      <c r="O1628" s="201"/>
      <c r="P1628" s="201"/>
    </row>
    <row r="1629" spans="1:16" hidden="1" x14ac:dyDescent="0.25">
      <c r="A1629" s="661"/>
      <c r="B1629" s="615"/>
      <c r="C1629" s="660"/>
      <c r="D1629" s="669"/>
      <c r="E1629" s="670"/>
      <c r="F1629" s="201"/>
      <c r="G1629" s="201"/>
      <c r="H1629" s="201"/>
      <c r="I1629" s="201"/>
      <c r="J1629" s="201"/>
      <c r="K1629" s="201"/>
      <c r="L1629" s="201"/>
      <c r="M1629" s="201"/>
      <c r="N1629" s="201"/>
      <c r="O1629" s="201"/>
      <c r="P1629" s="201"/>
    </row>
    <row r="1630" spans="1:16" hidden="1" x14ac:dyDescent="0.25">
      <c r="A1630" s="661"/>
      <c r="B1630" s="615"/>
      <c r="C1630" s="660"/>
      <c r="D1630" s="669"/>
      <c r="E1630" s="670"/>
      <c r="F1630" s="201"/>
      <c r="G1630" s="201"/>
      <c r="H1630" s="201"/>
      <c r="I1630" s="201"/>
      <c r="J1630" s="201"/>
      <c r="K1630" s="201"/>
      <c r="L1630" s="201"/>
      <c r="M1630" s="201"/>
      <c r="N1630" s="201"/>
      <c r="O1630" s="201"/>
      <c r="P1630" s="201"/>
    </row>
    <row r="1631" spans="1:16" hidden="1" x14ac:dyDescent="0.25">
      <c r="A1631" s="661"/>
      <c r="B1631" s="615"/>
      <c r="C1631" s="660"/>
      <c r="D1631" s="669"/>
      <c r="E1631" s="670"/>
      <c r="F1631" s="201"/>
      <c r="G1631" s="201"/>
      <c r="H1631" s="201"/>
      <c r="I1631" s="201"/>
      <c r="J1631" s="201"/>
      <c r="K1631" s="201"/>
      <c r="L1631" s="201"/>
      <c r="M1631" s="201"/>
      <c r="N1631" s="201"/>
      <c r="O1631" s="201"/>
      <c r="P1631" s="201"/>
    </row>
    <row r="1632" spans="1:16" hidden="1" x14ac:dyDescent="0.25">
      <c r="A1632" s="661"/>
      <c r="B1632" s="615"/>
      <c r="C1632" s="660"/>
      <c r="D1632" s="669"/>
      <c r="E1632" s="670"/>
      <c r="F1632" s="201"/>
      <c r="G1632" s="201"/>
      <c r="H1632" s="201"/>
      <c r="I1632" s="201"/>
      <c r="J1632" s="201"/>
      <c r="K1632" s="201"/>
      <c r="L1632" s="201"/>
      <c r="M1632" s="201"/>
      <c r="N1632" s="201"/>
      <c r="O1632" s="201"/>
      <c r="P1632" s="201"/>
    </row>
    <row r="1633" spans="1:16" hidden="1" x14ac:dyDescent="0.25">
      <c r="A1633" s="661"/>
      <c r="B1633" s="615"/>
      <c r="C1633" s="660"/>
      <c r="D1633" s="669"/>
      <c r="E1633" s="670"/>
      <c r="F1633" s="201"/>
      <c r="G1633" s="201"/>
      <c r="H1633" s="201"/>
      <c r="I1633" s="201"/>
      <c r="J1633" s="201"/>
      <c r="K1633" s="201"/>
      <c r="L1633" s="201"/>
      <c r="M1633" s="201"/>
      <c r="N1633" s="201"/>
      <c r="O1633" s="201"/>
      <c r="P1633" s="201"/>
    </row>
    <row r="1634" spans="1:16" hidden="1" x14ac:dyDescent="0.25">
      <c r="A1634" s="661"/>
      <c r="B1634" s="615"/>
      <c r="C1634" s="660"/>
      <c r="D1634" s="669"/>
      <c r="E1634" s="670"/>
      <c r="F1634" s="201"/>
      <c r="G1634" s="201"/>
      <c r="H1634" s="201"/>
      <c r="I1634" s="201"/>
      <c r="J1634" s="201"/>
      <c r="K1634" s="201"/>
      <c r="L1634" s="201"/>
      <c r="M1634" s="201"/>
      <c r="N1634" s="201"/>
      <c r="O1634" s="201"/>
      <c r="P1634" s="201"/>
    </row>
    <row r="1635" spans="1:16" hidden="1" x14ac:dyDescent="0.25">
      <c r="A1635" s="661"/>
      <c r="B1635" s="615"/>
      <c r="C1635" s="660"/>
      <c r="D1635" s="669"/>
      <c r="E1635" s="670"/>
      <c r="F1635" s="201"/>
      <c r="G1635" s="201"/>
      <c r="H1635" s="201"/>
      <c r="I1635" s="201"/>
      <c r="J1635" s="201"/>
      <c r="K1635" s="201"/>
      <c r="L1635" s="201"/>
      <c r="M1635" s="201"/>
      <c r="N1635" s="201"/>
      <c r="O1635" s="201"/>
      <c r="P1635" s="201"/>
    </row>
    <row r="1636" spans="1:16" hidden="1" x14ac:dyDescent="0.25">
      <c r="A1636" s="661"/>
      <c r="B1636" s="615"/>
      <c r="C1636" s="660"/>
      <c r="D1636" s="669"/>
      <c r="E1636" s="670"/>
      <c r="F1636" s="201"/>
      <c r="G1636" s="201"/>
      <c r="H1636" s="201"/>
      <c r="I1636" s="201"/>
      <c r="J1636" s="201"/>
      <c r="K1636" s="201"/>
      <c r="L1636" s="201"/>
      <c r="M1636" s="201"/>
      <c r="N1636" s="201"/>
      <c r="O1636" s="201"/>
      <c r="P1636" s="201"/>
    </row>
    <row r="1637" spans="1:16" hidden="1" x14ac:dyDescent="0.25">
      <c r="A1637" s="661"/>
      <c r="B1637" s="615"/>
      <c r="C1637" s="660"/>
      <c r="D1637" s="669"/>
      <c r="E1637" s="670"/>
      <c r="F1637" s="201"/>
      <c r="G1637" s="201"/>
      <c r="H1637" s="201"/>
      <c r="I1637" s="201"/>
      <c r="J1637" s="201"/>
      <c r="K1637" s="201"/>
      <c r="L1637" s="201"/>
      <c r="M1637" s="201"/>
      <c r="N1637" s="201"/>
      <c r="O1637" s="201"/>
      <c r="P1637" s="201"/>
    </row>
    <row r="1638" spans="1:16" hidden="1" x14ac:dyDescent="0.25">
      <c r="A1638" s="661"/>
      <c r="B1638" s="615"/>
      <c r="C1638" s="660"/>
      <c r="D1638" s="669"/>
      <c r="E1638" s="670"/>
      <c r="F1638" s="201"/>
      <c r="G1638" s="201"/>
      <c r="H1638" s="201"/>
      <c r="I1638" s="201"/>
      <c r="J1638" s="201"/>
      <c r="K1638" s="201"/>
      <c r="L1638" s="201"/>
      <c r="M1638" s="201"/>
      <c r="N1638" s="201"/>
      <c r="O1638" s="201"/>
      <c r="P1638" s="201"/>
    </row>
    <row r="1639" spans="1:16" hidden="1" x14ac:dyDescent="0.25">
      <c r="A1639" s="661"/>
      <c r="B1639" s="615"/>
      <c r="C1639" s="660"/>
      <c r="D1639" s="669"/>
      <c r="E1639" s="670"/>
      <c r="F1639" s="201"/>
      <c r="G1639" s="201"/>
      <c r="H1639" s="201"/>
      <c r="I1639" s="201"/>
      <c r="J1639" s="201"/>
      <c r="K1639" s="201"/>
      <c r="L1639" s="201"/>
      <c r="M1639" s="201"/>
      <c r="N1639" s="201"/>
      <c r="O1639" s="201"/>
      <c r="P1639" s="201"/>
    </row>
    <row r="1640" spans="1:16" hidden="1" x14ac:dyDescent="0.25">
      <c r="A1640" s="661"/>
      <c r="B1640" s="615"/>
      <c r="C1640" s="660"/>
      <c r="D1640" s="669"/>
      <c r="E1640" s="670"/>
      <c r="F1640" s="201"/>
      <c r="G1640" s="201"/>
      <c r="H1640" s="201"/>
      <c r="I1640" s="201"/>
      <c r="J1640" s="201"/>
      <c r="K1640" s="201"/>
      <c r="L1640" s="201"/>
      <c r="M1640" s="201"/>
      <c r="N1640" s="201"/>
      <c r="O1640" s="201"/>
      <c r="P1640" s="201"/>
    </row>
    <row r="1641" spans="1:16" hidden="1" x14ac:dyDescent="0.25">
      <c r="A1641" s="661"/>
      <c r="B1641" s="615"/>
      <c r="C1641" s="660"/>
      <c r="D1641" s="669"/>
      <c r="E1641" s="670"/>
      <c r="F1641" s="201"/>
      <c r="G1641" s="201"/>
      <c r="H1641" s="201"/>
      <c r="I1641" s="201"/>
      <c r="J1641" s="201"/>
      <c r="K1641" s="201"/>
      <c r="L1641" s="201"/>
      <c r="M1641" s="201"/>
      <c r="N1641" s="201"/>
      <c r="O1641" s="201"/>
      <c r="P1641" s="201"/>
    </row>
    <row r="1642" spans="1:16" hidden="1" x14ac:dyDescent="0.25">
      <c r="A1642" s="661"/>
      <c r="B1642" s="615"/>
      <c r="C1642" s="660"/>
      <c r="D1642" s="669"/>
      <c r="E1642" s="670"/>
      <c r="F1642" s="201"/>
      <c r="G1642" s="201"/>
      <c r="H1642" s="201"/>
      <c r="I1642" s="201"/>
      <c r="J1642" s="201"/>
      <c r="K1642" s="201"/>
      <c r="L1642" s="201"/>
      <c r="M1642" s="201"/>
      <c r="N1642" s="201"/>
      <c r="O1642" s="201"/>
      <c r="P1642" s="201"/>
    </row>
    <row r="1643" spans="1:16" hidden="1" x14ac:dyDescent="0.25">
      <c r="A1643" s="661"/>
      <c r="B1643" s="615"/>
      <c r="C1643" s="660"/>
      <c r="D1643" s="669"/>
      <c r="E1643" s="670"/>
      <c r="F1643" s="201"/>
      <c r="G1643" s="201"/>
      <c r="H1643" s="201"/>
      <c r="I1643" s="201"/>
      <c r="J1643" s="201"/>
      <c r="K1643" s="201"/>
      <c r="L1643" s="201"/>
      <c r="M1643" s="201"/>
      <c r="N1643" s="201"/>
      <c r="O1643" s="201"/>
      <c r="P1643" s="201"/>
    </row>
    <row r="1644" spans="1:16" hidden="1" x14ac:dyDescent="0.25">
      <c r="A1644" s="661"/>
      <c r="B1644" s="615"/>
      <c r="C1644" s="660"/>
      <c r="D1644" s="669"/>
      <c r="E1644" s="670"/>
      <c r="F1644" s="201"/>
      <c r="G1644" s="201"/>
      <c r="H1644" s="201"/>
      <c r="I1644" s="201"/>
      <c r="J1644" s="201"/>
      <c r="K1644" s="201"/>
      <c r="L1644" s="201"/>
      <c r="M1644" s="201"/>
      <c r="N1644" s="201"/>
      <c r="O1644" s="201"/>
      <c r="P1644" s="201"/>
    </row>
    <row r="1645" spans="1:16" hidden="1" x14ac:dyDescent="0.25">
      <c r="A1645" s="661"/>
      <c r="B1645" s="615"/>
      <c r="C1645" s="660"/>
      <c r="D1645" s="669"/>
      <c r="E1645" s="670"/>
      <c r="F1645" s="201"/>
      <c r="G1645" s="201"/>
      <c r="H1645" s="201"/>
      <c r="I1645" s="201"/>
      <c r="J1645" s="201"/>
      <c r="K1645" s="201"/>
      <c r="L1645" s="201"/>
      <c r="M1645" s="201"/>
      <c r="N1645" s="201"/>
      <c r="O1645" s="201"/>
      <c r="P1645" s="201"/>
    </row>
    <row r="1646" spans="1:16" hidden="1" x14ac:dyDescent="0.25">
      <c r="A1646" s="661"/>
      <c r="B1646" s="615"/>
      <c r="C1646" s="660"/>
      <c r="D1646" s="669"/>
      <c r="E1646" s="670"/>
      <c r="F1646" s="201"/>
      <c r="G1646" s="201"/>
      <c r="H1646" s="201"/>
      <c r="I1646" s="201"/>
      <c r="J1646" s="201"/>
      <c r="K1646" s="201"/>
      <c r="L1646" s="201"/>
      <c r="M1646" s="201"/>
      <c r="N1646" s="201"/>
      <c r="O1646" s="201"/>
      <c r="P1646" s="201"/>
    </row>
    <row r="1647" spans="1:16" hidden="1" x14ac:dyDescent="0.25">
      <c r="A1647" s="661"/>
      <c r="B1647" s="615"/>
      <c r="C1647" s="660"/>
      <c r="D1647" s="669"/>
      <c r="E1647" s="670"/>
      <c r="F1647" s="201"/>
      <c r="G1647" s="201"/>
      <c r="H1647" s="201"/>
      <c r="I1647" s="201"/>
      <c r="J1647" s="201"/>
      <c r="K1647" s="201"/>
      <c r="L1647" s="201"/>
      <c r="M1647" s="201"/>
      <c r="N1647" s="201"/>
      <c r="O1647" s="201"/>
      <c r="P1647" s="201"/>
    </row>
    <row r="1648" spans="1:16" hidden="1" x14ac:dyDescent="0.25">
      <c r="A1648" s="661"/>
      <c r="B1648" s="615"/>
      <c r="C1648" s="660"/>
      <c r="D1648" s="669"/>
      <c r="E1648" s="670"/>
      <c r="F1648" s="201"/>
      <c r="G1648" s="201"/>
      <c r="H1648" s="201"/>
      <c r="I1648" s="201"/>
      <c r="J1648" s="201"/>
      <c r="K1648" s="201"/>
      <c r="L1648" s="201"/>
      <c r="M1648" s="201"/>
      <c r="N1648" s="201"/>
      <c r="O1648" s="201"/>
      <c r="P1648" s="201"/>
    </row>
    <row r="1649" spans="1:16" hidden="1" x14ac:dyDescent="0.25">
      <c r="A1649" s="661"/>
      <c r="B1649" s="615"/>
      <c r="C1649" s="660"/>
      <c r="D1649" s="669"/>
      <c r="E1649" s="670"/>
      <c r="F1649" s="201"/>
      <c r="G1649" s="201"/>
      <c r="H1649" s="201"/>
      <c r="I1649" s="201"/>
      <c r="J1649" s="201"/>
      <c r="K1649" s="201"/>
      <c r="L1649" s="201"/>
      <c r="M1649" s="201"/>
      <c r="N1649" s="201"/>
      <c r="O1649" s="201"/>
      <c r="P1649" s="201"/>
    </row>
    <row r="1650" spans="1:16" hidden="1" x14ac:dyDescent="0.25">
      <c r="A1650" s="661"/>
      <c r="B1650" s="615"/>
      <c r="C1650" s="660"/>
      <c r="D1650" s="669"/>
      <c r="E1650" s="670"/>
      <c r="F1650" s="201"/>
      <c r="G1650" s="201"/>
      <c r="H1650" s="201"/>
      <c r="I1650" s="201"/>
      <c r="J1650" s="201"/>
      <c r="K1650" s="201"/>
      <c r="L1650" s="201"/>
      <c r="M1650" s="201"/>
      <c r="N1650" s="201"/>
      <c r="O1650" s="201"/>
      <c r="P1650" s="201"/>
    </row>
    <row r="1651" spans="1:16" hidden="1" x14ac:dyDescent="0.25">
      <c r="A1651" s="661"/>
      <c r="B1651" s="615"/>
      <c r="C1651" s="660"/>
      <c r="D1651" s="669"/>
      <c r="E1651" s="670"/>
      <c r="F1651" s="201"/>
      <c r="G1651" s="201"/>
      <c r="H1651" s="201"/>
      <c r="I1651" s="201"/>
      <c r="J1651" s="201"/>
      <c r="K1651" s="201"/>
      <c r="L1651" s="201"/>
      <c r="M1651" s="201"/>
      <c r="N1651" s="201"/>
      <c r="O1651" s="201"/>
      <c r="P1651" s="201"/>
    </row>
    <row r="1652" spans="1:16" hidden="1" x14ac:dyDescent="0.25">
      <c r="A1652" s="661"/>
      <c r="B1652" s="615"/>
      <c r="C1652" s="660"/>
      <c r="D1652" s="669"/>
      <c r="E1652" s="670"/>
      <c r="F1652" s="201"/>
      <c r="G1652" s="201"/>
      <c r="H1652" s="201"/>
      <c r="I1652" s="201"/>
      <c r="J1652" s="201"/>
      <c r="K1652" s="201"/>
      <c r="L1652" s="201"/>
      <c r="M1652" s="201"/>
      <c r="N1652" s="201"/>
      <c r="O1652" s="201"/>
      <c r="P1652" s="201"/>
    </row>
    <row r="1653" spans="1:16" hidden="1" x14ac:dyDescent="0.25">
      <c r="A1653" s="661"/>
      <c r="B1653" s="615"/>
      <c r="C1653" s="660"/>
      <c r="D1653" s="669"/>
      <c r="E1653" s="670"/>
      <c r="F1653" s="201"/>
      <c r="G1653" s="201"/>
      <c r="H1653" s="201"/>
      <c r="I1653" s="201"/>
      <c r="J1653" s="201"/>
      <c r="K1653" s="201"/>
      <c r="L1653" s="201"/>
      <c r="M1653" s="201"/>
      <c r="N1653" s="201"/>
      <c r="O1653" s="201"/>
      <c r="P1653" s="201"/>
    </row>
    <row r="1654" spans="1:16" hidden="1" x14ac:dyDescent="0.25">
      <c r="A1654" s="661"/>
      <c r="B1654" s="615"/>
      <c r="C1654" s="660"/>
      <c r="D1654" s="669"/>
      <c r="E1654" s="670"/>
      <c r="F1654" s="201"/>
      <c r="G1654" s="201"/>
      <c r="H1654" s="201"/>
      <c r="I1654" s="201"/>
      <c r="J1654" s="201"/>
      <c r="K1654" s="201"/>
      <c r="L1654" s="201"/>
      <c r="M1654" s="201"/>
      <c r="N1654" s="201"/>
      <c r="O1654" s="201"/>
      <c r="P1654" s="201"/>
    </row>
    <row r="1655" spans="1:16" hidden="1" x14ac:dyDescent="0.25">
      <c r="A1655" s="661"/>
      <c r="B1655" s="615"/>
      <c r="C1655" s="660"/>
      <c r="D1655" s="669"/>
      <c r="E1655" s="670"/>
      <c r="F1655" s="201"/>
      <c r="G1655" s="201"/>
      <c r="H1655" s="201"/>
      <c r="I1655" s="201"/>
      <c r="J1655" s="201"/>
      <c r="K1655" s="201"/>
      <c r="L1655" s="201"/>
      <c r="M1655" s="201"/>
      <c r="N1655" s="201"/>
      <c r="O1655" s="201"/>
      <c r="P1655" s="201"/>
    </row>
    <row r="1656" spans="1:16" hidden="1" x14ac:dyDescent="0.25">
      <c r="A1656" s="661"/>
      <c r="B1656" s="615"/>
      <c r="C1656" s="660"/>
      <c r="D1656" s="669"/>
      <c r="E1656" s="670"/>
      <c r="F1656" s="201"/>
      <c r="G1656" s="201"/>
      <c r="H1656" s="201"/>
      <c r="I1656" s="201"/>
      <c r="J1656" s="201"/>
      <c r="K1656" s="201"/>
      <c r="L1656" s="201"/>
      <c r="M1656" s="201"/>
      <c r="N1656" s="201"/>
      <c r="O1656" s="201"/>
      <c r="P1656" s="201"/>
    </row>
    <row r="1657" spans="1:16" hidden="1" x14ac:dyDescent="0.25">
      <c r="A1657" s="661"/>
      <c r="B1657" s="615"/>
      <c r="C1657" s="660"/>
      <c r="D1657" s="669"/>
      <c r="E1657" s="670"/>
      <c r="F1657" s="201"/>
      <c r="G1657" s="201"/>
      <c r="H1657" s="201"/>
      <c r="I1657" s="201"/>
      <c r="J1657" s="201"/>
      <c r="K1657" s="201"/>
      <c r="L1657" s="201"/>
      <c r="M1657" s="201"/>
      <c r="N1657" s="201"/>
      <c r="O1657" s="201"/>
      <c r="P1657" s="201"/>
    </row>
    <row r="1658" spans="1:16" hidden="1" x14ac:dyDescent="0.25">
      <c r="A1658" s="661"/>
      <c r="B1658" s="615"/>
      <c r="C1658" s="660"/>
      <c r="D1658" s="669"/>
      <c r="E1658" s="670"/>
      <c r="F1658" s="201"/>
      <c r="G1658" s="201"/>
      <c r="H1658" s="201"/>
      <c r="I1658" s="201"/>
      <c r="J1658" s="201"/>
      <c r="K1658" s="201"/>
      <c r="L1658" s="201"/>
      <c r="M1658" s="201"/>
      <c r="N1658" s="201"/>
      <c r="O1658" s="201"/>
      <c r="P1658" s="201"/>
    </row>
    <row r="1659" spans="1:16" hidden="1" x14ac:dyDescent="0.25">
      <c r="A1659" s="661"/>
      <c r="B1659" s="615"/>
      <c r="C1659" s="660"/>
      <c r="D1659" s="669"/>
      <c r="E1659" s="670"/>
      <c r="F1659" s="201"/>
      <c r="G1659" s="201"/>
      <c r="H1659" s="201"/>
      <c r="I1659" s="201"/>
      <c r="J1659" s="201"/>
      <c r="K1659" s="201"/>
      <c r="L1659" s="201"/>
      <c r="M1659" s="201"/>
      <c r="N1659" s="201"/>
      <c r="O1659" s="201"/>
      <c r="P1659" s="201"/>
    </row>
    <row r="1660" spans="1:16" hidden="1" x14ac:dyDescent="0.25">
      <c r="A1660" s="661"/>
      <c r="B1660" s="615"/>
      <c r="C1660" s="660"/>
      <c r="D1660" s="669"/>
      <c r="E1660" s="670"/>
      <c r="F1660" s="201"/>
      <c r="G1660" s="201"/>
      <c r="H1660" s="201"/>
      <c r="I1660" s="201"/>
      <c r="J1660" s="201"/>
      <c r="K1660" s="201"/>
      <c r="L1660" s="201"/>
      <c r="M1660" s="201"/>
      <c r="N1660" s="201"/>
      <c r="O1660" s="201"/>
      <c r="P1660" s="201"/>
    </row>
    <row r="1661" spans="1:16" hidden="1" x14ac:dyDescent="0.25">
      <c r="A1661" s="661"/>
      <c r="B1661" s="615"/>
      <c r="C1661" s="660"/>
      <c r="D1661" s="669"/>
      <c r="E1661" s="670"/>
      <c r="F1661" s="201"/>
      <c r="G1661" s="201"/>
      <c r="H1661" s="201"/>
      <c r="I1661" s="201"/>
      <c r="J1661" s="201"/>
      <c r="K1661" s="201"/>
      <c r="L1661" s="201"/>
      <c r="M1661" s="201"/>
      <c r="N1661" s="201"/>
      <c r="O1661" s="201"/>
      <c r="P1661" s="201"/>
    </row>
    <row r="1662" spans="1:16" hidden="1" x14ac:dyDescent="0.25">
      <c r="A1662" s="661"/>
      <c r="B1662" s="615"/>
      <c r="C1662" s="660"/>
      <c r="D1662" s="669"/>
      <c r="E1662" s="670"/>
      <c r="F1662" s="201"/>
      <c r="G1662" s="201"/>
      <c r="H1662" s="201"/>
      <c r="I1662" s="201"/>
      <c r="J1662" s="201"/>
      <c r="K1662" s="201"/>
      <c r="L1662" s="201"/>
      <c r="M1662" s="201"/>
      <c r="N1662" s="201"/>
      <c r="O1662" s="201"/>
      <c r="P1662" s="201"/>
    </row>
    <row r="1663" spans="1:16" hidden="1" x14ac:dyDescent="0.25">
      <c r="A1663" s="661"/>
      <c r="B1663" s="615"/>
      <c r="C1663" s="660"/>
      <c r="D1663" s="669"/>
      <c r="E1663" s="670"/>
      <c r="F1663" s="201"/>
      <c r="G1663" s="201"/>
      <c r="H1663" s="201"/>
      <c r="I1663" s="201"/>
      <c r="J1663" s="201"/>
      <c r="K1663" s="201"/>
      <c r="L1663" s="201"/>
      <c r="M1663" s="201"/>
      <c r="N1663" s="201"/>
      <c r="O1663" s="201"/>
      <c r="P1663" s="201"/>
    </row>
    <row r="1664" spans="1:16" hidden="1" x14ac:dyDescent="0.25">
      <c r="A1664" s="661"/>
      <c r="B1664" s="615"/>
      <c r="C1664" s="660"/>
      <c r="D1664" s="669"/>
      <c r="E1664" s="670"/>
      <c r="F1664" s="201"/>
      <c r="G1664" s="201"/>
      <c r="H1664" s="201"/>
      <c r="I1664" s="201"/>
      <c r="J1664" s="201"/>
      <c r="K1664" s="201"/>
      <c r="L1664" s="201"/>
      <c r="M1664" s="201"/>
      <c r="N1664" s="201"/>
      <c r="O1664" s="201"/>
      <c r="P1664" s="201"/>
    </row>
    <row r="1665" spans="1:16" hidden="1" x14ac:dyDescent="0.25">
      <c r="A1665" s="661"/>
      <c r="B1665" s="615"/>
      <c r="C1665" s="660"/>
      <c r="D1665" s="669"/>
      <c r="E1665" s="670"/>
      <c r="F1665" s="201"/>
      <c r="G1665" s="201"/>
      <c r="H1665" s="201"/>
      <c r="I1665" s="201"/>
      <c r="J1665" s="201"/>
      <c r="K1665" s="201"/>
      <c r="L1665" s="201"/>
      <c r="M1665" s="201"/>
      <c r="N1665" s="201"/>
      <c r="O1665" s="201"/>
      <c r="P1665" s="201"/>
    </row>
    <row r="1666" spans="1:16" hidden="1" x14ac:dyDescent="0.25">
      <c r="A1666" s="661"/>
      <c r="B1666" s="615"/>
      <c r="C1666" s="660"/>
      <c r="D1666" s="669"/>
      <c r="E1666" s="670"/>
      <c r="F1666" s="201"/>
      <c r="G1666" s="201"/>
      <c r="H1666" s="201"/>
      <c r="I1666" s="201"/>
      <c r="J1666" s="201"/>
      <c r="K1666" s="201"/>
      <c r="L1666" s="201"/>
      <c r="M1666" s="201"/>
      <c r="N1666" s="201"/>
      <c r="O1666" s="201"/>
      <c r="P1666" s="201"/>
    </row>
    <row r="1667" spans="1:16" hidden="1" x14ac:dyDescent="0.25">
      <c r="A1667" s="661"/>
      <c r="B1667" s="615"/>
      <c r="C1667" s="660"/>
      <c r="D1667" s="669"/>
      <c r="E1667" s="670"/>
      <c r="F1667" s="201"/>
      <c r="G1667" s="201"/>
      <c r="H1667" s="201"/>
      <c r="I1667" s="201"/>
      <c r="J1667" s="201"/>
      <c r="K1667" s="201"/>
      <c r="L1667" s="201"/>
      <c r="M1667" s="201"/>
      <c r="N1667" s="201"/>
      <c r="O1667" s="201"/>
      <c r="P1667" s="201"/>
    </row>
    <row r="1668" spans="1:16" hidden="1" x14ac:dyDescent="0.25">
      <c r="A1668" s="661"/>
      <c r="B1668" s="615"/>
      <c r="C1668" s="660"/>
      <c r="D1668" s="669"/>
      <c r="E1668" s="670"/>
      <c r="F1668" s="201"/>
      <c r="G1668" s="201"/>
      <c r="H1668" s="201"/>
      <c r="I1668" s="201"/>
      <c r="J1668" s="201"/>
      <c r="K1668" s="201"/>
      <c r="L1668" s="201"/>
      <c r="M1668" s="201"/>
      <c r="N1668" s="201"/>
      <c r="O1668" s="201"/>
      <c r="P1668" s="201"/>
    </row>
    <row r="1669" spans="1:16" hidden="1" x14ac:dyDescent="0.25">
      <c r="A1669" s="661"/>
      <c r="B1669" s="615"/>
      <c r="C1669" s="660"/>
      <c r="D1669" s="669"/>
      <c r="E1669" s="670"/>
      <c r="F1669" s="201"/>
      <c r="G1669" s="201"/>
      <c r="H1669" s="201"/>
      <c r="I1669" s="201"/>
      <c r="J1669" s="201"/>
      <c r="K1669" s="201"/>
      <c r="L1669" s="201"/>
      <c r="M1669" s="201"/>
      <c r="N1669" s="201"/>
      <c r="O1669" s="201"/>
      <c r="P1669" s="201"/>
    </row>
    <row r="1670" spans="1:16" hidden="1" x14ac:dyDescent="0.25">
      <c r="A1670" s="661"/>
      <c r="B1670" s="615"/>
      <c r="C1670" s="660"/>
      <c r="D1670" s="669"/>
      <c r="E1670" s="670"/>
      <c r="F1670" s="201"/>
      <c r="G1670" s="201"/>
      <c r="H1670" s="201"/>
      <c r="I1670" s="201"/>
      <c r="J1670" s="201"/>
      <c r="K1670" s="201"/>
      <c r="L1670" s="201"/>
      <c r="M1670" s="201"/>
      <c r="N1670" s="201"/>
      <c r="O1670" s="201"/>
      <c r="P1670" s="201"/>
    </row>
    <row r="1671" spans="1:16" hidden="1" x14ac:dyDescent="0.25">
      <c r="A1671" s="661"/>
      <c r="B1671" s="615"/>
      <c r="C1671" s="660"/>
      <c r="D1671" s="669"/>
      <c r="E1671" s="670"/>
      <c r="F1671" s="201"/>
      <c r="G1671" s="201"/>
      <c r="H1671" s="201"/>
      <c r="I1671" s="201"/>
      <c r="J1671" s="201"/>
      <c r="K1671" s="201"/>
      <c r="L1671" s="201"/>
      <c r="M1671" s="201"/>
      <c r="N1671" s="201"/>
      <c r="O1671" s="201"/>
      <c r="P1671" s="201"/>
    </row>
    <row r="1672" spans="1:16" hidden="1" x14ac:dyDescent="0.25">
      <c r="A1672" s="661"/>
      <c r="B1672" s="615"/>
      <c r="C1672" s="660"/>
      <c r="D1672" s="669"/>
      <c r="E1672" s="670"/>
      <c r="F1672" s="201"/>
      <c r="G1672" s="201"/>
      <c r="H1672" s="201"/>
      <c r="I1672" s="201"/>
      <c r="J1672" s="201"/>
      <c r="K1672" s="201"/>
      <c r="L1672" s="201"/>
      <c r="M1672" s="201"/>
      <c r="N1672" s="201"/>
      <c r="O1672" s="201"/>
      <c r="P1672" s="201"/>
    </row>
    <row r="1673" spans="1:16" hidden="1" x14ac:dyDescent="0.25">
      <c r="A1673" s="661"/>
      <c r="B1673" s="615"/>
      <c r="C1673" s="660"/>
      <c r="D1673" s="669"/>
      <c r="E1673" s="670"/>
      <c r="F1673" s="201"/>
      <c r="G1673" s="201"/>
      <c r="H1673" s="201"/>
      <c r="I1673" s="201"/>
      <c r="J1673" s="201"/>
      <c r="K1673" s="201"/>
      <c r="L1673" s="201"/>
      <c r="M1673" s="201"/>
      <c r="N1673" s="201"/>
      <c r="O1673" s="201"/>
      <c r="P1673" s="201"/>
    </row>
    <row r="1674" spans="1:16" hidden="1" x14ac:dyDescent="0.25">
      <c r="A1674" s="661"/>
      <c r="B1674" s="615"/>
      <c r="C1674" s="660"/>
      <c r="D1674" s="669"/>
      <c r="E1674" s="670"/>
      <c r="F1674" s="201"/>
      <c r="G1674" s="201"/>
      <c r="H1674" s="201"/>
      <c r="I1674" s="201"/>
      <c r="J1674" s="201"/>
      <c r="K1674" s="201"/>
      <c r="L1674" s="201"/>
      <c r="M1674" s="201"/>
      <c r="N1674" s="201"/>
      <c r="O1674" s="201"/>
      <c r="P1674" s="201"/>
    </row>
    <row r="1675" spans="1:16" hidden="1" x14ac:dyDescent="0.25">
      <c r="A1675" s="661"/>
      <c r="B1675" s="615"/>
      <c r="C1675" s="660"/>
      <c r="D1675" s="669"/>
      <c r="E1675" s="670"/>
      <c r="F1675" s="201"/>
      <c r="G1675" s="201"/>
      <c r="H1675" s="201"/>
      <c r="I1675" s="201"/>
      <c r="J1675" s="201"/>
      <c r="K1675" s="201"/>
      <c r="L1675" s="201"/>
      <c r="M1675" s="201"/>
      <c r="N1675" s="201"/>
      <c r="O1675" s="201"/>
      <c r="P1675" s="201"/>
    </row>
    <row r="1676" spans="1:16" hidden="1" x14ac:dyDescent="0.25">
      <c r="A1676" s="661"/>
      <c r="B1676" s="615"/>
      <c r="C1676" s="660"/>
      <c r="D1676" s="669"/>
      <c r="E1676" s="670"/>
      <c r="F1676" s="201"/>
      <c r="G1676" s="201"/>
      <c r="H1676" s="201"/>
      <c r="I1676" s="201"/>
      <c r="J1676" s="201"/>
      <c r="K1676" s="201"/>
      <c r="L1676" s="201"/>
      <c r="M1676" s="201"/>
      <c r="N1676" s="201"/>
      <c r="O1676" s="201"/>
      <c r="P1676" s="201"/>
    </row>
    <row r="1677" spans="1:16" hidden="1" x14ac:dyDescent="0.25">
      <c r="A1677" s="661"/>
      <c r="B1677" s="615"/>
      <c r="C1677" s="660"/>
      <c r="D1677" s="669"/>
      <c r="E1677" s="670"/>
      <c r="F1677" s="201"/>
      <c r="G1677" s="201"/>
      <c r="H1677" s="201"/>
      <c r="I1677" s="201"/>
      <c r="J1677" s="201"/>
      <c r="K1677" s="201"/>
      <c r="L1677" s="201"/>
      <c r="M1677" s="201"/>
      <c r="N1677" s="201"/>
      <c r="O1677" s="201"/>
      <c r="P1677" s="201"/>
    </row>
    <row r="1678" spans="1:16" hidden="1" x14ac:dyDescent="0.25">
      <c r="A1678" s="661"/>
      <c r="B1678" s="615"/>
      <c r="C1678" s="660"/>
      <c r="D1678" s="669"/>
      <c r="E1678" s="670"/>
      <c r="F1678" s="201"/>
      <c r="G1678" s="201"/>
      <c r="H1678" s="201"/>
      <c r="I1678" s="201"/>
      <c r="J1678" s="201"/>
      <c r="K1678" s="201"/>
      <c r="L1678" s="201"/>
      <c r="M1678" s="201"/>
      <c r="N1678" s="201"/>
      <c r="O1678" s="201"/>
      <c r="P1678" s="201"/>
    </row>
    <row r="1679" spans="1:16" hidden="1" x14ac:dyDescent="0.25">
      <c r="A1679" s="661"/>
      <c r="B1679" s="615"/>
      <c r="C1679" s="660"/>
      <c r="D1679" s="669"/>
      <c r="E1679" s="670"/>
      <c r="F1679" s="201"/>
      <c r="G1679" s="201"/>
      <c r="H1679" s="201"/>
      <c r="I1679" s="201"/>
      <c r="J1679" s="201"/>
      <c r="K1679" s="201"/>
      <c r="L1679" s="201"/>
      <c r="M1679" s="201"/>
      <c r="N1679" s="201"/>
      <c r="O1679" s="201"/>
      <c r="P1679" s="201"/>
    </row>
    <row r="1680" spans="1:16" hidden="1" x14ac:dyDescent="0.25">
      <c r="A1680" s="661"/>
      <c r="B1680" s="615"/>
      <c r="C1680" s="660"/>
      <c r="D1680" s="669"/>
      <c r="E1680" s="670"/>
      <c r="F1680" s="201"/>
      <c r="G1680" s="201"/>
      <c r="H1680" s="201"/>
      <c r="I1680" s="201"/>
      <c r="J1680" s="201"/>
      <c r="K1680" s="201"/>
      <c r="L1680" s="201"/>
      <c r="M1680" s="201"/>
      <c r="N1680" s="201"/>
      <c r="O1680" s="201"/>
      <c r="P1680" s="201"/>
    </row>
    <row r="1681" spans="1:16" hidden="1" x14ac:dyDescent="0.25">
      <c r="A1681" s="661"/>
      <c r="B1681" s="615"/>
      <c r="C1681" s="660"/>
      <c r="D1681" s="669"/>
      <c r="E1681" s="670"/>
      <c r="F1681" s="201"/>
      <c r="G1681" s="201"/>
      <c r="H1681" s="201"/>
      <c r="I1681" s="201"/>
      <c r="J1681" s="201"/>
      <c r="K1681" s="201"/>
      <c r="L1681" s="201"/>
      <c r="M1681" s="201"/>
      <c r="N1681" s="201"/>
      <c r="O1681" s="201"/>
      <c r="P1681" s="201"/>
    </row>
    <row r="1682" spans="1:16" hidden="1" x14ac:dyDescent="0.25">
      <c r="A1682" s="661"/>
      <c r="B1682" s="615"/>
      <c r="C1682" s="660"/>
      <c r="D1682" s="669"/>
      <c r="E1682" s="670"/>
      <c r="F1682" s="201"/>
      <c r="G1682" s="201"/>
      <c r="H1682" s="201"/>
      <c r="I1682" s="201"/>
      <c r="J1682" s="201"/>
      <c r="K1682" s="201"/>
      <c r="L1682" s="201"/>
      <c r="M1682" s="201"/>
      <c r="N1682" s="201"/>
      <c r="O1682" s="201"/>
      <c r="P1682" s="201"/>
    </row>
    <row r="1683" spans="1:16" hidden="1" x14ac:dyDescent="0.25">
      <c r="A1683" s="661"/>
      <c r="B1683" s="615"/>
      <c r="C1683" s="660"/>
      <c r="D1683" s="669"/>
      <c r="E1683" s="670"/>
      <c r="F1683" s="201"/>
      <c r="G1683" s="201"/>
      <c r="H1683" s="201"/>
      <c r="I1683" s="201"/>
      <c r="J1683" s="201"/>
      <c r="K1683" s="201"/>
      <c r="L1683" s="201"/>
      <c r="M1683" s="201"/>
      <c r="N1683" s="201"/>
      <c r="O1683" s="201"/>
      <c r="P1683" s="201"/>
    </row>
    <row r="1684" spans="1:16" hidden="1" x14ac:dyDescent="0.25">
      <c r="A1684" s="661"/>
      <c r="B1684" s="615"/>
      <c r="C1684" s="660"/>
      <c r="D1684" s="669"/>
      <c r="E1684" s="670"/>
      <c r="F1684" s="201"/>
      <c r="G1684" s="201"/>
      <c r="H1684" s="201"/>
      <c r="I1684" s="201"/>
      <c r="J1684" s="201"/>
      <c r="K1684" s="201"/>
      <c r="L1684" s="201"/>
      <c r="M1684" s="201"/>
      <c r="N1684" s="201"/>
      <c r="O1684" s="201"/>
      <c r="P1684" s="201"/>
    </row>
    <row r="1685" spans="1:16" hidden="1" x14ac:dyDescent="0.25">
      <c r="A1685" s="661"/>
      <c r="B1685" s="615"/>
      <c r="C1685" s="660"/>
      <c r="D1685" s="669"/>
      <c r="E1685" s="670"/>
      <c r="F1685" s="201"/>
      <c r="G1685" s="201"/>
      <c r="H1685" s="201"/>
      <c r="I1685" s="201"/>
      <c r="J1685" s="201"/>
      <c r="K1685" s="201"/>
      <c r="L1685" s="201"/>
      <c r="M1685" s="201"/>
      <c r="N1685" s="201"/>
      <c r="O1685" s="201"/>
      <c r="P1685" s="201"/>
    </row>
    <row r="1686" spans="1:16" hidden="1" x14ac:dyDescent="0.25">
      <c r="A1686" s="661"/>
      <c r="B1686" s="615"/>
      <c r="C1686" s="660"/>
      <c r="D1686" s="669"/>
      <c r="E1686" s="670"/>
      <c r="F1686" s="201"/>
      <c r="G1686" s="201"/>
      <c r="H1686" s="201"/>
      <c r="I1686" s="201"/>
      <c r="J1686" s="201"/>
      <c r="K1686" s="201"/>
      <c r="L1686" s="201"/>
      <c r="M1686" s="201"/>
      <c r="N1686" s="201"/>
      <c r="O1686" s="201"/>
      <c r="P1686" s="201"/>
    </row>
    <row r="1687" spans="1:16" hidden="1" x14ac:dyDescent="0.25">
      <c r="A1687" s="661"/>
      <c r="B1687" s="615"/>
      <c r="C1687" s="660"/>
      <c r="D1687" s="669"/>
      <c r="E1687" s="670"/>
      <c r="F1687" s="201"/>
      <c r="G1687" s="201"/>
      <c r="H1687" s="201"/>
      <c r="I1687" s="201"/>
      <c r="J1687" s="201"/>
      <c r="K1687" s="201"/>
      <c r="L1687" s="201"/>
      <c r="M1687" s="201"/>
      <c r="N1687" s="201"/>
      <c r="O1687" s="201"/>
      <c r="P1687" s="201"/>
    </row>
    <row r="1688" spans="1:16" hidden="1" x14ac:dyDescent="0.25">
      <c r="A1688" s="661"/>
      <c r="B1688" s="615"/>
      <c r="C1688" s="660"/>
      <c r="D1688" s="669"/>
      <c r="E1688" s="670"/>
      <c r="F1688" s="201"/>
      <c r="G1688" s="201"/>
      <c r="H1688" s="201"/>
      <c r="I1688" s="201"/>
      <c r="J1688" s="201"/>
      <c r="K1688" s="201"/>
      <c r="L1688" s="201"/>
      <c r="M1688" s="201"/>
      <c r="N1688" s="201"/>
      <c r="O1688" s="201"/>
      <c r="P1688" s="201"/>
    </row>
    <row r="1689" spans="1:16" hidden="1" x14ac:dyDescent="0.25">
      <c r="A1689" s="661"/>
      <c r="B1689" s="615"/>
      <c r="C1689" s="660"/>
      <c r="D1689" s="669"/>
      <c r="E1689" s="670"/>
      <c r="F1689" s="201"/>
      <c r="G1689" s="201"/>
      <c r="H1689" s="201"/>
      <c r="I1689" s="201"/>
      <c r="J1689" s="201"/>
      <c r="K1689" s="201"/>
      <c r="L1689" s="201"/>
      <c r="M1689" s="201"/>
      <c r="N1689" s="201"/>
      <c r="O1689" s="201"/>
      <c r="P1689" s="201"/>
    </row>
    <row r="1690" spans="1:16" hidden="1" x14ac:dyDescent="0.25">
      <c r="A1690" s="661"/>
      <c r="B1690" s="615"/>
      <c r="C1690" s="660"/>
      <c r="D1690" s="669"/>
      <c r="E1690" s="670"/>
      <c r="F1690" s="201"/>
      <c r="G1690" s="201"/>
      <c r="H1690" s="201"/>
      <c r="I1690" s="201"/>
      <c r="J1690" s="201"/>
      <c r="K1690" s="201"/>
      <c r="L1690" s="201"/>
      <c r="M1690" s="201"/>
      <c r="N1690" s="201"/>
      <c r="O1690" s="201"/>
      <c r="P1690" s="201"/>
    </row>
    <row r="1691" spans="1:16" hidden="1" x14ac:dyDescent="0.25">
      <c r="A1691" s="661"/>
      <c r="B1691" s="615"/>
      <c r="C1691" s="660"/>
      <c r="D1691" s="669"/>
      <c r="E1691" s="670"/>
      <c r="F1691" s="201"/>
      <c r="G1691" s="201"/>
      <c r="H1691" s="201"/>
      <c r="I1691" s="201"/>
      <c r="J1691" s="201"/>
      <c r="K1691" s="201"/>
      <c r="L1691" s="201"/>
      <c r="M1691" s="201"/>
      <c r="N1691" s="201"/>
      <c r="O1691" s="201"/>
      <c r="P1691" s="201"/>
    </row>
    <row r="1692" spans="1:16" hidden="1" x14ac:dyDescent="0.25">
      <c r="A1692" s="661"/>
      <c r="B1692" s="615"/>
      <c r="C1692" s="660"/>
      <c r="D1692" s="669"/>
      <c r="E1692" s="670"/>
      <c r="F1692" s="201"/>
      <c r="G1692" s="201"/>
      <c r="H1692" s="201"/>
      <c r="I1692" s="201"/>
      <c r="J1692" s="201"/>
      <c r="K1692" s="201"/>
      <c r="L1692" s="201"/>
      <c r="M1692" s="201"/>
      <c r="N1692" s="201"/>
      <c r="O1692" s="201"/>
      <c r="P1692" s="201"/>
    </row>
    <row r="1693" spans="1:16" hidden="1" x14ac:dyDescent="0.25">
      <c r="A1693" s="661"/>
      <c r="B1693" s="615"/>
      <c r="C1693" s="660"/>
      <c r="D1693" s="669"/>
      <c r="E1693" s="670"/>
      <c r="F1693" s="201"/>
      <c r="G1693" s="201"/>
      <c r="H1693" s="201"/>
      <c r="I1693" s="201"/>
      <c r="J1693" s="201"/>
      <c r="K1693" s="201"/>
      <c r="L1693" s="201"/>
      <c r="M1693" s="201"/>
      <c r="N1693" s="201"/>
      <c r="O1693" s="201"/>
      <c r="P1693" s="201"/>
    </row>
    <row r="1694" spans="1:16" hidden="1" x14ac:dyDescent="0.25">
      <c r="A1694" s="661"/>
      <c r="B1694" s="615"/>
      <c r="C1694" s="660"/>
      <c r="D1694" s="669"/>
      <c r="E1694" s="670"/>
      <c r="F1694" s="201"/>
      <c r="G1694" s="201"/>
      <c r="H1694" s="201"/>
      <c r="I1694" s="201"/>
      <c r="J1694" s="201"/>
      <c r="K1694" s="201"/>
      <c r="L1694" s="201"/>
      <c r="M1694" s="201"/>
      <c r="N1694" s="201"/>
      <c r="O1694" s="201"/>
      <c r="P1694" s="201"/>
    </row>
    <row r="1695" spans="1:16" hidden="1" x14ac:dyDescent="0.25">
      <c r="A1695" s="661"/>
      <c r="B1695" s="615"/>
      <c r="C1695" s="660"/>
      <c r="D1695" s="669"/>
      <c r="E1695" s="670"/>
      <c r="F1695" s="201"/>
      <c r="G1695" s="201"/>
      <c r="H1695" s="201"/>
      <c r="I1695" s="201"/>
      <c r="J1695" s="201"/>
      <c r="K1695" s="201"/>
      <c r="L1695" s="201"/>
      <c r="M1695" s="201"/>
      <c r="N1695" s="201"/>
      <c r="O1695" s="201"/>
      <c r="P1695" s="201"/>
    </row>
    <row r="1696" spans="1:16" hidden="1" x14ac:dyDescent="0.25">
      <c r="A1696" s="661"/>
      <c r="B1696" s="615"/>
      <c r="C1696" s="660"/>
      <c r="D1696" s="669"/>
      <c r="E1696" s="670"/>
      <c r="F1696" s="201"/>
      <c r="G1696" s="201"/>
      <c r="H1696" s="201"/>
      <c r="I1696" s="201"/>
      <c r="J1696" s="201"/>
      <c r="K1696" s="201"/>
      <c r="L1696" s="201"/>
      <c r="M1696" s="201"/>
      <c r="N1696" s="201"/>
      <c r="O1696" s="201"/>
      <c r="P1696" s="201"/>
    </row>
    <row r="1697" spans="1:16" hidden="1" x14ac:dyDescent="0.25">
      <c r="A1697" s="661"/>
      <c r="B1697" s="615"/>
      <c r="C1697" s="660"/>
      <c r="D1697" s="669"/>
      <c r="E1697" s="670"/>
      <c r="F1697" s="201"/>
      <c r="G1697" s="201"/>
      <c r="H1697" s="201"/>
      <c r="I1697" s="201"/>
      <c r="J1697" s="201"/>
      <c r="K1697" s="201"/>
      <c r="L1697" s="201"/>
      <c r="M1697" s="201"/>
      <c r="N1697" s="201"/>
      <c r="O1697" s="201"/>
      <c r="P1697" s="201"/>
    </row>
    <row r="1698" spans="1:16" hidden="1" x14ac:dyDescent="0.25">
      <c r="A1698" s="661"/>
      <c r="B1698" s="615"/>
      <c r="C1698" s="660"/>
      <c r="D1698" s="669"/>
      <c r="E1698" s="670"/>
      <c r="F1698" s="201"/>
      <c r="G1698" s="201"/>
      <c r="H1698" s="201"/>
      <c r="I1698" s="201"/>
      <c r="J1698" s="201"/>
      <c r="K1698" s="201"/>
      <c r="L1698" s="201"/>
      <c r="M1698" s="201"/>
      <c r="N1698" s="201"/>
      <c r="O1698" s="201"/>
      <c r="P1698" s="201"/>
    </row>
    <row r="1699" spans="1:16" hidden="1" x14ac:dyDescent="0.25">
      <c r="A1699" s="661"/>
      <c r="B1699" s="615"/>
      <c r="C1699" s="660"/>
      <c r="D1699" s="669"/>
      <c r="E1699" s="670"/>
      <c r="F1699" s="201"/>
      <c r="G1699" s="201"/>
      <c r="H1699" s="201"/>
      <c r="I1699" s="201"/>
      <c r="J1699" s="201"/>
      <c r="K1699" s="201"/>
      <c r="L1699" s="201"/>
      <c r="M1699" s="201"/>
      <c r="N1699" s="201"/>
      <c r="O1699" s="201"/>
      <c r="P1699" s="201"/>
    </row>
    <row r="1700" spans="1:16" hidden="1" x14ac:dyDescent="0.25">
      <c r="A1700" s="661"/>
      <c r="B1700" s="615"/>
      <c r="C1700" s="660"/>
      <c r="D1700" s="669"/>
      <c r="E1700" s="670"/>
      <c r="F1700" s="201"/>
      <c r="G1700" s="201"/>
      <c r="H1700" s="201"/>
      <c r="I1700" s="201"/>
      <c r="J1700" s="201"/>
      <c r="K1700" s="201"/>
      <c r="L1700" s="201"/>
      <c r="M1700" s="201"/>
      <c r="N1700" s="201"/>
      <c r="O1700" s="201"/>
      <c r="P1700" s="201"/>
    </row>
    <row r="1701" spans="1:16" hidden="1" x14ac:dyDescent="0.25">
      <c r="A1701" s="661"/>
      <c r="B1701" s="615"/>
      <c r="C1701" s="660"/>
      <c r="D1701" s="669"/>
      <c r="E1701" s="670"/>
      <c r="F1701" s="201"/>
      <c r="G1701" s="201"/>
      <c r="H1701" s="201"/>
      <c r="I1701" s="201"/>
      <c r="J1701" s="201"/>
      <c r="K1701" s="201"/>
      <c r="L1701" s="201"/>
      <c r="M1701" s="201"/>
      <c r="N1701" s="201"/>
      <c r="O1701" s="201"/>
      <c r="P1701" s="201"/>
    </row>
    <row r="1702" spans="1:16" hidden="1" x14ac:dyDescent="0.25">
      <c r="A1702" s="661"/>
      <c r="B1702" s="615"/>
      <c r="C1702" s="660"/>
      <c r="D1702" s="669"/>
      <c r="E1702" s="670"/>
      <c r="F1702" s="201"/>
      <c r="G1702" s="201"/>
      <c r="H1702" s="201"/>
      <c r="I1702" s="201"/>
      <c r="J1702" s="201"/>
      <c r="K1702" s="201"/>
      <c r="L1702" s="201"/>
      <c r="M1702" s="201"/>
      <c r="N1702" s="201"/>
      <c r="O1702" s="201"/>
      <c r="P1702" s="201"/>
    </row>
    <row r="1703" spans="1:16" hidden="1" x14ac:dyDescent="0.25">
      <c r="A1703" s="661"/>
      <c r="B1703" s="615"/>
      <c r="C1703" s="660"/>
      <c r="D1703" s="669"/>
      <c r="E1703" s="670"/>
      <c r="F1703" s="201"/>
      <c r="G1703" s="201"/>
      <c r="H1703" s="201"/>
      <c r="I1703" s="201"/>
      <c r="J1703" s="201"/>
      <c r="K1703" s="201"/>
      <c r="L1703" s="201"/>
      <c r="M1703" s="201"/>
      <c r="N1703" s="201"/>
      <c r="O1703" s="201"/>
      <c r="P1703" s="201"/>
    </row>
    <row r="1704" spans="1:16" hidden="1" x14ac:dyDescent="0.25">
      <c r="A1704" s="661"/>
      <c r="B1704" s="615"/>
      <c r="C1704" s="660"/>
      <c r="D1704" s="669"/>
      <c r="E1704" s="670"/>
      <c r="F1704" s="201"/>
      <c r="G1704" s="201"/>
      <c r="H1704" s="201"/>
      <c r="I1704" s="201"/>
      <c r="J1704" s="201"/>
      <c r="K1704" s="201"/>
      <c r="L1704" s="201"/>
      <c r="M1704" s="201"/>
      <c r="N1704" s="201"/>
      <c r="O1704" s="201"/>
      <c r="P1704" s="201"/>
    </row>
    <row r="1705" spans="1:16" hidden="1" x14ac:dyDescent="0.25">
      <c r="A1705" s="661"/>
      <c r="B1705" s="615"/>
      <c r="C1705" s="660"/>
      <c r="D1705" s="669"/>
      <c r="E1705" s="670"/>
      <c r="F1705" s="201"/>
      <c r="G1705" s="201"/>
      <c r="H1705" s="201"/>
      <c r="I1705" s="201"/>
      <c r="J1705" s="201"/>
      <c r="K1705" s="201"/>
      <c r="L1705" s="201"/>
      <c r="M1705" s="201"/>
      <c r="N1705" s="201"/>
      <c r="O1705" s="201"/>
      <c r="P1705" s="201"/>
    </row>
    <row r="1706" spans="1:16" hidden="1" x14ac:dyDescent="0.25">
      <c r="A1706" s="661"/>
      <c r="B1706" s="615"/>
      <c r="C1706" s="660"/>
      <c r="D1706" s="669"/>
      <c r="E1706" s="670"/>
      <c r="F1706" s="201"/>
      <c r="G1706" s="201"/>
      <c r="H1706" s="201"/>
      <c r="I1706" s="201"/>
      <c r="J1706" s="201"/>
      <c r="K1706" s="201"/>
      <c r="L1706" s="201"/>
      <c r="M1706" s="201"/>
      <c r="N1706" s="201"/>
      <c r="O1706" s="201"/>
      <c r="P1706" s="201"/>
    </row>
    <row r="1707" spans="1:16" hidden="1" x14ac:dyDescent="0.25">
      <c r="A1707" s="661"/>
      <c r="B1707" s="615"/>
      <c r="C1707" s="660"/>
      <c r="D1707" s="669"/>
      <c r="E1707" s="670"/>
      <c r="F1707" s="201"/>
      <c r="G1707" s="201"/>
      <c r="H1707" s="201"/>
      <c r="I1707" s="201"/>
      <c r="J1707" s="201"/>
      <c r="K1707" s="201"/>
      <c r="L1707" s="201"/>
      <c r="M1707" s="201"/>
      <c r="N1707" s="201"/>
      <c r="O1707" s="201"/>
      <c r="P1707" s="201"/>
    </row>
    <row r="1708" spans="1:16" hidden="1" x14ac:dyDescent="0.25">
      <c r="A1708" s="661"/>
      <c r="B1708" s="615"/>
      <c r="C1708" s="660"/>
      <c r="D1708" s="669"/>
      <c r="E1708" s="670"/>
      <c r="F1708" s="201"/>
      <c r="G1708" s="201"/>
      <c r="H1708" s="201"/>
      <c r="I1708" s="201"/>
      <c r="J1708" s="201"/>
      <c r="K1708" s="201"/>
      <c r="L1708" s="201"/>
      <c r="M1708" s="201"/>
      <c r="N1708" s="201"/>
      <c r="O1708" s="201"/>
      <c r="P1708" s="201"/>
    </row>
    <row r="1709" spans="1:16" hidden="1" x14ac:dyDescent="0.25">
      <c r="A1709" s="661"/>
      <c r="B1709" s="615"/>
      <c r="C1709" s="660"/>
      <c r="D1709" s="669"/>
      <c r="E1709" s="670"/>
      <c r="F1709" s="201"/>
      <c r="G1709" s="201"/>
      <c r="H1709" s="201"/>
      <c r="I1709" s="201"/>
      <c r="J1709" s="201"/>
      <c r="K1709" s="201"/>
      <c r="L1709" s="201"/>
      <c r="M1709" s="201"/>
      <c r="N1709" s="201"/>
      <c r="O1709" s="201"/>
      <c r="P1709" s="201"/>
    </row>
    <row r="1710" spans="1:16" hidden="1" x14ac:dyDescent="0.25">
      <c r="A1710" s="661"/>
      <c r="B1710" s="615"/>
      <c r="C1710" s="660"/>
      <c r="D1710" s="669"/>
      <c r="E1710" s="670"/>
      <c r="F1710" s="201"/>
      <c r="G1710" s="201"/>
      <c r="H1710" s="201"/>
      <c r="I1710" s="201"/>
      <c r="J1710" s="201"/>
      <c r="K1710" s="201"/>
      <c r="L1710" s="201"/>
      <c r="M1710" s="201"/>
      <c r="N1710" s="201"/>
      <c r="O1710" s="201"/>
      <c r="P1710" s="201"/>
    </row>
    <row r="1711" spans="1:16" hidden="1" x14ac:dyDescent="0.25">
      <c r="A1711" s="661"/>
      <c r="B1711" s="615"/>
      <c r="C1711" s="660"/>
      <c r="D1711" s="669"/>
      <c r="E1711" s="670"/>
      <c r="F1711" s="201"/>
      <c r="G1711" s="201"/>
      <c r="H1711" s="201"/>
      <c r="I1711" s="201"/>
      <c r="J1711" s="201"/>
      <c r="K1711" s="201"/>
      <c r="L1711" s="201"/>
      <c r="M1711" s="201"/>
      <c r="N1711" s="201"/>
      <c r="O1711" s="201"/>
      <c r="P1711" s="201"/>
    </row>
    <row r="1712" spans="1:16" hidden="1" x14ac:dyDescent="0.25">
      <c r="A1712" s="661"/>
      <c r="B1712" s="615"/>
      <c r="C1712" s="660"/>
      <c r="D1712" s="669"/>
      <c r="E1712" s="670"/>
      <c r="F1712" s="201"/>
      <c r="G1712" s="201"/>
      <c r="H1712" s="201"/>
      <c r="I1712" s="201"/>
      <c r="J1712" s="201"/>
      <c r="K1712" s="201"/>
      <c r="L1712" s="201"/>
      <c r="M1712" s="201"/>
      <c r="N1712" s="201"/>
      <c r="O1712" s="201"/>
      <c r="P1712" s="201"/>
    </row>
    <row r="1713" spans="1:16" hidden="1" x14ac:dyDescent="0.25">
      <c r="A1713" s="661"/>
      <c r="B1713" s="615"/>
      <c r="C1713" s="660"/>
      <c r="D1713" s="669"/>
      <c r="E1713" s="670"/>
      <c r="F1713" s="201"/>
      <c r="G1713" s="201"/>
      <c r="H1713" s="201"/>
      <c r="I1713" s="201"/>
      <c r="J1713" s="201"/>
      <c r="K1713" s="201"/>
      <c r="L1713" s="201"/>
      <c r="M1713" s="201"/>
      <c r="N1713" s="201"/>
      <c r="O1713" s="201"/>
      <c r="P1713" s="201"/>
    </row>
    <row r="1714" spans="1:16" hidden="1" x14ac:dyDescent="0.25">
      <c r="A1714" s="661"/>
      <c r="B1714" s="615"/>
      <c r="C1714" s="660"/>
      <c r="D1714" s="669"/>
      <c r="E1714" s="670"/>
      <c r="F1714" s="201"/>
      <c r="G1714" s="201"/>
      <c r="H1714" s="201"/>
      <c r="I1714" s="201"/>
      <c r="J1714" s="201"/>
      <c r="K1714" s="201"/>
      <c r="L1714" s="201"/>
      <c r="M1714" s="201"/>
      <c r="N1714" s="201"/>
      <c r="O1714" s="201"/>
      <c r="P1714" s="201"/>
    </row>
    <row r="1715" spans="1:16" hidden="1" x14ac:dyDescent="0.25">
      <c r="A1715" s="661"/>
      <c r="B1715" s="615"/>
      <c r="C1715" s="660"/>
      <c r="D1715" s="669"/>
      <c r="E1715" s="670"/>
      <c r="F1715" s="201"/>
      <c r="G1715" s="201"/>
      <c r="H1715" s="201"/>
      <c r="I1715" s="201"/>
      <c r="J1715" s="201"/>
      <c r="K1715" s="201"/>
      <c r="L1715" s="201"/>
      <c r="M1715" s="201"/>
      <c r="N1715" s="201"/>
      <c r="O1715" s="201"/>
      <c r="P1715" s="201"/>
    </row>
    <row r="1716" spans="1:16" hidden="1" x14ac:dyDescent="0.25">
      <c r="A1716" s="661"/>
      <c r="B1716" s="615"/>
      <c r="C1716" s="660"/>
      <c r="D1716" s="669"/>
      <c r="E1716" s="670"/>
      <c r="F1716" s="201"/>
      <c r="G1716" s="201"/>
      <c r="H1716" s="201"/>
      <c r="I1716" s="201"/>
      <c r="J1716" s="201"/>
      <c r="K1716" s="201"/>
      <c r="L1716" s="201"/>
      <c r="M1716" s="201"/>
      <c r="N1716" s="201"/>
      <c r="O1716" s="201"/>
      <c r="P1716" s="201"/>
    </row>
    <row r="1717" spans="1:16" hidden="1" x14ac:dyDescent="0.25">
      <c r="A1717" s="661"/>
      <c r="B1717" s="615"/>
      <c r="C1717" s="660"/>
      <c r="D1717" s="669"/>
      <c r="E1717" s="670"/>
      <c r="F1717" s="201"/>
      <c r="G1717" s="201"/>
      <c r="H1717" s="201"/>
      <c r="I1717" s="201"/>
      <c r="J1717" s="201"/>
      <c r="K1717" s="201"/>
      <c r="L1717" s="201"/>
      <c r="M1717" s="201"/>
      <c r="N1717" s="201"/>
      <c r="O1717" s="201"/>
      <c r="P1717" s="201"/>
    </row>
    <row r="1718" spans="1:16" hidden="1" x14ac:dyDescent="0.25">
      <c r="A1718" s="661"/>
      <c r="B1718" s="615"/>
      <c r="C1718" s="660"/>
      <c r="D1718" s="669"/>
      <c r="E1718" s="670"/>
      <c r="F1718" s="201"/>
      <c r="G1718" s="201"/>
      <c r="H1718" s="201"/>
      <c r="I1718" s="201"/>
      <c r="J1718" s="201"/>
      <c r="K1718" s="201"/>
      <c r="L1718" s="201"/>
      <c r="M1718" s="201"/>
      <c r="N1718" s="201"/>
      <c r="O1718" s="201"/>
      <c r="P1718" s="201"/>
    </row>
    <row r="1719" spans="1:16" hidden="1" x14ac:dyDescent="0.25">
      <c r="A1719" s="661"/>
      <c r="B1719" s="615"/>
      <c r="C1719" s="660"/>
      <c r="D1719" s="669"/>
      <c r="E1719" s="670"/>
      <c r="F1719" s="201"/>
      <c r="G1719" s="201"/>
      <c r="H1719" s="201"/>
      <c r="I1719" s="201"/>
      <c r="J1719" s="201"/>
      <c r="K1719" s="201"/>
      <c r="L1719" s="201"/>
      <c r="M1719" s="201"/>
      <c r="N1719" s="201"/>
      <c r="O1719" s="201"/>
      <c r="P1719" s="201"/>
    </row>
    <row r="1720" spans="1:16" hidden="1" x14ac:dyDescent="0.25">
      <c r="A1720" s="661"/>
      <c r="B1720" s="615"/>
      <c r="C1720" s="660"/>
      <c r="D1720" s="669"/>
      <c r="E1720" s="670"/>
      <c r="F1720" s="201"/>
      <c r="G1720" s="201"/>
      <c r="H1720" s="201"/>
      <c r="I1720" s="201"/>
      <c r="J1720" s="201"/>
      <c r="K1720" s="201"/>
      <c r="L1720" s="201"/>
      <c r="M1720" s="201"/>
      <c r="N1720" s="201"/>
      <c r="O1720" s="201"/>
      <c r="P1720" s="201"/>
    </row>
    <row r="1721" spans="1:16" hidden="1" x14ac:dyDescent="0.25">
      <c r="A1721" s="661"/>
      <c r="B1721" s="615"/>
      <c r="C1721" s="660"/>
      <c r="D1721" s="669"/>
      <c r="E1721" s="670"/>
      <c r="F1721" s="201"/>
      <c r="G1721" s="201"/>
      <c r="H1721" s="201"/>
      <c r="I1721" s="201"/>
      <c r="J1721" s="201"/>
      <c r="K1721" s="201"/>
      <c r="L1721" s="201"/>
      <c r="M1721" s="201"/>
      <c r="N1721" s="201"/>
      <c r="O1721" s="201"/>
      <c r="P1721" s="201"/>
    </row>
    <row r="1722" spans="1:16" hidden="1" x14ac:dyDescent="0.25">
      <c r="A1722" s="661"/>
      <c r="B1722" s="615"/>
      <c r="C1722" s="660"/>
      <c r="D1722" s="669"/>
      <c r="E1722" s="670"/>
      <c r="F1722" s="201"/>
      <c r="G1722" s="201"/>
      <c r="H1722" s="201"/>
      <c r="I1722" s="201"/>
      <c r="J1722" s="201"/>
      <c r="K1722" s="201"/>
      <c r="L1722" s="201"/>
      <c r="M1722" s="201"/>
      <c r="N1722" s="201"/>
      <c r="O1722" s="201"/>
      <c r="P1722" s="201"/>
    </row>
    <row r="1723" spans="1:16" hidden="1" x14ac:dyDescent="0.25">
      <c r="A1723" s="661"/>
      <c r="B1723" s="615"/>
      <c r="C1723" s="660"/>
      <c r="D1723" s="669"/>
      <c r="E1723" s="670"/>
      <c r="F1723" s="201"/>
      <c r="G1723" s="201"/>
      <c r="H1723" s="201"/>
      <c r="I1723" s="201"/>
      <c r="J1723" s="201"/>
      <c r="K1723" s="201"/>
      <c r="L1723" s="201"/>
      <c r="M1723" s="201"/>
      <c r="N1723" s="201"/>
      <c r="O1723" s="201"/>
      <c r="P1723" s="201"/>
    </row>
    <row r="1724" spans="1:16" hidden="1" x14ac:dyDescent="0.25">
      <c r="A1724" s="661"/>
      <c r="B1724" s="615"/>
      <c r="C1724" s="660"/>
      <c r="D1724" s="669"/>
      <c r="E1724" s="670"/>
      <c r="F1724" s="201"/>
      <c r="G1724" s="201"/>
      <c r="H1724" s="201"/>
      <c r="I1724" s="201"/>
      <c r="J1724" s="201"/>
      <c r="K1724" s="201"/>
      <c r="L1724" s="201"/>
      <c r="M1724" s="201"/>
      <c r="N1724" s="201"/>
      <c r="O1724" s="201"/>
      <c r="P1724" s="201"/>
    </row>
    <row r="1725" spans="1:16" hidden="1" x14ac:dyDescent="0.25">
      <c r="A1725" s="661"/>
      <c r="B1725" s="615"/>
      <c r="C1725" s="660"/>
      <c r="D1725" s="669"/>
      <c r="E1725" s="670"/>
      <c r="F1725" s="201"/>
      <c r="G1725" s="201"/>
      <c r="H1725" s="201"/>
      <c r="I1725" s="201"/>
      <c r="J1725" s="201"/>
      <c r="K1725" s="201"/>
      <c r="L1725" s="201"/>
      <c r="M1725" s="201"/>
      <c r="N1725" s="201"/>
      <c r="O1725" s="201"/>
      <c r="P1725" s="201"/>
    </row>
    <row r="1726" spans="1:16" hidden="1" x14ac:dyDescent="0.25">
      <c r="A1726" s="661"/>
      <c r="B1726" s="615"/>
      <c r="C1726" s="660"/>
      <c r="D1726" s="669"/>
      <c r="E1726" s="670"/>
      <c r="F1726" s="201"/>
      <c r="G1726" s="201"/>
      <c r="H1726" s="201"/>
      <c r="I1726" s="201"/>
      <c r="J1726" s="201"/>
      <c r="K1726" s="201"/>
      <c r="L1726" s="201"/>
      <c r="M1726" s="201"/>
      <c r="N1726" s="201"/>
      <c r="O1726" s="201"/>
      <c r="P1726" s="201"/>
    </row>
    <row r="1727" spans="1:16" hidden="1" x14ac:dyDescent="0.25">
      <c r="A1727" s="661"/>
      <c r="B1727" s="615"/>
      <c r="C1727" s="660"/>
      <c r="D1727" s="669"/>
      <c r="E1727" s="670"/>
      <c r="F1727" s="201"/>
      <c r="G1727" s="201"/>
      <c r="H1727" s="201"/>
      <c r="I1727" s="201"/>
      <c r="J1727" s="201"/>
      <c r="K1727" s="201"/>
      <c r="L1727" s="201"/>
      <c r="M1727" s="201"/>
      <c r="N1727" s="201"/>
      <c r="O1727" s="201"/>
      <c r="P1727" s="201"/>
    </row>
    <row r="1728" spans="1:16" hidden="1" x14ac:dyDescent="0.25">
      <c r="A1728" s="661"/>
      <c r="B1728" s="615"/>
      <c r="C1728" s="660"/>
      <c r="D1728" s="669"/>
      <c r="E1728" s="670"/>
      <c r="F1728" s="201"/>
      <c r="G1728" s="201"/>
      <c r="H1728" s="201"/>
      <c r="I1728" s="201"/>
      <c r="J1728" s="201"/>
      <c r="K1728" s="201"/>
      <c r="L1728" s="201"/>
      <c r="M1728" s="201"/>
      <c r="N1728" s="201"/>
      <c r="O1728" s="201"/>
      <c r="P1728" s="201"/>
    </row>
    <row r="1729" spans="1:16" hidden="1" x14ac:dyDescent="0.25">
      <c r="A1729" s="661"/>
      <c r="B1729" s="615"/>
      <c r="C1729" s="660"/>
      <c r="D1729" s="669"/>
      <c r="E1729" s="670"/>
      <c r="F1729" s="201"/>
      <c r="G1729" s="201"/>
      <c r="H1729" s="201"/>
      <c r="I1729" s="201"/>
      <c r="J1729" s="201"/>
      <c r="K1729" s="201"/>
      <c r="L1729" s="201"/>
      <c r="M1729" s="201"/>
      <c r="N1729" s="201"/>
      <c r="O1729" s="201"/>
      <c r="P1729" s="201"/>
    </row>
    <row r="1730" spans="1:16" hidden="1" x14ac:dyDescent="0.25">
      <c r="A1730" s="661"/>
      <c r="B1730" s="615"/>
      <c r="C1730" s="660"/>
      <c r="D1730" s="669"/>
      <c r="E1730" s="670"/>
      <c r="F1730" s="201"/>
      <c r="G1730" s="201"/>
      <c r="H1730" s="201"/>
      <c r="I1730" s="201"/>
      <c r="J1730" s="201"/>
      <c r="K1730" s="201"/>
      <c r="L1730" s="201"/>
      <c r="M1730" s="201"/>
      <c r="N1730" s="201"/>
      <c r="O1730" s="201"/>
      <c r="P1730" s="201"/>
    </row>
    <row r="1731" spans="1:16" hidden="1" x14ac:dyDescent="0.25">
      <c r="A1731" s="661"/>
      <c r="B1731" s="615"/>
      <c r="C1731" s="660"/>
      <c r="D1731" s="669"/>
      <c r="E1731" s="670"/>
      <c r="F1731" s="201"/>
      <c r="G1731" s="201"/>
      <c r="H1731" s="201"/>
      <c r="I1731" s="201"/>
      <c r="J1731" s="201"/>
      <c r="K1731" s="201"/>
      <c r="L1731" s="201"/>
      <c r="M1731" s="201"/>
      <c r="N1731" s="201"/>
      <c r="O1731" s="201"/>
      <c r="P1731" s="201"/>
    </row>
    <row r="1732" spans="1:16" hidden="1" x14ac:dyDescent="0.25">
      <c r="A1732" s="661"/>
      <c r="B1732" s="615"/>
      <c r="C1732" s="660"/>
      <c r="D1732" s="669"/>
      <c r="E1732" s="670"/>
      <c r="F1732" s="201"/>
      <c r="G1732" s="201"/>
      <c r="H1732" s="201"/>
      <c r="I1732" s="201"/>
      <c r="J1732" s="201"/>
      <c r="K1732" s="201"/>
      <c r="L1732" s="201"/>
      <c r="M1732" s="201"/>
      <c r="N1732" s="201"/>
      <c r="O1732" s="201"/>
      <c r="P1732" s="201"/>
    </row>
    <row r="1733" spans="1:16" hidden="1" x14ac:dyDescent="0.25">
      <c r="A1733" s="661"/>
      <c r="B1733" s="615"/>
      <c r="C1733" s="660"/>
      <c r="D1733" s="669"/>
      <c r="E1733" s="670"/>
      <c r="F1733" s="201"/>
      <c r="G1733" s="201"/>
      <c r="H1733" s="201"/>
      <c r="I1733" s="201"/>
      <c r="J1733" s="201"/>
      <c r="K1733" s="201"/>
      <c r="L1733" s="201"/>
      <c r="M1733" s="201"/>
      <c r="N1733" s="201"/>
      <c r="O1733" s="201"/>
      <c r="P1733" s="201"/>
    </row>
    <row r="1734" spans="1:16" hidden="1" x14ac:dyDescent="0.25">
      <c r="A1734" s="661"/>
      <c r="B1734" s="615"/>
      <c r="C1734" s="660"/>
      <c r="D1734" s="669"/>
      <c r="E1734" s="670"/>
      <c r="F1734" s="201"/>
      <c r="G1734" s="201"/>
      <c r="H1734" s="201"/>
      <c r="I1734" s="201"/>
      <c r="J1734" s="201"/>
      <c r="K1734" s="201"/>
      <c r="L1734" s="201"/>
      <c r="M1734" s="201"/>
      <c r="N1734" s="201"/>
      <c r="O1734" s="201"/>
      <c r="P1734" s="201"/>
    </row>
    <row r="1735" spans="1:16" hidden="1" x14ac:dyDescent="0.25">
      <c r="A1735" s="661"/>
      <c r="B1735" s="615"/>
      <c r="C1735" s="660"/>
      <c r="D1735" s="669"/>
      <c r="E1735" s="670"/>
      <c r="F1735" s="201"/>
      <c r="G1735" s="201"/>
      <c r="H1735" s="201"/>
      <c r="I1735" s="201"/>
      <c r="J1735" s="201"/>
      <c r="K1735" s="201"/>
      <c r="L1735" s="201"/>
      <c r="M1735" s="201"/>
      <c r="N1735" s="201"/>
      <c r="O1735" s="201"/>
      <c r="P1735" s="201"/>
    </row>
    <row r="1736" spans="1:16" hidden="1" x14ac:dyDescent="0.25">
      <c r="A1736" s="661"/>
      <c r="B1736" s="615"/>
      <c r="C1736" s="660"/>
      <c r="D1736" s="669"/>
      <c r="E1736" s="670"/>
      <c r="F1736" s="201"/>
      <c r="G1736" s="201"/>
      <c r="H1736" s="201"/>
      <c r="I1736" s="201"/>
      <c r="J1736" s="201"/>
      <c r="K1736" s="201"/>
      <c r="L1736" s="201"/>
      <c r="M1736" s="201"/>
      <c r="N1736" s="201"/>
      <c r="O1736" s="201"/>
      <c r="P1736" s="201"/>
    </row>
    <row r="1737" spans="1:16" hidden="1" x14ac:dyDescent="0.25">
      <c r="A1737" s="661"/>
      <c r="B1737" s="615"/>
      <c r="C1737" s="660"/>
      <c r="D1737" s="669"/>
      <c r="E1737" s="670"/>
      <c r="F1737" s="201"/>
      <c r="G1737" s="201"/>
      <c r="H1737" s="201"/>
      <c r="I1737" s="201"/>
      <c r="J1737" s="201"/>
      <c r="K1737" s="201"/>
      <c r="L1737" s="201"/>
      <c r="M1737" s="201"/>
      <c r="N1737" s="201"/>
      <c r="O1737" s="201"/>
      <c r="P1737" s="201"/>
    </row>
    <row r="1738" spans="1:16" hidden="1" x14ac:dyDescent="0.25">
      <c r="A1738" s="661"/>
      <c r="B1738" s="615"/>
      <c r="C1738" s="660"/>
      <c r="D1738" s="669"/>
      <c r="E1738" s="670"/>
      <c r="F1738" s="201"/>
      <c r="G1738" s="201"/>
      <c r="H1738" s="201"/>
      <c r="I1738" s="201"/>
      <c r="J1738" s="201"/>
      <c r="K1738" s="201"/>
      <c r="L1738" s="201"/>
      <c r="M1738" s="201"/>
      <c r="N1738" s="201"/>
      <c r="O1738" s="201"/>
      <c r="P1738" s="201"/>
    </row>
    <row r="1739" spans="1:16" hidden="1" x14ac:dyDescent="0.25">
      <c r="A1739" s="661"/>
      <c r="B1739" s="615"/>
      <c r="C1739" s="660"/>
      <c r="D1739" s="669"/>
      <c r="E1739" s="670"/>
      <c r="F1739" s="201"/>
      <c r="G1739" s="201"/>
      <c r="H1739" s="201"/>
      <c r="I1739" s="201"/>
      <c r="J1739" s="201"/>
      <c r="K1739" s="201"/>
      <c r="L1739" s="201"/>
      <c r="M1739" s="201"/>
      <c r="N1739" s="201"/>
      <c r="O1739" s="201"/>
      <c r="P1739" s="201"/>
    </row>
    <row r="1740" spans="1:16" hidden="1" x14ac:dyDescent="0.25">
      <c r="A1740" s="661"/>
      <c r="B1740" s="615"/>
      <c r="C1740" s="660"/>
      <c r="D1740" s="669"/>
      <c r="E1740" s="670"/>
      <c r="F1740" s="201"/>
      <c r="G1740" s="201"/>
      <c r="H1740" s="201"/>
      <c r="I1740" s="201"/>
      <c r="J1740" s="201"/>
      <c r="K1740" s="201"/>
      <c r="L1740" s="201"/>
      <c r="M1740" s="201"/>
      <c r="N1740" s="201"/>
      <c r="O1740" s="201"/>
      <c r="P1740" s="201"/>
    </row>
    <row r="1741" spans="1:16" hidden="1" x14ac:dyDescent="0.25">
      <c r="A1741" s="661"/>
      <c r="B1741" s="615"/>
      <c r="C1741" s="660"/>
      <c r="D1741" s="669"/>
      <c r="E1741" s="670"/>
      <c r="F1741" s="201"/>
      <c r="G1741" s="201"/>
      <c r="H1741" s="201"/>
      <c r="I1741" s="201"/>
      <c r="J1741" s="201"/>
      <c r="K1741" s="201"/>
      <c r="L1741" s="201"/>
      <c r="M1741" s="201"/>
      <c r="N1741" s="201"/>
      <c r="O1741" s="201"/>
      <c r="P1741" s="201"/>
    </row>
    <row r="1742" spans="1:16" hidden="1" x14ac:dyDescent="0.25">
      <c r="A1742" s="661"/>
      <c r="B1742" s="615"/>
      <c r="C1742" s="660"/>
      <c r="D1742" s="669"/>
      <c r="E1742" s="670"/>
      <c r="F1742" s="201"/>
      <c r="G1742" s="201"/>
      <c r="H1742" s="201"/>
      <c r="I1742" s="201"/>
      <c r="J1742" s="201"/>
      <c r="K1742" s="201"/>
      <c r="L1742" s="201"/>
      <c r="M1742" s="201"/>
      <c r="N1742" s="201"/>
      <c r="O1742" s="201"/>
      <c r="P1742" s="201"/>
    </row>
    <row r="1743" spans="1:16" hidden="1" x14ac:dyDescent="0.25">
      <c r="A1743" s="661"/>
      <c r="B1743" s="615"/>
      <c r="C1743" s="660"/>
      <c r="D1743" s="669"/>
      <c r="E1743" s="670"/>
      <c r="F1743" s="201"/>
      <c r="G1743" s="201"/>
      <c r="H1743" s="201"/>
      <c r="I1743" s="201"/>
      <c r="J1743" s="201"/>
      <c r="K1743" s="201"/>
      <c r="L1743" s="201"/>
      <c r="M1743" s="201"/>
      <c r="N1743" s="201"/>
      <c r="O1743" s="201"/>
      <c r="P1743" s="201"/>
    </row>
    <row r="1744" spans="1:16" hidden="1" x14ac:dyDescent="0.25">
      <c r="A1744" s="661"/>
      <c r="B1744" s="615"/>
      <c r="C1744" s="660"/>
      <c r="D1744" s="669"/>
      <c r="E1744" s="670"/>
      <c r="F1744" s="201"/>
      <c r="G1744" s="201"/>
      <c r="H1744" s="201"/>
      <c r="I1744" s="201"/>
      <c r="J1744" s="201"/>
      <c r="K1744" s="201"/>
      <c r="L1744" s="201"/>
      <c r="M1744" s="201"/>
      <c r="N1744" s="201"/>
      <c r="O1744" s="201"/>
      <c r="P1744" s="201"/>
    </row>
    <row r="1745" spans="1:16" hidden="1" x14ac:dyDescent="0.25">
      <c r="A1745" s="661"/>
      <c r="B1745" s="615"/>
      <c r="C1745" s="660"/>
      <c r="D1745" s="669"/>
      <c r="E1745" s="670"/>
      <c r="F1745" s="201"/>
      <c r="G1745" s="201"/>
      <c r="H1745" s="201"/>
      <c r="I1745" s="201"/>
      <c r="J1745" s="201"/>
      <c r="K1745" s="201"/>
      <c r="L1745" s="201"/>
      <c r="M1745" s="201"/>
      <c r="N1745" s="201"/>
      <c r="O1745" s="201"/>
      <c r="P1745" s="201"/>
    </row>
    <row r="1746" spans="1:16" hidden="1" x14ac:dyDescent="0.25">
      <c r="A1746" s="661"/>
      <c r="B1746" s="615"/>
      <c r="C1746" s="660"/>
      <c r="D1746" s="669"/>
      <c r="E1746" s="670"/>
      <c r="F1746" s="201"/>
      <c r="G1746" s="201"/>
      <c r="H1746" s="201"/>
      <c r="I1746" s="201"/>
      <c r="J1746" s="201"/>
      <c r="K1746" s="201"/>
      <c r="L1746" s="201"/>
      <c r="M1746" s="201"/>
      <c r="N1746" s="201"/>
      <c r="O1746" s="201"/>
      <c r="P1746" s="201"/>
    </row>
    <row r="1747" spans="1:16" hidden="1" x14ac:dyDescent="0.25">
      <c r="A1747" s="661"/>
      <c r="B1747" s="615"/>
      <c r="C1747" s="660"/>
      <c r="D1747" s="669"/>
      <c r="E1747" s="670"/>
      <c r="F1747" s="201"/>
      <c r="G1747" s="201"/>
      <c r="H1747" s="201"/>
      <c r="I1747" s="201"/>
      <c r="J1747" s="201"/>
      <c r="K1747" s="201"/>
      <c r="L1747" s="201"/>
      <c r="M1747" s="201"/>
      <c r="N1747" s="201"/>
      <c r="O1747" s="201"/>
      <c r="P1747" s="201"/>
    </row>
    <row r="1748" spans="1:16" hidden="1" x14ac:dyDescent="0.25">
      <c r="A1748" s="661"/>
      <c r="B1748" s="615"/>
      <c r="C1748" s="660"/>
      <c r="D1748" s="669"/>
      <c r="E1748" s="670"/>
      <c r="F1748" s="201"/>
      <c r="G1748" s="201"/>
      <c r="H1748" s="201"/>
      <c r="I1748" s="201"/>
      <c r="J1748" s="201"/>
      <c r="K1748" s="201"/>
      <c r="L1748" s="201"/>
      <c r="M1748" s="201"/>
      <c r="N1748" s="201"/>
      <c r="O1748" s="201"/>
      <c r="P1748" s="201"/>
    </row>
    <row r="1749" spans="1:16" hidden="1" x14ac:dyDescent="0.25">
      <c r="A1749" s="661"/>
      <c r="B1749" s="615"/>
      <c r="C1749" s="660"/>
      <c r="D1749" s="669"/>
      <c r="E1749" s="670"/>
      <c r="F1749" s="201"/>
      <c r="G1749" s="201"/>
      <c r="H1749" s="201"/>
      <c r="I1749" s="201"/>
      <c r="J1749" s="201"/>
      <c r="K1749" s="201"/>
      <c r="L1749" s="201"/>
      <c r="M1749" s="201"/>
      <c r="N1749" s="201"/>
      <c r="O1749" s="201"/>
      <c r="P1749" s="201"/>
    </row>
    <row r="1750" spans="1:16" hidden="1" x14ac:dyDescent="0.25">
      <c r="A1750" s="661"/>
      <c r="B1750" s="615"/>
      <c r="C1750" s="660"/>
      <c r="D1750" s="669"/>
      <c r="E1750" s="670"/>
      <c r="F1750" s="201"/>
      <c r="G1750" s="201"/>
      <c r="H1750" s="201"/>
      <c r="I1750" s="201"/>
      <c r="J1750" s="201"/>
      <c r="K1750" s="201"/>
      <c r="L1750" s="201"/>
      <c r="M1750" s="201"/>
      <c r="N1750" s="201"/>
      <c r="O1750" s="201"/>
      <c r="P1750" s="201"/>
    </row>
    <row r="1751" spans="1:16" hidden="1" x14ac:dyDescent="0.25">
      <c r="A1751" s="661"/>
      <c r="B1751" s="615"/>
      <c r="C1751" s="660"/>
      <c r="D1751" s="669"/>
      <c r="E1751" s="670"/>
      <c r="F1751" s="201"/>
      <c r="G1751" s="201"/>
      <c r="H1751" s="201"/>
      <c r="I1751" s="201"/>
      <c r="J1751" s="201"/>
      <c r="K1751" s="201"/>
      <c r="L1751" s="201"/>
      <c r="M1751" s="201"/>
      <c r="N1751" s="201"/>
      <c r="O1751" s="201"/>
      <c r="P1751" s="201"/>
    </row>
    <row r="1752" spans="1:16" hidden="1" x14ac:dyDescent="0.25">
      <c r="A1752" s="661"/>
      <c r="B1752" s="615"/>
      <c r="C1752" s="660"/>
      <c r="D1752" s="669"/>
      <c r="E1752" s="670"/>
      <c r="F1752" s="201"/>
      <c r="G1752" s="201"/>
      <c r="H1752" s="201"/>
      <c r="I1752" s="201"/>
      <c r="J1752" s="201"/>
      <c r="K1752" s="201"/>
      <c r="L1752" s="201"/>
      <c r="M1752" s="201"/>
      <c r="N1752" s="201"/>
      <c r="O1752" s="201"/>
      <c r="P1752" s="201"/>
    </row>
    <row r="1753" spans="1:16" hidden="1" x14ac:dyDescent="0.25">
      <c r="A1753" s="661"/>
      <c r="B1753" s="615"/>
      <c r="C1753" s="660"/>
      <c r="D1753" s="669"/>
      <c r="E1753" s="670"/>
      <c r="F1753" s="201"/>
      <c r="G1753" s="201"/>
      <c r="H1753" s="201"/>
      <c r="I1753" s="201"/>
      <c r="J1753" s="201"/>
      <c r="K1753" s="201"/>
      <c r="L1753" s="201"/>
      <c r="M1753" s="201"/>
      <c r="N1753" s="201"/>
      <c r="O1753" s="201"/>
      <c r="P1753" s="201"/>
    </row>
    <row r="1754" spans="1:16" hidden="1" x14ac:dyDescent="0.25">
      <c r="A1754" s="661"/>
      <c r="B1754" s="615"/>
      <c r="C1754" s="660"/>
      <c r="D1754" s="669"/>
      <c r="E1754" s="670"/>
      <c r="F1754" s="201"/>
      <c r="G1754" s="201"/>
      <c r="H1754" s="201"/>
      <c r="I1754" s="201"/>
      <c r="J1754" s="201"/>
      <c r="K1754" s="201"/>
      <c r="L1754" s="201"/>
      <c r="M1754" s="201"/>
      <c r="N1754" s="201"/>
      <c r="O1754" s="201"/>
      <c r="P1754" s="201"/>
    </row>
    <row r="1755" spans="1:16" hidden="1" x14ac:dyDescent="0.25">
      <c r="A1755" s="661"/>
      <c r="B1755" s="615"/>
      <c r="C1755" s="660"/>
      <c r="D1755" s="669"/>
      <c r="E1755" s="670"/>
      <c r="F1755" s="201"/>
      <c r="G1755" s="201"/>
      <c r="H1755" s="201"/>
      <c r="I1755" s="201"/>
      <c r="J1755" s="201"/>
      <c r="K1755" s="201"/>
      <c r="L1755" s="201"/>
      <c r="M1755" s="201"/>
      <c r="N1755" s="201"/>
      <c r="O1755" s="201"/>
      <c r="P1755" s="201"/>
    </row>
    <row r="1756" spans="1:16" hidden="1" x14ac:dyDescent="0.25">
      <c r="A1756" s="661"/>
      <c r="B1756" s="615"/>
      <c r="C1756" s="660"/>
      <c r="D1756" s="669"/>
      <c r="E1756" s="670"/>
      <c r="F1756" s="201"/>
      <c r="G1756" s="201"/>
      <c r="H1756" s="201"/>
      <c r="I1756" s="201"/>
      <c r="J1756" s="201"/>
      <c r="K1756" s="201"/>
      <c r="L1756" s="201"/>
      <c r="M1756" s="201"/>
      <c r="N1756" s="201"/>
      <c r="O1756" s="201"/>
      <c r="P1756" s="201"/>
    </row>
    <row r="1757" spans="1:16" hidden="1" x14ac:dyDescent="0.25">
      <c r="A1757" s="661"/>
      <c r="B1757" s="615"/>
      <c r="C1757" s="660"/>
      <c r="D1757" s="669"/>
      <c r="E1757" s="670"/>
      <c r="F1757" s="201"/>
      <c r="G1757" s="201"/>
      <c r="H1757" s="201"/>
      <c r="I1757" s="201"/>
      <c r="J1757" s="201"/>
      <c r="K1757" s="201"/>
      <c r="L1757" s="201"/>
      <c r="M1757" s="201"/>
      <c r="N1757" s="201"/>
      <c r="O1757" s="201"/>
      <c r="P1757" s="201"/>
    </row>
    <row r="1758" spans="1:16" hidden="1" x14ac:dyDescent="0.25">
      <c r="A1758" s="661"/>
      <c r="B1758" s="615"/>
      <c r="C1758" s="660"/>
      <c r="D1758" s="669"/>
      <c r="E1758" s="670"/>
      <c r="F1758" s="201"/>
      <c r="G1758" s="201"/>
      <c r="H1758" s="201"/>
      <c r="I1758" s="201"/>
      <c r="J1758" s="201"/>
      <c r="K1758" s="201"/>
      <c r="L1758" s="201"/>
      <c r="M1758" s="201"/>
      <c r="N1758" s="201"/>
      <c r="O1758" s="201"/>
      <c r="P1758" s="201"/>
    </row>
    <row r="1759" spans="1:16" hidden="1" x14ac:dyDescent="0.25">
      <c r="A1759" s="661"/>
      <c r="B1759" s="615"/>
      <c r="C1759" s="660"/>
      <c r="D1759" s="669"/>
      <c r="E1759" s="670"/>
      <c r="F1759" s="201"/>
      <c r="G1759" s="201"/>
      <c r="H1759" s="201"/>
      <c r="I1759" s="201"/>
      <c r="J1759" s="201"/>
      <c r="K1759" s="201"/>
      <c r="L1759" s="201"/>
      <c r="M1759" s="201"/>
      <c r="N1759" s="201"/>
      <c r="O1759" s="201"/>
      <c r="P1759" s="201"/>
    </row>
    <row r="1760" spans="1:16" hidden="1" x14ac:dyDescent="0.25">
      <c r="A1760" s="661"/>
      <c r="B1760" s="615"/>
      <c r="C1760" s="660"/>
      <c r="D1760" s="669"/>
      <c r="E1760" s="670"/>
      <c r="F1760" s="201"/>
      <c r="G1760" s="201"/>
      <c r="H1760" s="201"/>
      <c r="I1760" s="201"/>
      <c r="J1760" s="201"/>
      <c r="K1760" s="201"/>
      <c r="L1760" s="201"/>
      <c r="M1760" s="201"/>
      <c r="N1760" s="201"/>
      <c r="O1760" s="201"/>
      <c r="P1760" s="201"/>
    </row>
    <row r="1761" spans="1:16" hidden="1" x14ac:dyDescent="0.25">
      <c r="A1761" s="661"/>
      <c r="B1761" s="615"/>
      <c r="C1761" s="660"/>
      <c r="D1761" s="669"/>
      <c r="E1761" s="670"/>
      <c r="F1761" s="201"/>
      <c r="G1761" s="201"/>
      <c r="H1761" s="201"/>
      <c r="I1761" s="201"/>
      <c r="J1761" s="201"/>
      <c r="K1761" s="201"/>
      <c r="L1761" s="201"/>
      <c r="M1761" s="201"/>
      <c r="N1761" s="201"/>
      <c r="O1761" s="201"/>
      <c r="P1761" s="201"/>
    </row>
    <row r="1762" spans="1:16" hidden="1" x14ac:dyDescent="0.25">
      <c r="A1762" s="661"/>
      <c r="B1762" s="615"/>
      <c r="C1762" s="660"/>
      <c r="D1762" s="669"/>
      <c r="E1762" s="670"/>
      <c r="F1762" s="201"/>
      <c r="G1762" s="201"/>
      <c r="H1762" s="201"/>
      <c r="I1762" s="201"/>
      <c r="J1762" s="201"/>
      <c r="K1762" s="201"/>
      <c r="L1762" s="201"/>
      <c r="M1762" s="201"/>
      <c r="N1762" s="201"/>
      <c r="O1762" s="201"/>
      <c r="P1762" s="201"/>
    </row>
    <row r="1763" spans="1:16" hidden="1" x14ac:dyDescent="0.25">
      <c r="A1763" s="661"/>
      <c r="B1763" s="615"/>
      <c r="C1763" s="660"/>
      <c r="D1763" s="669"/>
      <c r="E1763" s="670"/>
      <c r="F1763" s="201"/>
      <c r="G1763" s="201"/>
      <c r="H1763" s="201"/>
      <c r="I1763" s="201"/>
      <c r="J1763" s="201"/>
      <c r="K1763" s="201"/>
      <c r="L1763" s="201"/>
      <c r="M1763" s="201"/>
      <c r="N1763" s="201"/>
      <c r="O1763" s="201"/>
      <c r="P1763" s="201"/>
    </row>
    <row r="1764" spans="1:16" hidden="1" x14ac:dyDescent="0.25">
      <c r="A1764" s="661"/>
      <c r="B1764" s="615"/>
      <c r="C1764" s="660"/>
      <c r="D1764" s="669"/>
      <c r="E1764" s="670"/>
      <c r="F1764" s="201"/>
      <c r="G1764" s="201"/>
      <c r="H1764" s="201"/>
      <c r="I1764" s="201"/>
      <c r="J1764" s="201"/>
      <c r="K1764" s="201"/>
      <c r="L1764" s="201"/>
      <c r="M1764" s="201"/>
      <c r="N1764" s="201"/>
      <c r="O1764" s="201"/>
      <c r="P1764" s="201"/>
    </row>
    <row r="1765" spans="1:16" hidden="1" x14ac:dyDescent="0.25">
      <c r="A1765" s="661"/>
      <c r="B1765" s="615"/>
      <c r="C1765" s="660"/>
      <c r="D1765" s="669"/>
      <c r="E1765" s="670"/>
      <c r="F1765" s="201"/>
      <c r="G1765" s="201"/>
      <c r="H1765" s="201"/>
      <c r="I1765" s="201"/>
      <c r="J1765" s="201"/>
      <c r="K1765" s="201"/>
      <c r="L1765" s="201"/>
      <c r="M1765" s="201"/>
      <c r="N1765" s="201"/>
      <c r="O1765" s="201"/>
      <c r="P1765" s="201"/>
    </row>
    <row r="1766" spans="1:16" hidden="1" x14ac:dyDescent="0.25">
      <c r="A1766" s="661"/>
      <c r="B1766" s="615"/>
      <c r="C1766" s="660"/>
      <c r="D1766" s="669"/>
      <c r="E1766" s="670"/>
      <c r="F1766" s="201"/>
      <c r="G1766" s="201"/>
      <c r="H1766" s="201"/>
      <c r="I1766" s="201"/>
      <c r="J1766" s="201"/>
      <c r="K1766" s="201"/>
      <c r="L1766" s="201"/>
      <c r="M1766" s="201"/>
      <c r="N1766" s="201"/>
      <c r="O1766" s="201"/>
      <c r="P1766" s="201"/>
    </row>
    <row r="1767" spans="1:16" hidden="1" x14ac:dyDescent="0.25">
      <c r="A1767" s="661"/>
      <c r="B1767" s="615"/>
      <c r="C1767" s="660"/>
      <c r="D1767" s="669"/>
      <c r="E1767" s="670"/>
      <c r="F1767" s="201"/>
      <c r="G1767" s="201"/>
      <c r="H1767" s="201"/>
      <c r="I1767" s="201"/>
      <c r="J1767" s="201"/>
      <c r="K1767" s="201"/>
      <c r="L1767" s="201"/>
      <c r="M1767" s="201"/>
      <c r="N1767" s="201"/>
      <c r="O1767" s="201"/>
      <c r="P1767" s="201"/>
    </row>
    <row r="1768" spans="1:16" hidden="1" x14ac:dyDescent="0.25">
      <c r="A1768" s="661"/>
      <c r="B1768" s="615"/>
      <c r="C1768" s="660"/>
      <c r="D1768" s="669"/>
      <c r="E1768" s="670"/>
      <c r="F1768" s="201"/>
      <c r="G1768" s="201"/>
      <c r="H1768" s="201"/>
      <c r="I1768" s="201"/>
      <c r="J1768" s="201"/>
      <c r="K1768" s="201"/>
      <c r="L1768" s="201"/>
      <c r="M1768" s="201"/>
      <c r="N1768" s="201"/>
      <c r="O1768" s="201"/>
      <c r="P1768" s="201"/>
    </row>
    <row r="1769" spans="1:16" hidden="1" x14ac:dyDescent="0.25">
      <c r="A1769" s="661"/>
      <c r="B1769" s="615"/>
      <c r="C1769" s="660"/>
      <c r="D1769" s="669"/>
      <c r="E1769" s="670"/>
      <c r="F1769" s="201"/>
      <c r="G1769" s="201"/>
      <c r="H1769" s="201"/>
      <c r="I1769" s="201"/>
      <c r="J1769" s="201"/>
      <c r="K1769" s="201"/>
      <c r="L1769" s="201"/>
      <c r="M1769" s="201"/>
      <c r="N1769" s="201"/>
      <c r="O1769" s="201"/>
      <c r="P1769" s="201"/>
    </row>
    <row r="1770" spans="1:16" hidden="1" x14ac:dyDescent="0.25">
      <c r="A1770" s="661"/>
      <c r="B1770" s="615"/>
      <c r="C1770" s="660"/>
      <c r="D1770" s="669"/>
      <c r="E1770" s="670"/>
      <c r="F1770" s="201"/>
      <c r="G1770" s="201"/>
      <c r="H1770" s="201"/>
      <c r="I1770" s="201"/>
      <c r="J1770" s="201"/>
      <c r="K1770" s="201"/>
      <c r="L1770" s="201"/>
      <c r="M1770" s="201"/>
      <c r="N1770" s="201"/>
      <c r="O1770" s="201"/>
      <c r="P1770" s="201"/>
    </row>
    <row r="1771" spans="1:16" hidden="1" x14ac:dyDescent="0.25">
      <c r="A1771" s="661"/>
      <c r="B1771" s="615"/>
      <c r="C1771" s="660"/>
      <c r="D1771" s="669"/>
      <c r="E1771" s="670"/>
      <c r="F1771" s="201"/>
      <c r="G1771" s="201"/>
      <c r="H1771" s="201"/>
      <c r="I1771" s="201"/>
      <c r="J1771" s="201"/>
      <c r="K1771" s="201"/>
      <c r="L1771" s="201"/>
      <c r="M1771" s="201"/>
      <c r="N1771" s="201"/>
      <c r="O1771" s="201"/>
      <c r="P1771" s="201"/>
    </row>
    <row r="1772" spans="1:16" hidden="1" x14ac:dyDescent="0.25">
      <c r="A1772" s="661"/>
      <c r="B1772" s="615"/>
      <c r="C1772" s="660"/>
      <c r="D1772" s="669"/>
      <c r="E1772" s="670"/>
      <c r="F1772" s="201"/>
      <c r="G1772" s="201"/>
      <c r="H1772" s="201"/>
      <c r="I1772" s="201"/>
      <c r="J1772" s="201"/>
      <c r="K1772" s="201"/>
      <c r="L1772" s="201"/>
      <c r="M1772" s="201"/>
      <c r="N1772" s="201"/>
      <c r="O1772" s="201"/>
      <c r="P1772" s="201"/>
    </row>
    <row r="1773" spans="1:16" hidden="1" x14ac:dyDescent="0.25">
      <c r="A1773" s="661"/>
      <c r="B1773" s="615"/>
      <c r="C1773" s="660"/>
      <c r="D1773" s="669"/>
      <c r="E1773" s="670"/>
      <c r="F1773" s="201"/>
      <c r="G1773" s="201"/>
      <c r="H1773" s="201"/>
      <c r="I1773" s="201"/>
      <c r="J1773" s="201"/>
      <c r="K1773" s="201"/>
      <c r="L1773" s="201"/>
      <c r="M1773" s="201"/>
      <c r="N1773" s="201"/>
      <c r="O1773" s="201"/>
      <c r="P1773" s="201"/>
    </row>
    <row r="1774" spans="1:16" hidden="1" x14ac:dyDescent="0.25">
      <c r="A1774" s="661"/>
      <c r="B1774" s="615"/>
      <c r="C1774" s="660"/>
      <c r="D1774" s="669"/>
      <c r="E1774" s="670"/>
      <c r="F1774" s="201"/>
      <c r="G1774" s="201"/>
      <c r="H1774" s="201"/>
      <c r="I1774" s="201"/>
      <c r="J1774" s="201"/>
      <c r="K1774" s="201"/>
      <c r="L1774" s="201"/>
      <c r="M1774" s="201"/>
      <c r="N1774" s="201"/>
      <c r="O1774" s="201"/>
      <c r="P1774" s="201"/>
    </row>
    <row r="1775" spans="1:16" hidden="1" x14ac:dyDescent="0.25">
      <c r="A1775" s="661"/>
      <c r="B1775" s="615"/>
      <c r="C1775" s="660"/>
      <c r="D1775" s="669"/>
      <c r="E1775" s="670"/>
      <c r="F1775" s="201"/>
      <c r="G1775" s="201"/>
      <c r="H1775" s="201"/>
      <c r="I1775" s="201"/>
      <c r="J1775" s="201"/>
      <c r="K1775" s="201"/>
      <c r="L1775" s="201"/>
      <c r="M1775" s="201"/>
      <c r="N1775" s="201"/>
      <c r="O1775" s="201"/>
      <c r="P1775" s="201"/>
    </row>
    <row r="1776" spans="1:16" hidden="1" x14ac:dyDescent="0.25">
      <c r="A1776" s="661"/>
      <c r="B1776" s="615"/>
      <c r="C1776" s="660"/>
      <c r="D1776" s="669"/>
      <c r="E1776" s="670"/>
      <c r="F1776" s="201"/>
      <c r="G1776" s="201"/>
      <c r="H1776" s="201"/>
      <c r="I1776" s="201"/>
      <c r="J1776" s="201"/>
      <c r="K1776" s="201"/>
      <c r="L1776" s="201"/>
      <c r="M1776" s="201"/>
      <c r="N1776" s="201"/>
      <c r="O1776" s="201"/>
      <c r="P1776" s="201"/>
    </row>
    <row r="1777" spans="1:16" hidden="1" x14ac:dyDescent="0.25">
      <c r="A1777" s="661"/>
      <c r="B1777" s="615"/>
      <c r="C1777" s="660"/>
      <c r="D1777" s="669"/>
      <c r="E1777" s="670"/>
      <c r="F1777" s="201"/>
      <c r="G1777" s="201"/>
      <c r="H1777" s="201"/>
      <c r="I1777" s="201"/>
      <c r="J1777" s="201"/>
      <c r="K1777" s="201"/>
      <c r="L1777" s="201"/>
      <c r="M1777" s="201"/>
      <c r="N1777" s="201"/>
      <c r="O1777" s="201"/>
      <c r="P1777" s="201"/>
    </row>
    <row r="1778" spans="1:16" hidden="1" x14ac:dyDescent="0.25">
      <c r="A1778" s="661"/>
      <c r="B1778" s="615"/>
      <c r="C1778" s="660"/>
      <c r="D1778" s="669"/>
      <c r="E1778" s="670"/>
      <c r="F1778" s="201"/>
      <c r="G1778" s="201"/>
      <c r="H1778" s="201"/>
      <c r="I1778" s="201"/>
      <c r="J1778" s="201"/>
      <c r="K1778" s="201"/>
      <c r="L1778" s="201"/>
      <c r="M1778" s="201"/>
      <c r="N1778" s="201"/>
      <c r="O1778" s="201"/>
      <c r="P1778" s="201"/>
    </row>
    <row r="1779" spans="1:16" hidden="1" x14ac:dyDescent="0.25">
      <c r="A1779" s="661"/>
      <c r="B1779" s="615"/>
      <c r="C1779" s="660"/>
      <c r="D1779" s="669"/>
      <c r="E1779" s="670"/>
      <c r="F1779" s="201"/>
      <c r="G1779" s="201"/>
      <c r="H1779" s="201"/>
      <c r="I1779" s="201"/>
      <c r="J1779" s="201"/>
      <c r="K1779" s="201"/>
      <c r="L1779" s="201"/>
      <c r="M1779" s="201"/>
      <c r="N1779" s="201"/>
      <c r="O1779" s="201"/>
      <c r="P1779" s="201"/>
    </row>
    <row r="1780" spans="1:16" hidden="1" x14ac:dyDescent="0.25">
      <c r="A1780" s="661"/>
      <c r="B1780" s="615"/>
      <c r="C1780" s="660"/>
      <c r="D1780" s="669"/>
      <c r="E1780" s="670"/>
      <c r="F1780" s="201"/>
      <c r="G1780" s="201"/>
      <c r="H1780" s="201"/>
      <c r="I1780" s="201"/>
      <c r="J1780" s="201"/>
      <c r="K1780" s="201"/>
      <c r="L1780" s="201"/>
      <c r="M1780" s="201"/>
      <c r="N1780" s="201"/>
      <c r="O1780" s="201"/>
      <c r="P1780" s="201"/>
    </row>
    <row r="1781" spans="1:16" hidden="1" x14ac:dyDescent="0.25">
      <c r="A1781" s="661"/>
      <c r="B1781" s="615"/>
      <c r="C1781" s="660"/>
      <c r="D1781" s="669"/>
      <c r="E1781" s="670"/>
      <c r="F1781" s="201"/>
      <c r="G1781" s="201"/>
      <c r="H1781" s="201"/>
      <c r="I1781" s="201"/>
      <c r="J1781" s="201"/>
      <c r="K1781" s="201"/>
      <c r="L1781" s="201"/>
      <c r="M1781" s="201"/>
      <c r="N1781" s="201"/>
      <c r="O1781" s="201"/>
      <c r="P1781" s="201"/>
    </row>
    <row r="1782" spans="1:16" hidden="1" x14ac:dyDescent="0.25">
      <c r="A1782" s="661"/>
      <c r="B1782" s="615"/>
      <c r="C1782" s="660"/>
      <c r="D1782" s="669"/>
      <c r="E1782" s="670"/>
      <c r="F1782" s="201"/>
      <c r="G1782" s="201"/>
      <c r="H1782" s="201"/>
      <c r="I1782" s="201"/>
      <c r="J1782" s="201"/>
      <c r="K1782" s="201"/>
      <c r="L1782" s="201"/>
      <c r="M1782" s="201"/>
      <c r="N1782" s="201"/>
      <c r="O1782" s="201"/>
      <c r="P1782" s="201"/>
    </row>
    <row r="1783" spans="1:16" hidden="1" x14ac:dyDescent="0.25">
      <c r="A1783" s="661"/>
      <c r="B1783" s="615"/>
      <c r="C1783" s="660"/>
      <c r="D1783" s="669"/>
      <c r="E1783" s="670"/>
      <c r="F1783" s="201"/>
      <c r="G1783" s="201"/>
      <c r="H1783" s="201"/>
      <c r="I1783" s="201"/>
      <c r="J1783" s="201"/>
      <c r="K1783" s="201"/>
      <c r="L1783" s="201"/>
      <c r="M1783" s="201"/>
      <c r="N1783" s="201"/>
      <c r="O1783" s="201"/>
      <c r="P1783" s="201"/>
    </row>
    <row r="1784" spans="1:16" hidden="1" x14ac:dyDescent="0.25">
      <c r="A1784" s="661"/>
      <c r="B1784" s="615"/>
      <c r="C1784" s="660"/>
      <c r="D1784" s="669"/>
      <c r="E1784" s="670"/>
      <c r="F1784" s="201"/>
      <c r="G1784" s="201"/>
      <c r="H1784" s="201"/>
      <c r="I1784" s="201"/>
      <c r="J1784" s="201"/>
      <c r="K1784" s="201"/>
      <c r="L1784" s="201"/>
      <c r="M1784" s="201"/>
      <c r="N1784" s="201"/>
      <c r="O1784" s="201"/>
      <c r="P1784" s="201"/>
    </row>
    <row r="1785" spans="1:16" hidden="1" x14ac:dyDescent="0.25">
      <c r="A1785" s="661"/>
      <c r="B1785" s="615"/>
      <c r="C1785" s="660"/>
      <c r="D1785" s="669"/>
      <c r="E1785" s="670"/>
      <c r="F1785" s="201"/>
      <c r="G1785" s="201"/>
      <c r="H1785" s="201"/>
      <c r="I1785" s="201"/>
      <c r="J1785" s="201"/>
      <c r="K1785" s="201"/>
      <c r="L1785" s="201"/>
      <c r="M1785" s="201"/>
      <c r="N1785" s="201"/>
      <c r="O1785" s="201"/>
      <c r="P1785" s="201"/>
    </row>
    <row r="1786" spans="1:16" hidden="1" x14ac:dyDescent="0.25">
      <c r="A1786" s="661"/>
      <c r="B1786" s="615"/>
      <c r="C1786" s="660"/>
      <c r="D1786" s="669"/>
      <c r="E1786" s="670"/>
      <c r="F1786" s="201"/>
      <c r="G1786" s="201"/>
      <c r="H1786" s="201"/>
      <c r="I1786" s="201"/>
      <c r="J1786" s="201"/>
      <c r="K1786" s="201"/>
      <c r="L1786" s="201"/>
      <c r="M1786" s="201"/>
      <c r="N1786" s="201"/>
      <c r="O1786" s="201"/>
      <c r="P1786" s="201"/>
    </row>
    <row r="1787" spans="1:16" hidden="1" x14ac:dyDescent="0.25">
      <c r="A1787" s="661"/>
      <c r="B1787" s="615"/>
      <c r="C1787" s="660"/>
      <c r="D1787" s="669"/>
      <c r="E1787" s="670"/>
      <c r="F1787" s="201"/>
      <c r="G1787" s="201"/>
      <c r="H1787" s="201"/>
      <c r="I1787" s="201"/>
      <c r="J1787" s="201"/>
      <c r="K1787" s="201"/>
      <c r="L1787" s="201"/>
      <c r="M1787" s="201"/>
      <c r="N1787" s="201"/>
      <c r="O1787" s="201"/>
      <c r="P1787" s="201"/>
    </row>
    <row r="1788" spans="1:16" hidden="1" x14ac:dyDescent="0.25">
      <c r="A1788" s="661"/>
      <c r="B1788" s="615"/>
      <c r="C1788" s="660"/>
      <c r="D1788" s="669"/>
      <c r="E1788" s="670"/>
      <c r="F1788" s="201"/>
      <c r="G1788" s="201"/>
      <c r="H1788" s="201"/>
      <c r="I1788" s="201"/>
      <c r="J1788" s="201"/>
      <c r="K1788" s="201"/>
      <c r="L1788" s="201"/>
      <c r="M1788" s="201"/>
      <c r="N1788" s="201"/>
      <c r="O1788" s="201"/>
      <c r="P1788" s="201"/>
    </row>
    <row r="1789" spans="1:16" hidden="1" x14ac:dyDescent="0.25">
      <c r="A1789" s="661"/>
      <c r="B1789" s="615"/>
      <c r="C1789" s="660"/>
      <c r="D1789" s="669"/>
      <c r="E1789" s="670"/>
      <c r="F1789" s="201"/>
      <c r="G1789" s="201"/>
      <c r="H1789" s="201"/>
      <c r="I1789" s="201"/>
      <c r="J1789" s="201"/>
      <c r="K1789" s="201"/>
      <c r="L1789" s="201"/>
      <c r="M1789" s="201"/>
      <c r="N1789" s="201"/>
      <c r="O1789" s="201"/>
      <c r="P1789" s="201"/>
    </row>
    <row r="1790" spans="1:16" hidden="1" x14ac:dyDescent="0.25">
      <c r="A1790" s="661"/>
      <c r="B1790" s="615"/>
      <c r="C1790" s="660"/>
      <c r="D1790" s="669"/>
      <c r="E1790" s="670"/>
      <c r="F1790" s="201"/>
      <c r="G1790" s="201"/>
      <c r="H1790" s="201"/>
      <c r="I1790" s="201"/>
      <c r="J1790" s="201"/>
      <c r="K1790" s="201"/>
      <c r="L1790" s="201"/>
      <c r="M1790" s="201"/>
      <c r="N1790" s="201"/>
      <c r="O1790" s="201"/>
      <c r="P1790" s="201"/>
    </row>
    <row r="1791" spans="1:16" hidden="1" x14ac:dyDescent="0.25">
      <c r="A1791" s="661"/>
      <c r="B1791" s="615"/>
      <c r="C1791" s="660"/>
      <c r="D1791" s="669"/>
      <c r="E1791" s="670"/>
      <c r="F1791" s="201"/>
      <c r="G1791" s="201"/>
      <c r="H1791" s="201"/>
      <c r="I1791" s="201"/>
      <c r="J1791" s="201"/>
      <c r="K1791" s="201"/>
      <c r="L1791" s="201"/>
      <c r="M1791" s="201"/>
      <c r="N1791" s="201"/>
      <c r="O1791" s="201"/>
      <c r="P1791" s="201"/>
    </row>
    <row r="1792" spans="1:16" hidden="1" x14ac:dyDescent="0.25">
      <c r="A1792" s="661"/>
      <c r="B1792" s="615"/>
      <c r="C1792" s="660"/>
      <c r="D1792" s="669"/>
      <c r="E1792" s="670"/>
      <c r="F1792" s="201"/>
      <c r="G1792" s="201"/>
      <c r="H1792" s="201"/>
      <c r="I1792" s="201"/>
      <c r="J1792" s="201"/>
      <c r="K1792" s="201"/>
      <c r="L1792" s="201"/>
      <c r="M1792" s="201"/>
      <c r="N1792" s="201"/>
      <c r="O1792" s="201"/>
      <c r="P1792" s="201"/>
    </row>
    <row r="1793" spans="1:16" hidden="1" x14ac:dyDescent="0.25">
      <c r="A1793" s="661"/>
      <c r="B1793" s="615"/>
      <c r="C1793" s="660"/>
      <c r="D1793" s="669"/>
      <c r="E1793" s="670"/>
      <c r="F1793" s="201"/>
      <c r="G1793" s="201"/>
      <c r="H1793" s="201"/>
      <c r="I1793" s="201"/>
      <c r="J1793" s="201"/>
      <c r="K1793" s="201"/>
      <c r="L1793" s="201"/>
      <c r="M1793" s="201"/>
      <c r="N1793" s="201"/>
      <c r="O1793" s="201"/>
      <c r="P1793" s="201"/>
    </row>
    <row r="1794" spans="1:16" hidden="1" x14ac:dyDescent="0.25">
      <c r="A1794" s="661"/>
      <c r="B1794" s="615"/>
      <c r="C1794" s="660"/>
      <c r="D1794" s="669"/>
      <c r="E1794" s="670"/>
      <c r="F1794" s="201"/>
      <c r="G1794" s="201"/>
      <c r="H1794" s="201"/>
      <c r="I1794" s="201"/>
      <c r="J1794" s="201"/>
      <c r="K1794" s="201"/>
      <c r="L1794" s="201"/>
      <c r="M1794" s="201"/>
      <c r="N1794" s="201"/>
      <c r="O1794" s="201"/>
      <c r="P1794" s="201"/>
    </row>
    <row r="1795" spans="1:16" hidden="1" x14ac:dyDescent="0.25">
      <c r="A1795" s="661"/>
      <c r="B1795" s="615"/>
      <c r="C1795" s="660"/>
      <c r="D1795" s="669"/>
      <c r="E1795" s="670"/>
      <c r="F1795" s="201"/>
      <c r="G1795" s="201"/>
      <c r="H1795" s="201"/>
      <c r="I1795" s="201"/>
      <c r="J1795" s="201"/>
      <c r="K1795" s="201"/>
      <c r="L1795" s="201"/>
      <c r="M1795" s="201"/>
      <c r="N1795" s="201"/>
      <c r="O1795" s="201"/>
      <c r="P1795" s="201"/>
    </row>
    <row r="1796" spans="1:16" hidden="1" x14ac:dyDescent="0.25">
      <c r="A1796" s="661"/>
      <c r="B1796" s="615"/>
      <c r="C1796" s="660"/>
      <c r="D1796" s="669"/>
      <c r="E1796" s="670"/>
      <c r="F1796" s="201"/>
      <c r="G1796" s="201"/>
      <c r="H1796" s="201"/>
      <c r="I1796" s="201"/>
      <c r="J1796" s="201"/>
      <c r="K1796" s="201"/>
      <c r="L1796" s="201"/>
      <c r="M1796" s="201"/>
      <c r="N1796" s="201"/>
      <c r="O1796" s="201"/>
      <c r="P1796" s="201"/>
    </row>
    <row r="1797" spans="1:16" hidden="1" x14ac:dyDescent="0.25">
      <c r="A1797" s="661"/>
      <c r="B1797" s="615"/>
      <c r="C1797" s="660"/>
      <c r="D1797" s="669"/>
      <c r="E1797" s="670"/>
      <c r="F1797" s="201"/>
      <c r="G1797" s="201"/>
      <c r="H1797" s="201"/>
      <c r="I1797" s="201"/>
      <c r="J1797" s="201"/>
      <c r="K1797" s="201"/>
      <c r="L1797" s="201"/>
      <c r="M1797" s="201"/>
      <c r="N1797" s="201"/>
      <c r="O1797" s="201"/>
      <c r="P1797" s="201"/>
    </row>
    <row r="1798" spans="1:16" hidden="1" x14ac:dyDescent="0.25">
      <c r="A1798" s="661"/>
      <c r="B1798" s="615"/>
      <c r="C1798" s="660"/>
      <c r="D1798" s="669"/>
      <c r="E1798" s="670"/>
      <c r="F1798" s="201"/>
      <c r="G1798" s="201"/>
      <c r="H1798" s="201"/>
      <c r="I1798" s="201"/>
      <c r="J1798" s="201"/>
      <c r="K1798" s="201"/>
      <c r="L1798" s="201"/>
      <c r="M1798" s="201"/>
      <c r="N1798" s="201"/>
      <c r="O1798" s="201"/>
      <c r="P1798" s="201"/>
    </row>
    <row r="1799" spans="1:16" hidden="1" x14ac:dyDescent="0.25">
      <c r="A1799" s="661"/>
      <c r="B1799" s="615"/>
      <c r="C1799" s="660"/>
      <c r="D1799" s="669"/>
      <c r="E1799" s="670"/>
      <c r="F1799" s="201"/>
      <c r="G1799" s="201"/>
      <c r="H1799" s="201"/>
      <c r="I1799" s="201"/>
      <c r="J1799" s="201"/>
      <c r="K1799" s="201"/>
      <c r="L1799" s="201"/>
      <c r="M1799" s="201"/>
      <c r="N1799" s="201"/>
      <c r="O1799" s="201"/>
      <c r="P1799" s="201"/>
    </row>
    <row r="1800" spans="1:16" hidden="1" x14ac:dyDescent="0.25">
      <c r="A1800" s="661"/>
      <c r="B1800" s="615"/>
      <c r="C1800" s="660"/>
      <c r="D1800" s="669"/>
      <c r="E1800" s="670"/>
      <c r="F1800" s="201"/>
      <c r="G1800" s="201"/>
      <c r="H1800" s="201"/>
      <c r="I1800" s="201"/>
      <c r="J1800" s="201"/>
      <c r="K1800" s="201"/>
      <c r="L1800" s="201"/>
      <c r="M1800" s="201"/>
      <c r="N1800" s="201"/>
      <c r="O1800" s="201"/>
      <c r="P1800" s="201"/>
    </row>
    <row r="1801" spans="1:16" hidden="1" x14ac:dyDescent="0.25">
      <c r="A1801" s="661"/>
      <c r="B1801" s="615"/>
      <c r="C1801" s="660"/>
      <c r="D1801" s="669"/>
      <c r="E1801" s="670"/>
      <c r="F1801" s="201"/>
      <c r="G1801" s="201"/>
      <c r="H1801" s="201"/>
      <c r="I1801" s="201"/>
      <c r="J1801" s="201"/>
      <c r="K1801" s="201"/>
      <c r="L1801" s="201"/>
      <c r="M1801" s="201"/>
      <c r="N1801" s="201"/>
      <c r="O1801" s="201"/>
      <c r="P1801" s="201"/>
    </row>
    <row r="1802" spans="1:16" hidden="1" x14ac:dyDescent="0.25">
      <c r="A1802" s="661"/>
      <c r="B1802" s="615"/>
      <c r="C1802" s="660"/>
      <c r="D1802" s="669"/>
      <c r="E1802" s="670"/>
      <c r="F1802" s="201"/>
      <c r="G1802" s="201"/>
      <c r="H1802" s="201"/>
      <c r="I1802" s="201"/>
      <c r="J1802" s="201"/>
      <c r="K1802" s="201"/>
      <c r="L1802" s="201"/>
      <c r="M1802" s="201"/>
      <c r="N1802" s="201"/>
      <c r="O1802" s="201"/>
      <c r="P1802" s="201"/>
    </row>
    <row r="1803" spans="1:16" hidden="1" x14ac:dyDescent="0.25">
      <c r="A1803" s="661"/>
      <c r="B1803" s="615"/>
      <c r="C1803" s="660"/>
      <c r="D1803" s="669"/>
      <c r="E1803" s="670"/>
      <c r="F1803" s="201"/>
      <c r="G1803" s="201"/>
      <c r="H1803" s="201"/>
      <c r="I1803" s="201"/>
      <c r="J1803" s="201"/>
      <c r="K1803" s="201"/>
      <c r="L1803" s="201"/>
      <c r="M1803" s="201"/>
      <c r="N1803" s="201"/>
      <c r="O1803" s="201"/>
      <c r="P1803" s="201"/>
    </row>
    <row r="1804" spans="1:16" hidden="1" x14ac:dyDescent="0.25">
      <c r="A1804" s="661"/>
      <c r="B1804" s="615"/>
      <c r="C1804" s="660"/>
      <c r="D1804" s="669"/>
      <c r="E1804" s="670"/>
      <c r="F1804" s="201"/>
      <c r="G1804" s="201"/>
      <c r="H1804" s="201"/>
      <c r="I1804" s="201"/>
      <c r="J1804" s="201"/>
      <c r="K1804" s="201"/>
      <c r="L1804" s="201"/>
      <c r="M1804" s="201"/>
      <c r="N1804" s="201"/>
      <c r="O1804" s="201"/>
      <c r="P1804" s="201"/>
    </row>
    <row r="1805" spans="1:16" hidden="1" x14ac:dyDescent="0.25">
      <c r="A1805" s="661"/>
      <c r="B1805" s="615"/>
      <c r="C1805" s="660"/>
      <c r="D1805" s="669"/>
      <c r="E1805" s="670"/>
      <c r="F1805" s="201"/>
      <c r="G1805" s="201"/>
      <c r="H1805" s="201"/>
      <c r="I1805" s="201"/>
      <c r="J1805" s="201"/>
      <c r="K1805" s="201"/>
      <c r="L1805" s="201"/>
      <c r="M1805" s="201"/>
      <c r="N1805" s="201"/>
      <c r="O1805" s="201"/>
      <c r="P1805" s="201"/>
    </row>
    <row r="1806" spans="1:16" hidden="1" x14ac:dyDescent="0.25">
      <c r="A1806" s="661"/>
      <c r="B1806" s="615"/>
      <c r="C1806" s="660"/>
      <c r="D1806" s="669"/>
      <c r="E1806" s="670"/>
      <c r="F1806" s="201"/>
      <c r="G1806" s="201"/>
      <c r="H1806" s="201"/>
      <c r="I1806" s="201"/>
      <c r="J1806" s="201"/>
      <c r="K1806" s="201"/>
      <c r="L1806" s="201"/>
      <c r="M1806" s="201"/>
      <c r="N1806" s="201"/>
      <c r="O1806" s="201"/>
      <c r="P1806" s="201"/>
    </row>
    <row r="1807" spans="1:16" hidden="1" x14ac:dyDescent="0.25">
      <c r="A1807" s="661"/>
      <c r="B1807" s="615"/>
      <c r="C1807" s="660"/>
      <c r="D1807" s="669"/>
      <c r="E1807" s="670"/>
      <c r="F1807" s="201"/>
      <c r="G1807" s="201"/>
      <c r="H1807" s="201"/>
      <c r="I1807" s="201"/>
      <c r="J1807" s="201"/>
      <c r="K1807" s="201"/>
      <c r="L1807" s="201"/>
      <c r="M1807" s="201"/>
      <c r="N1807" s="201"/>
      <c r="O1807" s="201"/>
      <c r="P1807" s="201"/>
    </row>
    <row r="1808" spans="1:16" hidden="1" x14ac:dyDescent="0.25">
      <c r="A1808" s="661"/>
      <c r="B1808" s="615"/>
      <c r="C1808" s="660"/>
      <c r="D1808" s="669"/>
      <c r="E1808" s="670"/>
      <c r="F1808" s="201"/>
      <c r="G1808" s="201"/>
      <c r="H1808" s="201"/>
      <c r="I1808" s="201"/>
      <c r="J1808" s="201"/>
      <c r="K1808" s="201"/>
      <c r="L1808" s="201"/>
      <c r="M1808" s="201"/>
      <c r="N1808" s="201"/>
      <c r="O1808" s="201"/>
      <c r="P1808" s="201"/>
    </row>
    <row r="1809" spans="1:16" hidden="1" x14ac:dyDescent="0.25">
      <c r="A1809" s="661"/>
      <c r="B1809" s="615"/>
      <c r="C1809" s="660"/>
      <c r="D1809" s="669"/>
      <c r="E1809" s="670"/>
      <c r="F1809" s="201"/>
      <c r="G1809" s="201"/>
      <c r="H1809" s="201"/>
      <c r="I1809" s="201"/>
      <c r="J1809" s="201"/>
      <c r="K1809" s="201"/>
      <c r="L1809" s="201"/>
      <c r="M1809" s="201"/>
      <c r="N1809" s="201"/>
      <c r="O1809" s="201"/>
      <c r="P1809" s="201"/>
    </row>
    <row r="1810" spans="1:16" hidden="1" x14ac:dyDescent="0.25">
      <c r="A1810" s="661"/>
      <c r="B1810" s="615"/>
      <c r="C1810" s="660"/>
      <c r="D1810" s="669"/>
      <c r="E1810" s="670"/>
      <c r="F1810" s="201"/>
      <c r="G1810" s="201"/>
      <c r="H1810" s="201"/>
      <c r="I1810" s="201"/>
      <c r="J1810" s="201"/>
      <c r="K1810" s="201"/>
      <c r="L1810" s="201"/>
      <c r="M1810" s="201"/>
      <c r="N1810" s="201"/>
      <c r="O1810" s="201"/>
      <c r="P1810" s="201"/>
    </row>
    <row r="1811" spans="1:16" hidden="1" x14ac:dyDescent="0.25">
      <c r="A1811" s="661"/>
      <c r="B1811" s="615"/>
      <c r="C1811" s="660"/>
      <c r="D1811" s="669"/>
      <c r="E1811" s="670"/>
      <c r="F1811" s="201"/>
      <c r="G1811" s="201"/>
      <c r="H1811" s="201"/>
      <c r="I1811" s="201"/>
      <c r="J1811" s="201"/>
      <c r="K1811" s="201"/>
      <c r="L1811" s="201"/>
      <c r="M1811" s="201"/>
      <c r="N1811" s="201"/>
      <c r="O1811" s="201"/>
      <c r="P1811" s="201"/>
    </row>
    <row r="1812" spans="1:16" hidden="1" x14ac:dyDescent="0.25">
      <c r="A1812" s="661"/>
      <c r="B1812" s="615"/>
      <c r="C1812" s="660"/>
      <c r="D1812" s="669"/>
      <c r="E1812" s="670"/>
      <c r="F1812" s="201"/>
      <c r="G1812" s="201"/>
      <c r="H1812" s="201"/>
      <c r="I1812" s="201"/>
      <c r="J1812" s="201"/>
      <c r="K1812" s="201"/>
      <c r="L1812" s="201"/>
      <c r="M1812" s="201"/>
      <c r="N1812" s="201"/>
      <c r="O1812" s="201"/>
      <c r="P1812" s="201"/>
    </row>
    <row r="1813" spans="1:16" hidden="1" x14ac:dyDescent="0.25">
      <c r="A1813" s="661"/>
      <c r="B1813" s="615"/>
      <c r="C1813" s="660"/>
      <c r="D1813" s="669"/>
      <c r="E1813" s="670"/>
      <c r="F1813" s="201"/>
      <c r="G1813" s="201"/>
      <c r="H1813" s="201"/>
      <c r="I1813" s="201"/>
      <c r="J1813" s="201"/>
      <c r="K1813" s="201"/>
      <c r="L1813" s="201"/>
      <c r="M1813" s="201"/>
      <c r="N1813" s="201"/>
      <c r="O1813" s="201"/>
      <c r="P1813" s="201"/>
    </row>
    <row r="1814" spans="1:16" hidden="1" x14ac:dyDescent="0.25">
      <c r="A1814" s="661"/>
      <c r="B1814" s="615"/>
      <c r="C1814" s="660"/>
      <c r="D1814" s="669"/>
      <c r="E1814" s="670"/>
      <c r="F1814" s="201"/>
      <c r="G1814" s="201"/>
      <c r="H1814" s="201"/>
      <c r="I1814" s="201"/>
      <c r="J1814" s="201"/>
      <c r="K1814" s="201"/>
      <c r="L1814" s="201"/>
      <c r="M1814" s="201"/>
      <c r="N1814" s="201"/>
      <c r="O1814" s="201"/>
      <c r="P1814" s="201"/>
    </row>
    <row r="1815" spans="1:16" hidden="1" x14ac:dyDescent="0.25">
      <c r="A1815" s="661"/>
      <c r="B1815" s="615"/>
      <c r="C1815" s="660"/>
      <c r="D1815" s="669"/>
      <c r="E1815" s="670"/>
      <c r="F1815" s="201"/>
      <c r="G1815" s="201"/>
      <c r="H1815" s="201"/>
      <c r="I1815" s="201"/>
      <c r="J1815" s="201"/>
      <c r="K1815" s="201"/>
      <c r="L1815" s="201"/>
      <c r="M1815" s="201"/>
      <c r="N1815" s="201"/>
      <c r="O1815" s="201"/>
      <c r="P1815" s="201"/>
    </row>
    <row r="1816" spans="1:16" hidden="1" x14ac:dyDescent="0.25">
      <c r="A1816" s="661"/>
      <c r="B1816" s="615"/>
      <c r="C1816" s="660"/>
      <c r="D1816" s="669"/>
      <c r="E1816" s="670"/>
      <c r="F1816" s="201"/>
      <c r="G1816" s="201"/>
      <c r="H1816" s="201"/>
      <c r="I1816" s="201"/>
      <c r="J1816" s="201"/>
      <c r="K1816" s="201"/>
      <c r="L1816" s="201"/>
      <c r="M1816" s="201"/>
      <c r="N1816" s="201"/>
      <c r="O1816" s="201"/>
      <c r="P1816" s="201"/>
    </row>
    <row r="1817" spans="1:16" hidden="1" x14ac:dyDescent="0.25">
      <c r="A1817" s="661"/>
      <c r="B1817" s="615"/>
      <c r="C1817" s="660"/>
      <c r="D1817" s="669"/>
      <c r="E1817" s="670"/>
      <c r="F1817" s="201"/>
      <c r="G1817" s="201"/>
      <c r="H1817" s="201"/>
      <c r="I1817" s="201"/>
      <c r="J1817" s="201"/>
      <c r="K1817" s="201"/>
      <c r="L1817" s="201"/>
      <c r="M1817" s="201"/>
      <c r="N1817" s="201"/>
      <c r="O1817" s="201"/>
      <c r="P1817" s="201"/>
    </row>
    <row r="1818" spans="1:16" hidden="1" x14ac:dyDescent="0.25">
      <c r="A1818" s="661"/>
      <c r="B1818" s="615"/>
      <c r="C1818" s="660"/>
      <c r="D1818" s="669"/>
      <c r="E1818" s="670"/>
      <c r="F1818" s="201"/>
      <c r="G1818" s="201"/>
      <c r="H1818" s="201"/>
      <c r="I1818" s="201"/>
      <c r="J1818" s="201"/>
      <c r="K1818" s="201"/>
      <c r="L1818" s="201"/>
      <c r="M1818" s="201"/>
      <c r="N1818" s="201"/>
      <c r="O1818" s="201"/>
      <c r="P1818" s="201"/>
    </row>
    <row r="1819" spans="1:16" hidden="1" x14ac:dyDescent="0.25">
      <c r="A1819" s="661"/>
      <c r="B1819" s="615"/>
      <c r="C1819" s="660"/>
      <c r="D1819" s="669"/>
      <c r="E1819" s="670"/>
      <c r="F1819" s="201"/>
      <c r="G1819" s="201"/>
      <c r="H1819" s="201"/>
      <c r="I1819" s="201"/>
      <c r="J1819" s="201"/>
      <c r="K1819" s="201"/>
      <c r="L1819" s="201"/>
      <c r="M1819" s="201"/>
      <c r="N1819" s="201"/>
      <c r="O1819" s="201"/>
      <c r="P1819" s="201"/>
    </row>
    <row r="1820" spans="1:16" hidden="1" x14ac:dyDescent="0.25">
      <c r="A1820" s="661"/>
      <c r="B1820" s="615"/>
      <c r="C1820" s="660"/>
      <c r="D1820" s="669"/>
      <c r="E1820" s="670"/>
      <c r="F1820" s="201"/>
      <c r="G1820" s="201"/>
      <c r="H1820" s="201"/>
      <c r="I1820" s="201"/>
      <c r="J1820" s="201"/>
      <c r="K1820" s="201"/>
      <c r="L1820" s="201"/>
      <c r="M1820" s="201"/>
      <c r="N1820" s="201"/>
      <c r="O1820" s="201"/>
      <c r="P1820" s="201"/>
    </row>
    <row r="1821" spans="1:16" hidden="1" x14ac:dyDescent="0.25">
      <c r="A1821" s="661"/>
      <c r="B1821" s="615"/>
      <c r="C1821" s="660"/>
      <c r="D1821" s="669"/>
      <c r="E1821" s="670"/>
      <c r="F1821" s="201"/>
      <c r="G1821" s="201"/>
      <c r="H1821" s="201"/>
      <c r="I1821" s="201"/>
      <c r="J1821" s="201"/>
      <c r="K1821" s="201"/>
      <c r="L1821" s="201"/>
      <c r="M1821" s="201"/>
      <c r="N1821" s="201"/>
      <c r="O1821" s="201"/>
      <c r="P1821" s="201"/>
    </row>
    <row r="1822" spans="1:16" hidden="1" x14ac:dyDescent="0.25">
      <c r="A1822" s="661"/>
      <c r="B1822" s="615"/>
      <c r="C1822" s="660"/>
      <c r="D1822" s="669"/>
      <c r="E1822" s="670"/>
      <c r="F1822" s="201"/>
      <c r="G1822" s="201"/>
      <c r="H1822" s="201"/>
      <c r="I1822" s="201"/>
      <c r="J1822" s="201"/>
      <c r="K1822" s="201"/>
      <c r="L1822" s="201"/>
      <c r="M1822" s="201"/>
      <c r="N1822" s="201"/>
      <c r="O1822" s="201"/>
      <c r="P1822" s="201"/>
    </row>
    <row r="1823" spans="1:16" hidden="1" x14ac:dyDescent="0.25">
      <c r="A1823" s="661"/>
      <c r="B1823" s="615"/>
      <c r="C1823" s="660"/>
      <c r="D1823" s="669"/>
      <c r="E1823" s="670"/>
      <c r="F1823" s="201"/>
      <c r="G1823" s="201"/>
      <c r="H1823" s="201"/>
      <c r="I1823" s="201"/>
      <c r="J1823" s="201"/>
      <c r="K1823" s="201"/>
      <c r="L1823" s="201"/>
      <c r="M1823" s="201"/>
      <c r="N1823" s="201"/>
      <c r="O1823" s="201"/>
      <c r="P1823" s="201"/>
    </row>
    <row r="1824" spans="1:16" hidden="1" x14ac:dyDescent="0.25">
      <c r="A1824" s="661"/>
      <c r="B1824" s="615"/>
      <c r="C1824" s="660"/>
      <c r="D1824" s="669"/>
      <c r="E1824" s="670"/>
      <c r="F1824" s="201"/>
      <c r="G1824" s="201"/>
      <c r="H1824" s="201"/>
      <c r="I1824" s="201"/>
      <c r="J1824" s="201"/>
      <c r="K1824" s="201"/>
      <c r="L1824" s="201"/>
      <c r="M1824" s="201"/>
      <c r="N1824" s="201"/>
      <c r="O1824" s="201"/>
      <c r="P1824" s="201"/>
    </row>
    <row r="1825" spans="1:16" hidden="1" x14ac:dyDescent="0.25">
      <c r="A1825" s="661"/>
      <c r="B1825" s="615"/>
      <c r="C1825" s="660"/>
      <c r="D1825" s="669"/>
      <c r="E1825" s="670"/>
      <c r="F1825" s="201"/>
      <c r="G1825" s="201"/>
      <c r="H1825" s="201"/>
      <c r="I1825" s="201"/>
      <c r="J1825" s="201"/>
      <c r="K1825" s="201"/>
      <c r="L1825" s="201"/>
      <c r="M1825" s="201"/>
      <c r="N1825" s="201"/>
      <c r="O1825" s="201"/>
      <c r="P1825" s="201"/>
    </row>
    <row r="1826" spans="1:16" hidden="1" x14ac:dyDescent="0.25">
      <c r="A1826" s="661"/>
      <c r="B1826" s="615"/>
      <c r="C1826" s="660"/>
      <c r="D1826" s="669"/>
      <c r="E1826" s="670"/>
      <c r="F1826" s="201"/>
      <c r="G1826" s="201"/>
      <c r="H1826" s="201"/>
      <c r="I1826" s="201"/>
      <c r="J1826" s="201"/>
      <c r="K1826" s="201"/>
      <c r="L1826" s="201"/>
      <c r="M1826" s="201"/>
      <c r="N1826" s="201"/>
      <c r="O1826" s="201"/>
      <c r="P1826" s="201"/>
    </row>
    <row r="1827" spans="1:16" hidden="1" x14ac:dyDescent="0.25">
      <c r="A1827" s="661"/>
      <c r="B1827" s="615"/>
      <c r="C1827" s="660"/>
      <c r="D1827" s="669"/>
      <c r="E1827" s="670"/>
      <c r="F1827" s="201"/>
      <c r="G1827" s="201"/>
      <c r="H1827" s="201"/>
      <c r="I1827" s="201"/>
      <c r="J1827" s="201"/>
      <c r="K1827" s="201"/>
      <c r="L1827" s="201"/>
      <c r="M1827" s="201"/>
      <c r="N1827" s="201"/>
      <c r="O1827" s="201"/>
      <c r="P1827" s="201"/>
    </row>
    <row r="1828" spans="1:16" hidden="1" x14ac:dyDescent="0.25">
      <c r="A1828" s="661"/>
      <c r="B1828" s="615"/>
      <c r="C1828" s="660"/>
      <c r="D1828" s="669"/>
      <c r="E1828" s="670"/>
      <c r="F1828" s="201"/>
      <c r="G1828" s="201"/>
      <c r="H1828" s="201"/>
      <c r="I1828" s="201"/>
      <c r="J1828" s="201"/>
      <c r="K1828" s="201"/>
      <c r="L1828" s="201"/>
      <c r="M1828" s="201"/>
      <c r="N1828" s="201"/>
      <c r="O1828" s="201"/>
      <c r="P1828" s="201"/>
    </row>
    <row r="1829" spans="1:16" hidden="1" x14ac:dyDescent="0.25">
      <c r="A1829" s="661"/>
      <c r="B1829" s="615"/>
      <c r="C1829" s="660"/>
      <c r="D1829" s="669"/>
      <c r="E1829" s="670"/>
      <c r="F1829" s="201"/>
      <c r="G1829" s="201"/>
      <c r="H1829" s="201"/>
      <c r="I1829" s="201"/>
      <c r="J1829" s="201"/>
      <c r="K1829" s="201"/>
      <c r="L1829" s="201"/>
      <c r="M1829" s="201"/>
      <c r="N1829" s="201"/>
      <c r="O1829" s="201"/>
      <c r="P1829" s="201"/>
    </row>
    <row r="1830" spans="1:16" hidden="1" x14ac:dyDescent="0.25">
      <c r="A1830" s="661"/>
      <c r="B1830" s="615"/>
      <c r="C1830" s="660"/>
      <c r="D1830" s="669"/>
      <c r="E1830" s="670"/>
      <c r="F1830" s="201"/>
      <c r="G1830" s="201"/>
      <c r="H1830" s="201"/>
      <c r="I1830" s="201"/>
      <c r="J1830" s="201"/>
      <c r="K1830" s="201"/>
      <c r="L1830" s="201"/>
      <c r="M1830" s="201"/>
      <c r="N1830" s="201"/>
      <c r="O1830" s="201"/>
      <c r="P1830" s="201"/>
    </row>
    <row r="1831" spans="1:16" hidden="1" x14ac:dyDescent="0.25">
      <c r="A1831" s="661"/>
      <c r="B1831" s="615"/>
      <c r="C1831" s="660"/>
      <c r="D1831" s="669"/>
      <c r="E1831" s="670"/>
      <c r="F1831" s="201"/>
      <c r="G1831" s="201"/>
      <c r="H1831" s="201"/>
      <c r="I1831" s="201"/>
      <c r="J1831" s="201"/>
      <c r="K1831" s="201"/>
      <c r="L1831" s="201"/>
      <c r="M1831" s="201"/>
      <c r="N1831" s="201"/>
      <c r="O1831" s="201"/>
      <c r="P1831" s="201"/>
    </row>
    <row r="1832" spans="1:16" hidden="1" x14ac:dyDescent="0.25">
      <c r="A1832" s="661"/>
      <c r="B1832" s="615"/>
      <c r="C1832" s="660"/>
      <c r="D1832" s="669"/>
      <c r="E1832" s="670"/>
      <c r="F1832" s="201"/>
      <c r="G1832" s="201"/>
      <c r="H1832" s="201"/>
      <c r="I1832" s="201"/>
      <c r="J1832" s="201"/>
      <c r="K1832" s="201"/>
      <c r="L1832" s="201"/>
      <c r="M1832" s="201"/>
      <c r="N1832" s="201"/>
      <c r="O1832" s="201"/>
      <c r="P1832" s="201"/>
    </row>
    <row r="1833" spans="1:16" hidden="1" x14ac:dyDescent="0.25">
      <c r="A1833" s="661"/>
      <c r="B1833" s="615"/>
      <c r="C1833" s="660"/>
      <c r="D1833" s="669"/>
      <c r="E1833" s="670"/>
      <c r="F1833" s="201"/>
      <c r="G1833" s="201"/>
      <c r="H1833" s="201"/>
      <c r="I1833" s="201"/>
      <c r="J1833" s="201"/>
      <c r="K1833" s="201"/>
      <c r="L1833" s="201"/>
      <c r="M1833" s="201"/>
      <c r="N1833" s="201"/>
      <c r="O1833" s="201"/>
      <c r="P1833" s="201"/>
    </row>
    <row r="1834" spans="1:16" hidden="1" x14ac:dyDescent="0.25">
      <c r="A1834" s="661"/>
      <c r="B1834" s="615"/>
      <c r="C1834" s="660"/>
      <c r="D1834" s="669"/>
      <c r="E1834" s="670"/>
      <c r="F1834" s="201"/>
      <c r="G1834" s="201"/>
      <c r="H1834" s="201"/>
      <c r="I1834" s="201"/>
      <c r="J1834" s="201"/>
      <c r="K1834" s="201"/>
      <c r="L1834" s="201"/>
      <c r="M1834" s="201"/>
      <c r="N1834" s="201"/>
      <c r="O1834" s="201"/>
      <c r="P1834" s="201"/>
    </row>
    <row r="1835" spans="1:16" hidden="1" x14ac:dyDescent="0.25">
      <c r="A1835" s="661"/>
      <c r="B1835" s="615"/>
      <c r="C1835" s="660"/>
      <c r="D1835" s="669"/>
      <c r="E1835" s="670"/>
      <c r="F1835" s="201"/>
      <c r="G1835" s="201"/>
      <c r="H1835" s="201"/>
      <c r="I1835" s="201"/>
      <c r="J1835" s="201"/>
      <c r="K1835" s="201"/>
      <c r="L1835" s="201"/>
      <c r="M1835" s="201"/>
      <c r="N1835" s="201"/>
      <c r="O1835" s="201"/>
      <c r="P1835" s="201"/>
    </row>
    <row r="1836" spans="1:16" hidden="1" x14ac:dyDescent="0.25">
      <c r="A1836" s="661"/>
      <c r="B1836" s="615"/>
      <c r="C1836" s="660"/>
      <c r="D1836" s="669"/>
      <c r="E1836" s="670"/>
      <c r="F1836" s="201"/>
      <c r="G1836" s="201"/>
      <c r="H1836" s="201"/>
      <c r="I1836" s="201"/>
      <c r="J1836" s="201"/>
      <c r="K1836" s="201"/>
      <c r="L1836" s="201"/>
      <c r="M1836" s="201"/>
      <c r="N1836" s="201"/>
      <c r="O1836" s="201"/>
      <c r="P1836" s="201"/>
    </row>
    <row r="1837" spans="1:16" hidden="1" x14ac:dyDescent="0.25">
      <c r="A1837" s="661"/>
      <c r="B1837" s="615"/>
      <c r="C1837" s="660"/>
      <c r="D1837" s="669"/>
      <c r="E1837" s="670"/>
      <c r="F1837" s="201"/>
      <c r="G1837" s="201"/>
      <c r="H1837" s="201"/>
      <c r="I1837" s="201"/>
      <c r="J1837" s="201"/>
      <c r="K1837" s="201"/>
      <c r="L1837" s="201"/>
      <c r="M1837" s="201"/>
      <c r="N1837" s="201"/>
      <c r="O1837" s="201"/>
      <c r="P1837" s="201"/>
    </row>
    <row r="1838" spans="1:16" hidden="1" x14ac:dyDescent="0.25">
      <c r="A1838" s="661"/>
      <c r="B1838" s="615"/>
      <c r="C1838" s="660"/>
      <c r="D1838" s="669"/>
      <c r="E1838" s="670"/>
      <c r="F1838" s="201"/>
      <c r="G1838" s="201"/>
      <c r="H1838" s="201"/>
      <c r="I1838" s="201"/>
      <c r="J1838" s="201"/>
      <c r="K1838" s="201"/>
      <c r="L1838" s="201"/>
      <c r="M1838" s="201"/>
      <c r="N1838" s="201"/>
      <c r="O1838" s="201"/>
      <c r="P1838" s="201"/>
    </row>
    <row r="1839" spans="1:16" hidden="1" x14ac:dyDescent="0.25">
      <c r="A1839" s="661"/>
      <c r="B1839" s="615"/>
      <c r="C1839" s="660"/>
      <c r="D1839" s="669"/>
      <c r="E1839" s="670"/>
      <c r="F1839" s="201"/>
      <c r="G1839" s="201"/>
      <c r="H1839" s="201"/>
      <c r="I1839" s="201"/>
      <c r="J1839" s="201"/>
      <c r="K1839" s="201"/>
      <c r="L1839" s="201"/>
      <c r="M1839" s="201"/>
      <c r="N1839" s="201"/>
      <c r="O1839" s="201"/>
      <c r="P1839" s="201"/>
    </row>
    <row r="1840" spans="1:16" hidden="1" x14ac:dyDescent="0.25">
      <c r="A1840" s="661"/>
      <c r="B1840" s="615"/>
      <c r="C1840" s="660"/>
      <c r="D1840" s="669"/>
      <c r="E1840" s="670"/>
      <c r="F1840" s="201"/>
      <c r="G1840" s="201"/>
      <c r="H1840" s="201"/>
      <c r="I1840" s="201"/>
      <c r="J1840" s="201"/>
      <c r="K1840" s="201"/>
      <c r="L1840" s="201"/>
      <c r="M1840" s="201"/>
      <c r="N1840" s="201"/>
      <c r="O1840" s="201"/>
      <c r="P1840" s="201"/>
    </row>
    <row r="1841" spans="1:16" hidden="1" x14ac:dyDescent="0.25">
      <c r="A1841" s="661"/>
      <c r="B1841" s="615"/>
      <c r="C1841" s="660"/>
      <c r="D1841" s="669"/>
      <c r="E1841" s="670"/>
      <c r="F1841" s="201"/>
      <c r="G1841" s="201"/>
      <c r="H1841" s="201"/>
      <c r="I1841" s="201"/>
      <c r="J1841" s="201"/>
      <c r="K1841" s="201"/>
      <c r="L1841" s="201"/>
      <c r="M1841" s="201"/>
      <c r="N1841" s="201"/>
      <c r="O1841" s="201"/>
      <c r="P1841" s="201"/>
    </row>
    <row r="1842" spans="1:16" hidden="1" x14ac:dyDescent="0.25">
      <c r="A1842" s="661"/>
      <c r="B1842" s="615"/>
      <c r="C1842" s="660"/>
      <c r="D1842" s="669"/>
      <c r="E1842" s="670"/>
      <c r="F1842" s="201"/>
      <c r="G1842" s="201"/>
      <c r="H1842" s="201"/>
      <c r="I1842" s="201"/>
      <c r="J1842" s="201"/>
      <c r="K1842" s="201"/>
      <c r="L1842" s="201"/>
      <c r="M1842" s="201"/>
      <c r="N1842" s="201"/>
      <c r="O1842" s="201"/>
      <c r="P1842" s="201"/>
    </row>
    <row r="1843" spans="1:16" hidden="1" x14ac:dyDescent="0.25">
      <c r="A1843" s="661"/>
      <c r="B1843" s="615"/>
      <c r="C1843" s="660"/>
      <c r="D1843" s="669"/>
      <c r="E1843" s="670"/>
      <c r="F1843" s="201"/>
      <c r="G1843" s="201"/>
      <c r="H1843" s="201"/>
      <c r="I1843" s="201"/>
      <c r="J1843" s="201"/>
      <c r="K1843" s="201"/>
      <c r="L1843" s="201"/>
      <c r="M1843" s="201"/>
      <c r="N1843" s="201"/>
      <c r="O1843" s="201"/>
      <c r="P1843" s="201"/>
    </row>
    <row r="1844" spans="1:16" hidden="1" x14ac:dyDescent="0.25">
      <c r="A1844" s="661"/>
      <c r="B1844" s="615"/>
      <c r="C1844" s="660"/>
      <c r="D1844" s="669"/>
      <c r="E1844" s="670"/>
      <c r="F1844" s="201"/>
      <c r="G1844" s="201"/>
      <c r="H1844" s="201"/>
      <c r="I1844" s="201"/>
      <c r="J1844" s="201"/>
      <c r="K1844" s="201"/>
      <c r="L1844" s="201"/>
      <c r="M1844" s="201"/>
      <c r="N1844" s="201"/>
      <c r="O1844" s="201"/>
      <c r="P1844" s="201"/>
    </row>
    <row r="1845" spans="1:16" hidden="1" x14ac:dyDescent="0.25">
      <c r="A1845" s="661"/>
      <c r="B1845" s="615"/>
      <c r="C1845" s="660"/>
      <c r="D1845" s="669"/>
      <c r="E1845" s="670"/>
      <c r="F1845" s="201"/>
      <c r="G1845" s="201"/>
      <c r="H1845" s="201"/>
      <c r="I1845" s="201"/>
      <c r="J1845" s="201"/>
      <c r="K1845" s="201"/>
      <c r="L1845" s="201"/>
      <c r="M1845" s="201"/>
      <c r="N1845" s="201"/>
      <c r="O1845" s="201"/>
      <c r="P1845" s="201"/>
    </row>
    <row r="1846" spans="1:16" hidden="1" x14ac:dyDescent="0.25">
      <c r="A1846" s="661"/>
      <c r="B1846" s="615"/>
      <c r="C1846" s="660"/>
      <c r="D1846" s="669"/>
      <c r="E1846" s="670"/>
      <c r="F1846" s="201"/>
      <c r="G1846" s="201"/>
      <c r="H1846" s="201"/>
      <c r="I1846" s="201"/>
      <c r="J1846" s="201"/>
      <c r="K1846" s="201"/>
      <c r="L1846" s="201"/>
      <c r="M1846" s="201"/>
      <c r="N1846" s="201"/>
      <c r="O1846" s="201"/>
      <c r="P1846" s="201"/>
    </row>
    <row r="1847" spans="1:16" hidden="1" x14ac:dyDescent="0.25">
      <c r="A1847" s="661"/>
      <c r="B1847" s="615"/>
      <c r="C1847" s="660"/>
      <c r="D1847" s="669"/>
      <c r="E1847" s="670"/>
      <c r="F1847" s="201"/>
      <c r="G1847" s="201"/>
      <c r="H1847" s="201"/>
      <c r="I1847" s="201"/>
      <c r="J1847" s="201"/>
      <c r="K1847" s="201"/>
      <c r="L1847" s="201"/>
      <c r="M1847" s="201"/>
      <c r="N1847" s="201"/>
      <c r="O1847" s="201"/>
      <c r="P1847" s="201"/>
    </row>
    <row r="1848" spans="1:16" hidden="1" x14ac:dyDescent="0.25">
      <c r="A1848" s="661"/>
      <c r="B1848" s="615"/>
      <c r="C1848" s="660"/>
      <c r="D1848" s="669"/>
      <c r="E1848" s="670"/>
      <c r="F1848" s="201"/>
      <c r="G1848" s="201"/>
      <c r="H1848" s="201"/>
      <c r="I1848" s="201"/>
      <c r="J1848" s="201"/>
      <c r="K1848" s="201"/>
      <c r="L1848" s="201"/>
      <c r="M1848" s="201"/>
      <c r="N1848" s="201"/>
      <c r="O1848" s="201"/>
      <c r="P1848" s="201"/>
    </row>
    <row r="1849" spans="1:16" hidden="1" x14ac:dyDescent="0.25">
      <c r="A1849" s="661"/>
      <c r="B1849" s="615"/>
      <c r="C1849" s="660"/>
      <c r="D1849" s="669"/>
      <c r="E1849" s="670"/>
      <c r="F1849" s="201"/>
      <c r="G1849" s="201"/>
      <c r="H1849" s="201"/>
      <c r="I1849" s="201"/>
      <c r="J1849" s="201"/>
      <c r="K1849" s="201"/>
      <c r="L1849" s="201"/>
      <c r="M1849" s="201"/>
      <c r="N1849" s="201"/>
      <c r="O1849" s="201"/>
      <c r="P1849" s="201"/>
    </row>
    <row r="1850" spans="1:16" hidden="1" x14ac:dyDescent="0.25">
      <c r="A1850" s="661"/>
      <c r="B1850" s="615"/>
      <c r="C1850" s="660"/>
      <c r="D1850" s="669"/>
      <c r="E1850" s="670"/>
      <c r="F1850" s="201"/>
      <c r="G1850" s="201"/>
      <c r="H1850" s="201"/>
      <c r="I1850" s="201"/>
      <c r="J1850" s="201"/>
      <c r="K1850" s="201"/>
      <c r="L1850" s="201"/>
      <c r="M1850" s="201"/>
      <c r="N1850" s="201"/>
      <c r="O1850" s="201"/>
      <c r="P1850" s="201"/>
    </row>
    <row r="1851" spans="1:16" hidden="1" x14ac:dyDescent="0.25">
      <c r="A1851" s="661"/>
      <c r="B1851" s="615"/>
      <c r="C1851" s="660"/>
      <c r="D1851" s="669"/>
      <c r="E1851" s="670"/>
      <c r="F1851" s="201"/>
      <c r="G1851" s="201"/>
      <c r="H1851" s="201"/>
      <c r="I1851" s="201"/>
      <c r="J1851" s="201"/>
      <c r="K1851" s="201"/>
      <c r="L1851" s="201"/>
      <c r="M1851" s="201"/>
      <c r="N1851" s="201"/>
      <c r="O1851" s="201"/>
      <c r="P1851" s="201"/>
    </row>
    <row r="1852" spans="1:16" hidden="1" x14ac:dyDescent="0.25">
      <c r="A1852" s="661"/>
      <c r="B1852" s="615"/>
      <c r="C1852" s="660"/>
      <c r="D1852" s="669"/>
      <c r="E1852" s="670"/>
      <c r="F1852" s="201"/>
      <c r="G1852" s="201"/>
      <c r="H1852" s="201"/>
      <c r="I1852" s="201"/>
      <c r="J1852" s="201"/>
      <c r="K1852" s="201"/>
      <c r="L1852" s="201"/>
      <c r="M1852" s="201"/>
      <c r="N1852" s="201"/>
      <c r="O1852" s="201"/>
      <c r="P1852" s="201"/>
    </row>
    <row r="1853" spans="1:16" hidden="1" x14ac:dyDescent="0.25">
      <c r="A1853" s="661"/>
      <c r="B1853" s="615"/>
      <c r="C1853" s="660"/>
      <c r="D1853" s="669"/>
      <c r="E1853" s="670"/>
      <c r="F1853" s="201"/>
      <c r="G1853" s="201"/>
      <c r="H1853" s="201"/>
      <c r="I1853" s="201"/>
      <c r="J1853" s="201"/>
      <c r="K1853" s="201"/>
      <c r="L1853" s="201"/>
      <c r="M1853" s="201"/>
      <c r="N1853" s="201"/>
      <c r="O1853" s="201"/>
      <c r="P1853" s="201"/>
    </row>
    <row r="1854" spans="1:16" hidden="1" x14ac:dyDescent="0.25">
      <c r="A1854" s="661"/>
      <c r="B1854" s="615"/>
      <c r="C1854" s="660"/>
      <c r="D1854" s="669"/>
      <c r="E1854" s="670"/>
      <c r="F1854" s="201"/>
      <c r="G1854" s="201"/>
      <c r="H1854" s="201"/>
      <c r="I1854" s="201"/>
      <c r="J1854" s="201"/>
      <c r="K1854" s="201"/>
      <c r="L1854" s="201"/>
      <c r="M1854" s="201"/>
      <c r="N1854" s="201"/>
      <c r="O1854" s="201"/>
      <c r="P1854" s="201"/>
    </row>
    <row r="1855" spans="1:16" hidden="1" x14ac:dyDescent="0.25">
      <c r="A1855" s="661"/>
      <c r="B1855" s="615"/>
      <c r="C1855" s="660"/>
      <c r="D1855" s="669"/>
      <c r="E1855" s="670"/>
      <c r="F1855" s="201"/>
      <c r="G1855" s="201"/>
      <c r="H1855" s="201"/>
      <c r="I1855" s="201"/>
      <c r="J1855" s="201"/>
      <c r="K1855" s="201"/>
      <c r="L1855" s="201"/>
      <c r="M1855" s="201"/>
      <c r="N1855" s="201"/>
      <c r="O1855" s="201"/>
      <c r="P1855" s="201"/>
    </row>
    <row r="1856" spans="1:16" hidden="1" x14ac:dyDescent="0.25">
      <c r="A1856" s="661"/>
      <c r="B1856" s="615"/>
      <c r="C1856" s="660"/>
      <c r="D1856" s="669"/>
      <c r="E1856" s="670"/>
      <c r="F1856" s="201"/>
      <c r="G1856" s="201"/>
      <c r="H1856" s="201"/>
      <c r="I1856" s="201"/>
      <c r="J1856" s="201"/>
      <c r="K1856" s="201"/>
      <c r="L1856" s="201"/>
      <c r="M1856" s="201"/>
      <c r="N1856" s="201"/>
      <c r="O1856" s="201"/>
      <c r="P1856" s="201"/>
    </row>
    <row r="1857" spans="1:16" hidden="1" x14ac:dyDescent="0.25">
      <c r="A1857" s="661"/>
      <c r="B1857" s="615"/>
      <c r="C1857" s="660"/>
      <c r="D1857" s="669"/>
      <c r="E1857" s="670"/>
      <c r="F1857" s="201"/>
      <c r="G1857" s="201"/>
      <c r="H1857" s="201"/>
      <c r="I1857" s="201"/>
      <c r="J1857" s="201"/>
      <c r="K1857" s="201"/>
      <c r="L1857" s="201"/>
      <c r="M1857" s="201"/>
      <c r="N1857" s="201"/>
      <c r="O1857" s="201"/>
      <c r="P1857" s="201"/>
    </row>
    <row r="1858" spans="1:16" hidden="1" x14ac:dyDescent="0.25">
      <c r="A1858" s="661"/>
      <c r="B1858" s="615"/>
      <c r="C1858" s="660"/>
      <c r="D1858" s="669"/>
      <c r="E1858" s="670"/>
      <c r="F1858" s="201"/>
      <c r="G1858" s="201"/>
      <c r="H1858" s="201"/>
      <c r="I1858" s="201"/>
      <c r="J1858" s="201"/>
      <c r="K1858" s="201"/>
      <c r="L1858" s="201"/>
      <c r="M1858" s="201"/>
      <c r="N1858" s="201"/>
      <c r="O1858" s="201"/>
      <c r="P1858" s="201"/>
    </row>
    <row r="1859" spans="1:16" hidden="1" x14ac:dyDescent="0.25">
      <c r="A1859" s="661"/>
      <c r="B1859" s="615"/>
      <c r="C1859" s="660"/>
      <c r="D1859" s="669"/>
      <c r="E1859" s="670"/>
      <c r="F1859" s="201"/>
      <c r="G1859" s="201"/>
      <c r="H1859" s="201"/>
      <c r="I1859" s="201"/>
      <c r="J1859" s="201"/>
      <c r="K1859" s="201"/>
      <c r="L1859" s="201"/>
      <c r="M1859" s="201"/>
      <c r="N1859" s="201"/>
      <c r="O1859" s="201"/>
      <c r="P1859" s="201"/>
    </row>
    <row r="1860" spans="1:16" hidden="1" x14ac:dyDescent="0.25">
      <c r="A1860" s="661"/>
      <c r="B1860" s="615"/>
      <c r="C1860" s="660"/>
      <c r="D1860" s="669"/>
      <c r="E1860" s="670"/>
      <c r="F1860" s="201"/>
      <c r="G1860" s="201"/>
      <c r="H1860" s="201"/>
      <c r="I1860" s="201"/>
      <c r="J1860" s="201"/>
      <c r="K1860" s="201"/>
      <c r="L1860" s="201"/>
      <c r="M1860" s="201"/>
      <c r="N1860" s="201"/>
      <c r="O1860" s="201"/>
      <c r="P1860" s="201"/>
    </row>
    <row r="1861" spans="1:16" hidden="1" x14ac:dyDescent="0.25">
      <c r="A1861" s="661"/>
      <c r="B1861" s="615"/>
      <c r="C1861" s="660"/>
      <c r="D1861" s="669"/>
      <c r="E1861" s="670"/>
      <c r="F1861" s="201"/>
      <c r="G1861" s="201"/>
      <c r="H1861" s="201"/>
      <c r="I1861" s="201"/>
      <c r="J1861" s="201"/>
      <c r="K1861" s="201"/>
      <c r="L1861" s="201"/>
      <c r="M1861" s="201"/>
      <c r="N1861" s="201"/>
      <c r="O1861" s="201"/>
      <c r="P1861" s="201"/>
    </row>
    <row r="1862" spans="1:16" hidden="1" x14ac:dyDescent="0.25">
      <c r="A1862" s="661"/>
      <c r="B1862" s="615"/>
      <c r="C1862" s="660"/>
      <c r="D1862" s="669"/>
      <c r="E1862" s="670"/>
      <c r="F1862" s="201"/>
      <c r="G1862" s="201"/>
      <c r="H1862" s="201"/>
      <c r="I1862" s="201"/>
      <c r="J1862" s="201"/>
      <c r="K1862" s="201"/>
      <c r="L1862" s="201"/>
      <c r="M1862" s="201"/>
      <c r="N1862" s="201"/>
      <c r="O1862" s="201"/>
      <c r="P1862" s="201"/>
    </row>
    <row r="1863" spans="1:16" hidden="1" x14ac:dyDescent="0.25">
      <c r="A1863" s="661"/>
      <c r="B1863" s="615"/>
      <c r="C1863" s="660"/>
      <c r="D1863" s="669"/>
      <c r="E1863" s="670"/>
      <c r="F1863" s="201"/>
      <c r="G1863" s="201"/>
      <c r="H1863" s="201"/>
      <c r="I1863" s="201"/>
      <c r="J1863" s="201"/>
      <c r="K1863" s="201"/>
      <c r="L1863" s="201"/>
      <c r="M1863" s="201"/>
      <c r="N1863" s="201"/>
      <c r="O1863" s="201"/>
      <c r="P1863" s="201"/>
    </row>
    <row r="1864" spans="1:16" hidden="1" x14ac:dyDescent="0.25">
      <c r="A1864" s="661"/>
      <c r="B1864" s="615"/>
      <c r="C1864" s="660"/>
      <c r="D1864" s="669"/>
      <c r="E1864" s="670"/>
      <c r="F1864" s="201"/>
      <c r="G1864" s="201"/>
      <c r="H1864" s="201"/>
      <c r="I1864" s="201"/>
      <c r="J1864" s="201"/>
      <c r="K1864" s="201"/>
      <c r="L1864" s="201"/>
      <c r="M1864" s="201"/>
      <c r="N1864" s="201"/>
      <c r="O1864" s="201"/>
      <c r="P1864" s="201"/>
    </row>
    <row r="1865" spans="1:16" hidden="1" x14ac:dyDescent="0.25">
      <c r="A1865" s="661"/>
      <c r="B1865" s="615"/>
      <c r="C1865" s="660"/>
      <c r="D1865" s="669"/>
      <c r="E1865" s="670"/>
      <c r="F1865" s="201"/>
      <c r="G1865" s="201"/>
      <c r="H1865" s="201"/>
      <c r="I1865" s="201"/>
      <c r="J1865" s="201"/>
      <c r="K1865" s="201"/>
      <c r="L1865" s="201"/>
      <c r="M1865" s="201"/>
      <c r="N1865" s="201"/>
      <c r="O1865" s="201"/>
      <c r="P1865" s="201"/>
    </row>
    <row r="1866" spans="1:16" hidden="1" x14ac:dyDescent="0.25">
      <c r="A1866" s="661"/>
      <c r="B1866" s="615"/>
      <c r="C1866" s="660"/>
      <c r="D1866" s="669"/>
      <c r="E1866" s="670"/>
      <c r="F1866" s="201"/>
      <c r="G1866" s="201"/>
      <c r="H1866" s="201"/>
      <c r="I1866" s="201"/>
      <c r="J1866" s="201"/>
      <c r="K1866" s="201"/>
      <c r="L1866" s="201"/>
      <c r="M1866" s="201"/>
      <c r="N1866" s="201"/>
      <c r="O1866" s="201"/>
      <c r="P1866" s="201"/>
    </row>
    <row r="1867" spans="1:16" hidden="1" x14ac:dyDescent="0.25">
      <c r="A1867" s="661"/>
      <c r="B1867" s="615"/>
      <c r="C1867" s="660"/>
      <c r="D1867" s="669"/>
      <c r="E1867" s="670"/>
      <c r="F1867" s="201"/>
      <c r="G1867" s="201"/>
      <c r="H1867" s="201"/>
      <c r="I1867" s="201"/>
      <c r="J1867" s="201"/>
      <c r="K1867" s="201"/>
      <c r="L1867" s="201"/>
      <c r="M1867" s="201"/>
      <c r="N1867" s="201"/>
      <c r="O1867" s="201"/>
      <c r="P1867" s="201"/>
    </row>
    <row r="1868" spans="1:16" hidden="1" x14ac:dyDescent="0.25">
      <c r="A1868" s="661"/>
      <c r="B1868" s="615"/>
      <c r="C1868" s="660"/>
      <c r="D1868" s="669"/>
      <c r="E1868" s="670"/>
      <c r="F1868" s="201"/>
      <c r="G1868" s="201"/>
      <c r="H1868" s="201"/>
      <c r="I1868" s="201"/>
      <c r="J1868" s="201"/>
      <c r="K1868" s="201"/>
      <c r="L1868" s="201"/>
      <c r="M1868" s="201"/>
      <c r="N1868" s="201"/>
      <c r="O1868" s="201"/>
      <c r="P1868" s="201"/>
    </row>
    <row r="1869" spans="1:16" hidden="1" x14ac:dyDescent="0.25">
      <c r="A1869" s="661"/>
      <c r="B1869" s="615"/>
      <c r="C1869" s="660"/>
      <c r="D1869" s="669"/>
      <c r="E1869" s="670"/>
      <c r="F1869" s="201"/>
      <c r="G1869" s="201"/>
      <c r="H1869" s="201"/>
      <c r="I1869" s="201"/>
      <c r="J1869" s="201"/>
      <c r="K1869" s="201"/>
      <c r="L1869" s="201"/>
      <c r="M1869" s="201"/>
      <c r="N1869" s="201"/>
      <c r="O1869" s="201"/>
      <c r="P1869" s="201"/>
    </row>
    <row r="1870" spans="1:16" hidden="1" x14ac:dyDescent="0.25">
      <c r="A1870" s="661"/>
      <c r="B1870" s="615"/>
      <c r="C1870" s="660"/>
      <c r="D1870" s="669"/>
      <c r="E1870" s="670"/>
      <c r="F1870" s="201"/>
      <c r="G1870" s="201"/>
      <c r="H1870" s="201"/>
      <c r="I1870" s="201"/>
      <c r="J1870" s="201"/>
      <c r="K1870" s="201"/>
      <c r="L1870" s="201"/>
      <c r="M1870" s="201"/>
      <c r="N1870" s="201"/>
      <c r="O1870" s="201"/>
      <c r="P1870" s="201"/>
    </row>
    <row r="1871" spans="1:16" hidden="1" x14ac:dyDescent="0.25">
      <c r="A1871" s="661"/>
      <c r="B1871" s="615"/>
      <c r="C1871" s="660"/>
      <c r="D1871" s="669"/>
      <c r="E1871" s="670"/>
      <c r="F1871" s="201"/>
      <c r="G1871" s="201"/>
      <c r="H1871" s="201"/>
      <c r="I1871" s="201"/>
      <c r="J1871" s="201"/>
      <c r="K1871" s="201"/>
      <c r="L1871" s="201"/>
      <c r="M1871" s="201"/>
      <c r="N1871" s="201"/>
      <c r="O1871" s="201"/>
      <c r="P1871" s="201"/>
    </row>
    <row r="1872" spans="1:16" hidden="1" x14ac:dyDescent="0.25">
      <c r="A1872" s="661"/>
      <c r="B1872" s="615"/>
      <c r="C1872" s="660"/>
      <c r="D1872" s="669"/>
      <c r="E1872" s="670"/>
      <c r="F1872" s="201"/>
      <c r="G1872" s="201"/>
      <c r="H1872" s="201"/>
      <c r="I1872" s="201"/>
      <c r="J1872" s="201"/>
      <c r="K1872" s="201"/>
      <c r="L1872" s="201"/>
      <c r="M1872" s="201"/>
      <c r="N1872" s="201"/>
      <c r="O1872" s="201"/>
      <c r="P1872" s="201"/>
    </row>
    <row r="1873" spans="1:16" hidden="1" x14ac:dyDescent="0.25">
      <c r="A1873" s="661"/>
      <c r="B1873" s="615"/>
      <c r="C1873" s="660"/>
      <c r="D1873" s="669"/>
      <c r="E1873" s="670"/>
      <c r="F1873" s="201"/>
      <c r="G1873" s="201"/>
      <c r="H1873" s="201"/>
      <c r="I1873" s="201"/>
      <c r="J1873" s="201"/>
      <c r="K1873" s="201"/>
      <c r="L1873" s="201"/>
      <c r="M1873" s="201"/>
      <c r="N1873" s="201"/>
      <c r="O1873" s="201"/>
      <c r="P1873" s="201"/>
    </row>
    <row r="1874" spans="1:16" hidden="1" x14ac:dyDescent="0.25">
      <c r="A1874" s="661"/>
      <c r="B1874" s="615"/>
      <c r="C1874" s="660"/>
      <c r="D1874" s="669"/>
      <c r="E1874" s="670"/>
      <c r="F1874" s="201"/>
      <c r="G1874" s="201"/>
      <c r="H1874" s="201"/>
      <c r="I1874" s="201"/>
      <c r="J1874" s="201"/>
      <c r="K1874" s="201"/>
      <c r="L1874" s="201"/>
      <c r="M1874" s="201"/>
      <c r="N1874" s="201"/>
      <c r="O1874" s="201"/>
      <c r="P1874" s="201"/>
    </row>
    <row r="1875" spans="1:16" hidden="1" x14ac:dyDescent="0.25">
      <c r="A1875" s="661"/>
      <c r="B1875" s="615"/>
      <c r="C1875" s="660"/>
      <c r="D1875" s="669"/>
      <c r="E1875" s="670"/>
      <c r="F1875" s="201"/>
      <c r="G1875" s="201"/>
      <c r="H1875" s="201"/>
      <c r="I1875" s="201"/>
      <c r="J1875" s="201"/>
      <c r="K1875" s="201"/>
      <c r="L1875" s="201"/>
      <c r="M1875" s="201"/>
      <c r="N1875" s="201"/>
      <c r="O1875" s="201"/>
      <c r="P1875" s="201"/>
    </row>
    <row r="1876" spans="1:16" hidden="1" x14ac:dyDescent="0.25">
      <c r="A1876" s="661"/>
      <c r="B1876" s="615"/>
      <c r="C1876" s="660"/>
      <c r="D1876" s="669"/>
      <c r="E1876" s="670"/>
      <c r="F1876" s="201"/>
      <c r="G1876" s="201"/>
      <c r="H1876" s="201"/>
      <c r="I1876" s="201"/>
      <c r="J1876" s="201"/>
      <c r="K1876" s="201"/>
      <c r="L1876" s="201"/>
      <c r="M1876" s="201"/>
      <c r="N1876" s="201"/>
      <c r="O1876" s="201"/>
      <c r="P1876" s="201"/>
    </row>
    <row r="1877" spans="1:16" hidden="1" x14ac:dyDescent="0.25">
      <c r="A1877" s="661"/>
      <c r="B1877" s="615"/>
      <c r="C1877" s="660"/>
      <c r="D1877" s="669"/>
      <c r="E1877" s="670"/>
      <c r="F1877" s="201"/>
      <c r="G1877" s="201"/>
      <c r="H1877" s="201"/>
      <c r="I1877" s="201"/>
      <c r="J1877" s="201"/>
      <c r="K1877" s="201"/>
      <c r="L1877" s="201"/>
      <c r="M1877" s="201"/>
      <c r="N1877" s="201"/>
      <c r="O1877" s="201"/>
      <c r="P1877" s="201"/>
    </row>
    <row r="1878" spans="1:16" hidden="1" x14ac:dyDescent="0.25">
      <c r="A1878" s="661"/>
      <c r="B1878" s="615"/>
      <c r="C1878" s="660"/>
      <c r="D1878" s="669"/>
      <c r="E1878" s="670"/>
      <c r="F1878" s="201"/>
      <c r="G1878" s="201"/>
      <c r="H1878" s="201"/>
      <c r="I1878" s="201"/>
      <c r="J1878" s="201"/>
      <c r="K1878" s="201"/>
      <c r="L1878" s="201"/>
      <c r="M1878" s="201"/>
      <c r="N1878" s="201"/>
      <c r="O1878" s="201"/>
      <c r="P1878" s="201"/>
    </row>
    <row r="1879" spans="1:16" hidden="1" x14ac:dyDescent="0.25">
      <c r="A1879" s="661"/>
      <c r="B1879" s="615"/>
      <c r="C1879" s="660"/>
      <c r="D1879" s="669"/>
      <c r="E1879" s="670"/>
      <c r="F1879" s="201"/>
      <c r="G1879" s="201"/>
      <c r="H1879" s="201"/>
      <c r="I1879" s="201"/>
      <c r="J1879" s="201"/>
      <c r="K1879" s="201"/>
      <c r="L1879" s="201"/>
      <c r="M1879" s="201"/>
      <c r="N1879" s="201"/>
      <c r="O1879" s="201"/>
      <c r="P1879" s="201"/>
    </row>
    <row r="1880" spans="1:16" hidden="1" x14ac:dyDescent="0.25">
      <c r="A1880" s="661"/>
      <c r="B1880" s="615"/>
      <c r="C1880" s="660"/>
      <c r="D1880" s="669"/>
      <c r="E1880" s="670"/>
      <c r="F1880" s="201"/>
      <c r="G1880" s="201"/>
      <c r="H1880" s="201"/>
      <c r="I1880" s="201"/>
      <c r="J1880" s="201"/>
      <c r="K1880" s="201"/>
      <c r="L1880" s="201"/>
      <c r="M1880" s="201"/>
      <c r="N1880" s="201"/>
      <c r="O1880" s="201"/>
      <c r="P1880" s="201"/>
    </row>
    <row r="1881" spans="1:16" hidden="1" x14ac:dyDescent="0.25">
      <c r="A1881" s="661"/>
      <c r="B1881" s="615"/>
      <c r="C1881" s="660"/>
      <c r="D1881" s="669"/>
      <c r="E1881" s="670"/>
      <c r="F1881" s="201"/>
      <c r="G1881" s="201"/>
      <c r="H1881" s="201"/>
      <c r="I1881" s="201"/>
      <c r="J1881" s="201"/>
      <c r="K1881" s="201"/>
      <c r="L1881" s="201"/>
      <c r="M1881" s="201"/>
      <c r="N1881" s="201"/>
      <c r="O1881" s="201"/>
      <c r="P1881" s="201"/>
    </row>
    <row r="1882" spans="1:16" hidden="1" x14ac:dyDescent="0.25">
      <c r="A1882" s="661"/>
      <c r="B1882" s="615"/>
      <c r="C1882" s="660"/>
      <c r="D1882" s="669"/>
      <c r="E1882" s="670"/>
      <c r="F1882" s="201"/>
      <c r="G1882" s="201"/>
      <c r="H1882" s="201"/>
      <c r="I1882" s="201"/>
      <c r="J1882" s="201"/>
      <c r="K1882" s="201"/>
      <c r="L1882" s="201"/>
      <c r="M1882" s="201"/>
      <c r="N1882" s="201"/>
      <c r="O1882" s="201"/>
      <c r="P1882" s="201"/>
    </row>
    <row r="1883" spans="1:16" hidden="1" x14ac:dyDescent="0.25">
      <c r="A1883" s="661"/>
      <c r="B1883" s="615"/>
      <c r="C1883" s="660"/>
      <c r="D1883" s="669"/>
      <c r="E1883" s="670"/>
      <c r="F1883" s="201"/>
      <c r="G1883" s="201"/>
      <c r="H1883" s="201"/>
      <c r="I1883" s="201"/>
      <c r="J1883" s="201"/>
      <c r="K1883" s="201"/>
      <c r="L1883" s="201"/>
      <c r="M1883" s="201"/>
      <c r="N1883" s="201"/>
      <c r="O1883" s="201"/>
      <c r="P1883" s="201"/>
    </row>
    <row r="1884" spans="1:16" hidden="1" x14ac:dyDescent="0.25">
      <c r="A1884" s="661"/>
      <c r="B1884" s="615"/>
      <c r="C1884" s="660"/>
      <c r="D1884" s="669"/>
      <c r="E1884" s="670"/>
      <c r="F1884" s="201"/>
      <c r="G1884" s="201"/>
      <c r="H1884" s="201"/>
      <c r="I1884" s="201"/>
      <c r="J1884" s="201"/>
      <c r="K1884" s="201"/>
      <c r="L1884" s="201"/>
      <c r="M1884" s="201"/>
      <c r="N1884" s="201"/>
      <c r="O1884" s="201"/>
      <c r="P1884" s="201"/>
    </row>
    <row r="1885" spans="1:16" hidden="1" x14ac:dyDescent="0.25">
      <c r="A1885" s="661"/>
      <c r="B1885" s="615"/>
      <c r="C1885" s="660"/>
      <c r="D1885" s="669"/>
      <c r="E1885" s="670"/>
      <c r="F1885" s="201"/>
      <c r="G1885" s="201"/>
      <c r="H1885" s="201"/>
      <c r="I1885" s="201"/>
      <c r="J1885" s="201"/>
      <c r="K1885" s="201"/>
      <c r="L1885" s="201"/>
      <c r="M1885" s="201"/>
      <c r="N1885" s="201"/>
      <c r="O1885" s="201"/>
      <c r="P1885" s="201"/>
    </row>
    <row r="1886" spans="1:16" hidden="1" x14ac:dyDescent="0.25">
      <c r="A1886" s="661"/>
      <c r="B1886" s="615"/>
      <c r="C1886" s="660"/>
      <c r="D1886" s="669"/>
      <c r="E1886" s="670"/>
      <c r="F1886" s="201"/>
      <c r="G1886" s="201"/>
      <c r="H1886" s="201"/>
      <c r="I1886" s="201"/>
      <c r="J1886" s="201"/>
      <c r="K1886" s="201"/>
      <c r="L1886" s="201"/>
      <c r="M1886" s="201"/>
      <c r="N1886" s="201"/>
      <c r="O1886" s="201"/>
      <c r="P1886" s="201"/>
    </row>
    <row r="1887" spans="1:16" hidden="1" x14ac:dyDescent="0.25">
      <c r="A1887" s="661"/>
      <c r="B1887" s="615"/>
      <c r="C1887" s="660"/>
      <c r="D1887" s="669"/>
      <c r="E1887" s="670"/>
      <c r="F1887" s="201"/>
      <c r="G1887" s="201"/>
      <c r="H1887" s="201"/>
      <c r="I1887" s="201"/>
      <c r="J1887" s="201"/>
      <c r="K1887" s="201"/>
      <c r="L1887" s="201"/>
      <c r="M1887" s="201"/>
      <c r="N1887" s="201"/>
      <c r="O1887" s="201"/>
      <c r="P1887" s="201"/>
    </row>
    <row r="1888" spans="1:16" hidden="1" x14ac:dyDescent="0.25">
      <c r="A1888" s="661"/>
      <c r="B1888" s="615"/>
      <c r="C1888" s="660"/>
      <c r="D1888" s="669"/>
      <c r="E1888" s="670"/>
      <c r="F1888" s="201"/>
      <c r="G1888" s="201"/>
      <c r="H1888" s="201"/>
      <c r="I1888" s="201"/>
      <c r="J1888" s="201"/>
      <c r="K1888" s="201"/>
      <c r="L1888" s="201"/>
      <c r="M1888" s="201"/>
      <c r="N1888" s="201"/>
      <c r="O1888" s="201"/>
      <c r="P1888" s="201"/>
    </row>
    <row r="1889" spans="1:16" hidden="1" x14ac:dyDescent="0.25">
      <c r="A1889" s="661"/>
      <c r="B1889" s="615"/>
      <c r="C1889" s="660"/>
      <c r="D1889" s="669"/>
      <c r="E1889" s="670"/>
      <c r="F1889" s="201"/>
      <c r="G1889" s="201"/>
      <c r="H1889" s="201"/>
      <c r="I1889" s="201"/>
      <c r="J1889" s="201"/>
      <c r="K1889" s="201"/>
      <c r="L1889" s="201"/>
      <c r="M1889" s="201"/>
      <c r="N1889" s="201"/>
      <c r="O1889" s="201"/>
      <c r="P1889" s="201"/>
    </row>
    <row r="1890" spans="1:16" hidden="1" x14ac:dyDescent="0.25">
      <c r="A1890" s="661"/>
      <c r="B1890" s="615"/>
      <c r="C1890" s="660"/>
      <c r="D1890" s="669"/>
      <c r="E1890" s="670"/>
      <c r="F1890" s="201"/>
      <c r="G1890" s="201"/>
      <c r="H1890" s="201"/>
      <c r="I1890" s="201"/>
      <c r="J1890" s="201"/>
      <c r="K1890" s="201"/>
      <c r="L1890" s="201"/>
      <c r="M1890" s="201"/>
      <c r="N1890" s="201"/>
      <c r="O1890" s="201"/>
      <c r="P1890" s="201"/>
    </row>
    <row r="1891" spans="1:16" hidden="1" x14ac:dyDescent="0.25">
      <c r="A1891" s="661"/>
      <c r="B1891" s="615"/>
      <c r="C1891" s="660"/>
      <c r="D1891" s="669"/>
      <c r="E1891" s="670"/>
      <c r="F1891" s="201"/>
      <c r="G1891" s="201"/>
      <c r="H1891" s="201"/>
      <c r="I1891" s="201"/>
      <c r="J1891" s="201"/>
      <c r="K1891" s="201"/>
      <c r="L1891" s="201"/>
      <c r="M1891" s="201"/>
      <c r="N1891" s="201"/>
      <c r="O1891" s="201"/>
      <c r="P1891" s="201"/>
    </row>
    <row r="1892" spans="1:16" hidden="1" x14ac:dyDescent="0.25">
      <c r="A1892" s="661"/>
      <c r="B1892" s="615"/>
      <c r="C1892" s="660"/>
      <c r="D1892" s="669"/>
      <c r="E1892" s="670"/>
      <c r="F1892" s="201"/>
      <c r="G1892" s="201"/>
      <c r="H1892" s="201"/>
      <c r="I1892" s="201"/>
      <c r="J1892" s="201"/>
      <c r="K1892" s="201"/>
      <c r="L1892" s="201"/>
      <c r="M1892" s="201"/>
      <c r="N1892" s="201"/>
      <c r="O1892" s="201"/>
      <c r="P1892" s="201"/>
    </row>
    <row r="1893" spans="1:16" hidden="1" x14ac:dyDescent="0.25">
      <c r="A1893" s="661"/>
      <c r="B1893" s="615"/>
      <c r="C1893" s="660"/>
      <c r="D1893" s="669"/>
      <c r="E1893" s="670"/>
      <c r="F1893" s="201"/>
      <c r="G1893" s="201"/>
      <c r="H1893" s="201"/>
      <c r="I1893" s="201"/>
      <c r="J1893" s="201"/>
      <c r="K1893" s="201"/>
      <c r="L1893" s="201"/>
      <c r="M1893" s="201"/>
      <c r="N1893" s="201"/>
      <c r="O1893" s="201"/>
      <c r="P1893" s="201"/>
    </row>
    <row r="1894" spans="1:16" hidden="1" x14ac:dyDescent="0.25">
      <c r="A1894" s="661"/>
      <c r="B1894" s="615"/>
      <c r="C1894" s="660"/>
      <c r="D1894" s="669"/>
      <c r="E1894" s="670"/>
      <c r="F1894" s="201"/>
      <c r="G1894" s="201"/>
      <c r="H1894" s="201"/>
      <c r="I1894" s="201"/>
      <c r="J1894" s="201"/>
      <c r="K1894" s="201"/>
      <c r="L1894" s="201"/>
      <c r="M1894" s="201"/>
      <c r="N1894" s="201"/>
      <c r="O1894" s="201"/>
      <c r="P1894" s="201"/>
    </row>
    <row r="1895" spans="1:16" hidden="1" x14ac:dyDescent="0.25">
      <c r="A1895" s="661"/>
      <c r="B1895" s="615"/>
      <c r="C1895" s="660"/>
      <c r="D1895" s="669"/>
      <c r="E1895" s="670"/>
      <c r="F1895" s="201"/>
      <c r="G1895" s="201"/>
      <c r="H1895" s="201"/>
      <c r="I1895" s="201"/>
      <c r="J1895" s="201"/>
      <c r="K1895" s="201"/>
      <c r="L1895" s="201"/>
      <c r="M1895" s="201"/>
      <c r="N1895" s="201"/>
      <c r="O1895" s="201"/>
      <c r="P1895" s="201"/>
    </row>
    <row r="1896" spans="1:16" hidden="1" x14ac:dyDescent="0.25">
      <c r="A1896" s="661"/>
      <c r="B1896" s="615"/>
      <c r="C1896" s="660"/>
      <c r="D1896" s="669"/>
      <c r="E1896" s="670"/>
      <c r="F1896" s="201"/>
      <c r="G1896" s="201"/>
      <c r="H1896" s="201"/>
      <c r="I1896" s="201"/>
      <c r="J1896" s="201"/>
      <c r="K1896" s="201"/>
      <c r="L1896" s="201"/>
      <c r="M1896" s="201"/>
      <c r="N1896" s="201"/>
      <c r="O1896" s="201"/>
      <c r="P1896" s="201"/>
    </row>
    <row r="1897" spans="1:16" hidden="1" x14ac:dyDescent="0.25">
      <c r="A1897" s="661"/>
      <c r="B1897" s="615"/>
      <c r="C1897" s="660"/>
      <c r="D1897" s="669"/>
      <c r="E1897" s="670"/>
      <c r="F1897" s="201"/>
      <c r="G1897" s="201"/>
      <c r="H1897" s="201"/>
      <c r="I1897" s="201"/>
      <c r="J1897" s="201"/>
      <c r="K1897" s="201"/>
      <c r="L1897" s="201"/>
      <c r="M1897" s="201"/>
      <c r="N1897" s="201"/>
      <c r="O1897" s="201"/>
      <c r="P1897" s="201"/>
    </row>
    <row r="1898" spans="1:16" hidden="1" x14ac:dyDescent="0.25">
      <c r="A1898" s="661"/>
      <c r="B1898" s="615"/>
      <c r="C1898" s="660"/>
      <c r="D1898" s="669"/>
      <c r="E1898" s="670"/>
      <c r="F1898" s="201"/>
      <c r="G1898" s="201"/>
      <c r="H1898" s="201"/>
      <c r="I1898" s="201"/>
      <c r="J1898" s="201"/>
      <c r="K1898" s="201"/>
      <c r="L1898" s="201"/>
      <c r="M1898" s="201"/>
      <c r="N1898" s="201"/>
      <c r="O1898" s="201"/>
      <c r="P1898" s="201"/>
    </row>
    <row r="1899" spans="1:16" hidden="1" x14ac:dyDescent="0.25">
      <c r="A1899" s="661"/>
      <c r="B1899" s="615"/>
      <c r="C1899" s="660"/>
      <c r="D1899" s="669"/>
      <c r="E1899" s="670"/>
      <c r="F1899" s="201"/>
      <c r="G1899" s="201"/>
      <c r="H1899" s="201"/>
      <c r="I1899" s="201"/>
      <c r="J1899" s="201"/>
      <c r="K1899" s="201"/>
      <c r="L1899" s="201"/>
      <c r="M1899" s="201"/>
      <c r="N1899" s="201"/>
      <c r="O1899" s="201"/>
      <c r="P1899" s="201"/>
    </row>
    <row r="1900" spans="1:16" hidden="1" x14ac:dyDescent="0.25">
      <c r="A1900" s="661"/>
      <c r="B1900" s="615"/>
      <c r="C1900" s="660"/>
      <c r="D1900" s="669"/>
      <c r="E1900" s="670"/>
      <c r="F1900" s="201"/>
      <c r="G1900" s="201"/>
      <c r="H1900" s="201"/>
      <c r="I1900" s="201"/>
      <c r="J1900" s="201"/>
      <c r="K1900" s="201"/>
      <c r="L1900" s="201"/>
      <c r="M1900" s="201"/>
      <c r="N1900" s="201"/>
      <c r="O1900" s="201"/>
      <c r="P1900" s="201"/>
    </row>
    <row r="1901" spans="1:16" hidden="1" x14ac:dyDescent="0.25">
      <c r="A1901" s="661"/>
      <c r="B1901" s="615"/>
      <c r="C1901" s="660"/>
      <c r="D1901" s="669"/>
      <c r="E1901" s="670"/>
      <c r="F1901" s="201"/>
      <c r="G1901" s="201"/>
      <c r="H1901" s="201"/>
      <c r="I1901" s="201"/>
      <c r="J1901" s="201"/>
      <c r="K1901" s="201"/>
      <c r="L1901" s="201"/>
      <c r="M1901" s="201"/>
      <c r="N1901" s="201"/>
      <c r="O1901" s="201"/>
      <c r="P1901" s="201"/>
    </row>
    <row r="1902" spans="1:16" hidden="1" x14ac:dyDescent="0.25">
      <c r="A1902" s="661"/>
      <c r="B1902" s="615"/>
      <c r="C1902" s="660"/>
      <c r="D1902" s="669"/>
      <c r="E1902" s="670"/>
      <c r="F1902" s="201"/>
      <c r="G1902" s="201"/>
      <c r="H1902" s="201"/>
      <c r="I1902" s="201"/>
      <c r="J1902" s="201"/>
      <c r="K1902" s="201"/>
      <c r="L1902" s="201"/>
      <c r="M1902" s="201"/>
      <c r="N1902" s="201"/>
      <c r="O1902" s="201"/>
      <c r="P1902" s="201"/>
    </row>
    <row r="1903" spans="1:16" hidden="1" x14ac:dyDescent="0.25">
      <c r="A1903" s="661"/>
      <c r="B1903" s="615"/>
      <c r="C1903" s="660"/>
      <c r="D1903" s="669"/>
      <c r="E1903" s="670"/>
      <c r="F1903" s="201"/>
      <c r="G1903" s="201"/>
      <c r="H1903" s="201"/>
      <c r="I1903" s="201"/>
      <c r="J1903" s="201"/>
      <c r="K1903" s="201"/>
      <c r="L1903" s="201"/>
      <c r="M1903" s="201"/>
      <c r="N1903" s="201"/>
      <c r="O1903" s="201"/>
      <c r="P1903" s="201"/>
    </row>
    <row r="1904" spans="1:16" hidden="1" x14ac:dyDescent="0.25">
      <c r="A1904" s="661"/>
      <c r="B1904" s="615"/>
      <c r="C1904" s="660"/>
      <c r="D1904" s="669"/>
      <c r="E1904" s="670"/>
      <c r="F1904" s="201"/>
      <c r="G1904" s="201"/>
      <c r="H1904" s="201"/>
      <c r="I1904" s="201"/>
      <c r="J1904" s="201"/>
      <c r="K1904" s="201"/>
      <c r="L1904" s="201"/>
      <c r="M1904" s="201"/>
      <c r="N1904" s="201"/>
      <c r="O1904" s="201"/>
      <c r="P1904" s="201"/>
    </row>
    <row r="1905" spans="1:16" hidden="1" x14ac:dyDescent="0.25">
      <c r="A1905" s="661"/>
      <c r="B1905" s="615"/>
      <c r="C1905" s="660"/>
      <c r="D1905" s="669"/>
      <c r="E1905" s="670"/>
      <c r="F1905" s="201"/>
      <c r="G1905" s="201"/>
      <c r="H1905" s="201"/>
      <c r="I1905" s="201"/>
      <c r="J1905" s="201"/>
      <c r="K1905" s="201"/>
      <c r="L1905" s="201"/>
      <c r="M1905" s="201"/>
      <c r="N1905" s="201"/>
      <c r="O1905" s="201"/>
      <c r="P1905" s="201"/>
    </row>
    <row r="1906" spans="1:16" hidden="1" x14ac:dyDescent="0.25">
      <c r="A1906" s="661"/>
      <c r="B1906" s="615"/>
      <c r="C1906" s="660"/>
      <c r="D1906" s="669"/>
      <c r="E1906" s="670"/>
      <c r="F1906" s="201"/>
      <c r="G1906" s="201"/>
      <c r="H1906" s="201"/>
      <c r="I1906" s="201"/>
      <c r="J1906" s="201"/>
      <c r="K1906" s="201"/>
      <c r="L1906" s="201"/>
      <c r="M1906" s="201"/>
      <c r="N1906" s="201"/>
      <c r="O1906" s="201"/>
      <c r="P1906" s="201"/>
    </row>
    <row r="1907" spans="1:16" hidden="1" x14ac:dyDescent="0.25">
      <c r="A1907" s="661"/>
      <c r="B1907" s="615"/>
      <c r="C1907" s="660"/>
      <c r="D1907" s="669"/>
      <c r="E1907" s="670"/>
      <c r="F1907" s="201"/>
      <c r="G1907" s="201"/>
      <c r="H1907" s="201"/>
      <c r="I1907" s="201"/>
      <c r="J1907" s="201"/>
      <c r="K1907" s="201"/>
      <c r="L1907" s="201"/>
      <c r="M1907" s="201"/>
      <c r="N1907" s="201"/>
      <c r="O1907" s="201"/>
      <c r="P1907" s="201"/>
    </row>
    <row r="1908" spans="1:16" hidden="1" x14ac:dyDescent="0.25">
      <c r="A1908" s="661"/>
      <c r="B1908" s="615"/>
      <c r="C1908" s="660"/>
      <c r="D1908" s="669"/>
      <c r="E1908" s="670"/>
      <c r="F1908" s="201"/>
      <c r="G1908" s="201"/>
      <c r="H1908" s="201"/>
      <c r="I1908" s="201"/>
      <c r="J1908" s="201"/>
      <c r="K1908" s="201"/>
      <c r="L1908" s="201"/>
      <c r="M1908" s="201"/>
      <c r="N1908" s="201"/>
      <c r="O1908" s="201"/>
      <c r="P1908" s="201"/>
    </row>
    <row r="1909" spans="1:16" hidden="1" x14ac:dyDescent="0.25">
      <c r="A1909" s="661"/>
      <c r="B1909" s="615"/>
      <c r="C1909" s="660"/>
      <c r="D1909" s="669"/>
      <c r="E1909" s="670"/>
      <c r="F1909" s="201"/>
      <c r="G1909" s="201"/>
      <c r="H1909" s="201"/>
      <c r="I1909" s="201"/>
      <c r="J1909" s="201"/>
      <c r="K1909" s="201"/>
      <c r="L1909" s="201"/>
      <c r="M1909" s="201"/>
      <c r="N1909" s="201"/>
      <c r="O1909" s="201"/>
      <c r="P1909" s="201"/>
    </row>
    <row r="1910" spans="1:16" hidden="1" x14ac:dyDescent="0.25">
      <c r="A1910" s="661"/>
      <c r="B1910" s="615"/>
      <c r="C1910" s="660"/>
      <c r="D1910" s="669"/>
      <c r="E1910" s="670"/>
      <c r="F1910" s="201"/>
      <c r="G1910" s="201"/>
      <c r="H1910" s="201"/>
      <c r="I1910" s="201"/>
      <c r="J1910" s="201"/>
      <c r="K1910" s="201"/>
      <c r="L1910" s="201"/>
      <c r="M1910" s="201"/>
      <c r="N1910" s="201"/>
      <c r="O1910" s="201"/>
      <c r="P1910" s="201"/>
    </row>
    <row r="1911" spans="1:16" hidden="1" x14ac:dyDescent="0.25">
      <c r="A1911" s="661"/>
      <c r="B1911" s="615"/>
      <c r="C1911" s="660"/>
      <c r="D1911" s="669"/>
      <c r="E1911" s="670"/>
      <c r="F1911" s="201"/>
      <c r="G1911" s="201"/>
      <c r="H1911" s="201"/>
      <c r="I1911" s="201"/>
      <c r="J1911" s="201"/>
      <c r="K1911" s="201"/>
      <c r="L1911" s="201"/>
      <c r="M1911" s="201"/>
      <c r="N1911" s="201"/>
      <c r="O1911" s="201"/>
      <c r="P1911" s="201"/>
    </row>
    <row r="1912" spans="1:16" hidden="1" x14ac:dyDescent="0.25">
      <c r="A1912" s="661"/>
      <c r="B1912" s="615"/>
      <c r="C1912" s="660"/>
      <c r="D1912" s="669"/>
      <c r="E1912" s="670"/>
      <c r="F1912" s="201"/>
      <c r="G1912" s="201"/>
      <c r="H1912" s="201"/>
      <c r="I1912" s="201"/>
      <c r="J1912" s="201"/>
      <c r="K1912" s="201"/>
      <c r="L1912" s="201"/>
      <c r="M1912" s="201"/>
      <c r="N1912" s="201"/>
      <c r="O1912" s="201"/>
      <c r="P1912" s="201"/>
    </row>
    <row r="1913" spans="1:16" hidden="1" x14ac:dyDescent="0.25">
      <c r="A1913" s="661"/>
      <c r="B1913" s="615"/>
      <c r="C1913" s="660"/>
      <c r="D1913" s="669"/>
      <c r="E1913" s="670"/>
      <c r="F1913" s="201"/>
      <c r="G1913" s="201"/>
      <c r="H1913" s="201"/>
      <c r="I1913" s="201"/>
      <c r="J1913" s="201"/>
      <c r="K1913" s="201"/>
      <c r="L1913" s="201"/>
      <c r="M1913" s="201"/>
      <c r="N1913" s="201"/>
      <c r="O1913" s="201"/>
      <c r="P1913" s="201"/>
    </row>
    <row r="1914" spans="1:16" hidden="1" x14ac:dyDescent="0.25">
      <c r="A1914" s="661"/>
      <c r="B1914" s="615"/>
      <c r="C1914" s="660"/>
      <c r="D1914" s="669"/>
      <c r="E1914" s="670"/>
      <c r="F1914" s="201"/>
      <c r="G1914" s="201"/>
      <c r="H1914" s="201"/>
      <c r="I1914" s="201"/>
      <c r="J1914" s="201"/>
      <c r="K1914" s="201"/>
      <c r="L1914" s="201"/>
      <c r="M1914" s="201"/>
      <c r="N1914" s="201"/>
      <c r="O1914" s="201"/>
      <c r="P1914" s="201"/>
    </row>
    <row r="1915" spans="1:16" hidden="1" x14ac:dyDescent="0.25">
      <c r="A1915" s="661"/>
      <c r="B1915" s="615"/>
      <c r="C1915" s="660"/>
      <c r="D1915" s="669"/>
      <c r="E1915" s="670"/>
      <c r="F1915" s="201"/>
      <c r="G1915" s="201"/>
      <c r="H1915" s="201"/>
      <c r="I1915" s="201"/>
      <c r="J1915" s="201"/>
      <c r="K1915" s="201"/>
      <c r="L1915" s="201"/>
      <c r="M1915" s="201"/>
      <c r="N1915" s="201"/>
      <c r="O1915" s="201"/>
      <c r="P1915" s="201"/>
    </row>
    <row r="1916" spans="1:16" hidden="1" x14ac:dyDescent="0.25">
      <c r="A1916" s="661"/>
      <c r="B1916" s="615"/>
      <c r="C1916" s="660"/>
      <c r="D1916" s="669"/>
      <c r="E1916" s="670"/>
      <c r="F1916" s="201"/>
      <c r="G1916" s="201"/>
      <c r="H1916" s="201"/>
      <c r="I1916" s="201"/>
      <c r="J1916" s="201"/>
      <c r="K1916" s="201"/>
      <c r="L1916" s="201"/>
      <c r="M1916" s="201"/>
      <c r="N1916" s="201"/>
      <c r="O1916" s="201"/>
      <c r="P1916" s="201"/>
    </row>
    <row r="1917" spans="1:16" hidden="1" x14ac:dyDescent="0.25">
      <c r="A1917" s="661"/>
      <c r="B1917" s="615"/>
      <c r="C1917" s="660"/>
      <c r="D1917" s="669"/>
      <c r="E1917" s="670"/>
      <c r="F1917" s="201"/>
      <c r="G1917" s="201"/>
      <c r="H1917" s="201"/>
      <c r="I1917" s="201"/>
      <c r="J1917" s="201"/>
      <c r="K1917" s="201"/>
      <c r="L1917" s="201"/>
      <c r="M1917" s="201"/>
      <c r="N1917" s="201"/>
      <c r="O1917" s="201"/>
      <c r="P1917" s="201"/>
    </row>
    <row r="1918" spans="1:16" hidden="1" x14ac:dyDescent="0.25">
      <c r="A1918" s="661"/>
      <c r="B1918" s="615"/>
      <c r="C1918" s="660"/>
      <c r="D1918" s="669"/>
      <c r="E1918" s="670"/>
      <c r="F1918" s="201"/>
      <c r="G1918" s="201"/>
      <c r="H1918" s="201"/>
      <c r="I1918" s="201"/>
      <c r="J1918" s="201"/>
      <c r="K1918" s="201"/>
      <c r="L1918" s="201"/>
      <c r="M1918" s="201"/>
      <c r="N1918" s="201"/>
      <c r="O1918" s="201"/>
      <c r="P1918" s="201"/>
    </row>
    <row r="1919" spans="1:16" hidden="1" x14ac:dyDescent="0.25">
      <c r="A1919" s="661"/>
      <c r="B1919" s="615"/>
      <c r="C1919" s="660"/>
      <c r="D1919" s="669"/>
      <c r="E1919" s="670"/>
      <c r="F1919" s="201"/>
      <c r="G1919" s="201"/>
      <c r="H1919" s="201"/>
      <c r="I1919" s="201"/>
      <c r="J1919" s="201"/>
      <c r="K1919" s="201"/>
      <c r="L1919" s="201"/>
      <c r="M1919" s="201"/>
      <c r="N1919" s="201"/>
      <c r="O1919" s="201"/>
      <c r="P1919" s="201"/>
    </row>
    <row r="1920" spans="1:16" hidden="1" x14ac:dyDescent="0.25">
      <c r="A1920" s="661"/>
      <c r="B1920" s="615"/>
      <c r="C1920" s="660"/>
      <c r="D1920" s="669"/>
      <c r="E1920" s="670"/>
      <c r="F1920" s="201"/>
      <c r="G1920" s="201"/>
      <c r="H1920" s="201"/>
      <c r="I1920" s="201"/>
      <c r="J1920" s="201"/>
      <c r="K1920" s="201"/>
      <c r="L1920" s="201"/>
      <c r="M1920" s="201"/>
      <c r="N1920" s="201"/>
      <c r="O1920" s="201"/>
      <c r="P1920" s="201"/>
    </row>
    <row r="1921" spans="1:16" hidden="1" x14ac:dyDescent="0.25">
      <c r="A1921" s="661"/>
      <c r="B1921" s="615"/>
      <c r="C1921" s="660"/>
      <c r="D1921" s="669"/>
      <c r="E1921" s="670"/>
      <c r="F1921" s="201"/>
      <c r="G1921" s="201"/>
      <c r="H1921" s="201"/>
      <c r="I1921" s="201"/>
      <c r="J1921" s="201"/>
      <c r="K1921" s="201"/>
      <c r="L1921" s="201"/>
      <c r="M1921" s="201"/>
      <c r="N1921" s="201"/>
      <c r="O1921" s="201"/>
      <c r="P1921" s="201"/>
    </row>
    <row r="1922" spans="1:16" hidden="1" x14ac:dyDescent="0.25">
      <c r="A1922" s="661"/>
      <c r="B1922" s="615"/>
      <c r="C1922" s="660"/>
      <c r="D1922" s="669"/>
      <c r="E1922" s="670"/>
      <c r="F1922" s="201"/>
      <c r="G1922" s="201"/>
      <c r="H1922" s="201"/>
      <c r="I1922" s="201"/>
      <c r="J1922" s="201"/>
      <c r="K1922" s="201"/>
      <c r="L1922" s="201"/>
      <c r="M1922" s="201"/>
      <c r="N1922" s="201"/>
      <c r="O1922" s="201"/>
      <c r="P1922" s="201"/>
    </row>
    <row r="1923" spans="1:16" hidden="1" x14ac:dyDescent="0.25">
      <c r="A1923" s="661"/>
      <c r="B1923" s="615"/>
      <c r="C1923" s="660"/>
      <c r="D1923" s="669"/>
      <c r="E1923" s="670"/>
      <c r="F1923" s="201"/>
      <c r="G1923" s="201"/>
      <c r="H1923" s="201"/>
      <c r="I1923" s="201"/>
      <c r="J1923" s="201"/>
      <c r="K1923" s="201"/>
      <c r="L1923" s="201"/>
      <c r="M1923" s="201"/>
      <c r="N1923" s="201"/>
      <c r="O1923" s="201"/>
      <c r="P1923" s="201"/>
    </row>
    <row r="1924" spans="1:16" hidden="1" x14ac:dyDescent="0.25">
      <c r="A1924" s="661"/>
      <c r="B1924" s="615"/>
      <c r="C1924" s="660"/>
      <c r="D1924" s="669"/>
      <c r="E1924" s="670"/>
      <c r="F1924" s="201"/>
      <c r="G1924" s="201"/>
      <c r="H1924" s="201"/>
      <c r="I1924" s="201"/>
      <c r="J1924" s="201"/>
      <c r="K1924" s="201"/>
      <c r="L1924" s="201"/>
      <c r="M1924" s="201"/>
      <c r="N1924" s="201"/>
      <c r="O1924" s="201"/>
      <c r="P1924" s="201"/>
    </row>
    <row r="1925" spans="1:16" hidden="1" x14ac:dyDescent="0.25">
      <c r="A1925" s="661"/>
      <c r="B1925" s="615"/>
      <c r="C1925" s="660"/>
      <c r="D1925" s="669"/>
      <c r="E1925" s="670"/>
      <c r="F1925" s="201"/>
      <c r="G1925" s="201"/>
      <c r="H1925" s="201"/>
      <c r="I1925" s="201"/>
      <c r="J1925" s="201"/>
      <c r="K1925" s="201"/>
      <c r="L1925" s="201"/>
      <c r="M1925" s="201"/>
      <c r="N1925" s="201"/>
      <c r="O1925" s="201"/>
      <c r="P1925" s="201"/>
    </row>
    <row r="1926" spans="1:16" hidden="1" x14ac:dyDescent="0.25">
      <c r="A1926" s="661"/>
      <c r="B1926" s="615"/>
      <c r="C1926" s="660"/>
      <c r="D1926" s="669"/>
      <c r="E1926" s="670"/>
      <c r="F1926" s="201"/>
      <c r="G1926" s="201"/>
      <c r="H1926" s="201"/>
      <c r="I1926" s="201"/>
      <c r="J1926" s="201"/>
      <c r="K1926" s="201"/>
      <c r="L1926" s="201"/>
      <c r="M1926" s="201"/>
      <c r="N1926" s="201"/>
      <c r="O1926" s="201"/>
      <c r="P1926" s="201"/>
    </row>
    <row r="1927" spans="1:16" hidden="1" x14ac:dyDescent="0.25">
      <c r="A1927" s="661"/>
      <c r="B1927" s="615"/>
      <c r="C1927" s="660"/>
      <c r="D1927" s="669"/>
      <c r="E1927" s="670"/>
      <c r="F1927" s="201"/>
      <c r="G1927" s="201"/>
      <c r="H1927" s="201"/>
      <c r="I1927" s="201"/>
      <c r="J1927" s="201"/>
      <c r="K1927" s="201"/>
      <c r="L1927" s="201"/>
      <c r="M1927" s="201"/>
      <c r="N1927" s="201"/>
      <c r="O1927" s="201"/>
      <c r="P1927" s="201"/>
    </row>
    <row r="1928" spans="1:16" hidden="1" x14ac:dyDescent="0.25">
      <c r="A1928" s="661"/>
      <c r="B1928" s="615"/>
      <c r="C1928" s="660"/>
      <c r="D1928" s="669"/>
      <c r="E1928" s="670"/>
      <c r="F1928" s="201"/>
      <c r="G1928" s="201"/>
      <c r="H1928" s="201"/>
      <c r="I1928" s="201"/>
      <c r="J1928" s="201"/>
      <c r="K1928" s="201"/>
      <c r="L1928" s="201"/>
      <c r="M1928" s="201"/>
      <c r="N1928" s="201"/>
      <c r="O1928" s="201"/>
      <c r="P1928" s="201"/>
    </row>
    <row r="1929" spans="1:16" hidden="1" x14ac:dyDescent="0.25">
      <c r="A1929" s="661"/>
      <c r="B1929" s="615"/>
      <c r="C1929" s="660"/>
      <c r="D1929" s="669"/>
      <c r="E1929" s="670"/>
      <c r="F1929" s="201"/>
      <c r="G1929" s="201"/>
      <c r="H1929" s="201"/>
      <c r="I1929" s="201"/>
      <c r="J1929" s="201"/>
      <c r="K1929" s="201"/>
      <c r="L1929" s="201"/>
      <c r="M1929" s="201"/>
      <c r="N1929" s="201"/>
      <c r="O1929" s="201"/>
      <c r="P1929" s="201"/>
    </row>
    <row r="1930" spans="1:16" hidden="1" x14ac:dyDescent="0.25">
      <c r="A1930" s="661"/>
      <c r="B1930" s="615"/>
      <c r="C1930" s="660"/>
      <c r="D1930" s="669"/>
      <c r="E1930" s="670"/>
      <c r="F1930" s="201"/>
      <c r="G1930" s="201"/>
      <c r="H1930" s="201"/>
      <c r="I1930" s="201"/>
      <c r="J1930" s="201"/>
      <c r="K1930" s="201"/>
      <c r="L1930" s="201"/>
      <c r="M1930" s="201"/>
      <c r="N1930" s="201"/>
      <c r="O1930" s="201"/>
      <c r="P1930" s="201"/>
    </row>
    <row r="1931" spans="1:16" hidden="1" x14ac:dyDescent="0.25">
      <c r="A1931" s="661"/>
      <c r="B1931" s="615"/>
      <c r="C1931" s="660"/>
      <c r="D1931" s="669"/>
      <c r="E1931" s="670"/>
      <c r="F1931" s="201"/>
      <c r="G1931" s="201"/>
      <c r="H1931" s="201"/>
      <c r="I1931" s="201"/>
      <c r="J1931" s="201"/>
      <c r="K1931" s="201"/>
      <c r="L1931" s="201"/>
      <c r="M1931" s="201"/>
      <c r="N1931" s="201"/>
      <c r="O1931" s="201"/>
      <c r="P1931" s="201"/>
    </row>
    <row r="1932" spans="1:16" hidden="1" x14ac:dyDescent="0.25">
      <c r="A1932" s="661"/>
      <c r="B1932" s="615"/>
      <c r="C1932" s="660"/>
      <c r="D1932" s="669"/>
      <c r="E1932" s="670"/>
      <c r="F1932" s="201"/>
      <c r="G1932" s="201"/>
      <c r="H1932" s="201"/>
      <c r="I1932" s="201"/>
      <c r="J1932" s="201"/>
      <c r="K1932" s="201"/>
      <c r="L1932" s="201"/>
      <c r="M1932" s="201"/>
      <c r="N1932" s="201"/>
      <c r="O1932" s="201"/>
      <c r="P1932" s="201"/>
    </row>
    <row r="1933" spans="1:16" hidden="1" x14ac:dyDescent="0.25">
      <c r="A1933" s="661"/>
      <c r="B1933" s="615"/>
      <c r="C1933" s="660"/>
      <c r="D1933" s="669"/>
      <c r="E1933" s="670"/>
      <c r="F1933" s="201"/>
      <c r="G1933" s="201"/>
      <c r="H1933" s="201"/>
      <c r="I1933" s="201"/>
      <c r="J1933" s="201"/>
      <c r="K1933" s="201"/>
      <c r="L1933" s="201"/>
      <c r="M1933" s="201"/>
      <c r="N1933" s="201"/>
      <c r="O1933" s="201"/>
      <c r="P1933" s="201"/>
    </row>
    <row r="1934" spans="1:16" hidden="1" x14ac:dyDescent="0.25">
      <c r="A1934" s="661"/>
      <c r="B1934" s="615"/>
      <c r="C1934" s="660"/>
      <c r="D1934" s="669"/>
      <c r="E1934" s="670"/>
      <c r="F1934" s="201"/>
      <c r="G1934" s="201"/>
      <c r="H1934" s="201"/>
      <c r="I1934" s="201"/>
      <c r="J1934" s="201"/>
      <c r="K1934" s="201"/>
      <c r="L1934" s="201"/>
      <c r="M1934" s="201"/>
      <c r="N1934" s="201"/>
      <c r="O1934" s="201"/>
      <c r="P1934" s="201"/>
    </row>
    <row r="1935" spans="1:16" hidden="1" x14ac:dyDescent="0.25">
      <c r="A1935" s="661"/>
      <c r="B1935" s="615"/>
      <c r="C1935" s="660"/>
      <c r="D1935" s="669"/>
      <c r="E1935" s="670"/>
      <c r="F1935" s="201"/>
      <c r="G1935" s="201"/>
      <c r="H1935" s="201"/>
      <c r="I1935" s="201"/>
      <c r="J1935" s="201"/>
      <c r="K1935" s="201"/>
      <c r="L1935" s="201"/>
      <c r="M1935" s="201"/>
      <c r="N1935" s="201"/>
      <c r="O1935" s="201"/>
      <c r="P1935" s="201"/>
    </row>
    <row r="1936" spans="1:16" hidden="1" x14ac:dyDescent="0.25">
      <c r="A1936" s="661"/>
      <c r="B1936" s="615"/>
      <c r="C1936" s="660"/>
      <c r="D1936" s="669"/>
      <c r="E1936" s="670"/>
      <c r="F1936" s="201"/>
      <c r="G1936" s="201"/>
      <c r="H1936" s="201"/>
      <c r="I1936" s="201"/>
      <c r="J1936" s="201"/>
      <c r="K1936" s="201"/>
      <c r="L1936" s="201"/>
      <c r="M1936" s="201"/>
      <c r="N1936" s="201"/>
      <c r="O1936" s="201"/>
      <c r="P1936" s="201"/>
    </row>
    <row r="1937" spans="1:16" hidden="1" x14ac:dyDescent="0.25">
      <c r="A1937" s="661"/>
      <c r="B1937" s="615"/>
      <c r="C1937" s="660"/>
      <c r="D1937" s="669"/>
      <c r="E1937" s="670"/>
      <c r="F1937" s="201"/>
      <c r="G1937" s="201"/>
      <c r="H1937" s="201"/>
      <c r="I1937" s="201"/>
      <c r="J1937" s="201"/>
      <c r="K1937" s="201"/>
      <c r="L1937" s="201"/>
      <c r="M1937" s="201"/>
      <c r="N1937" s="201"/>
      <c r="O1937" s="201"/>
      <c r="P1937" s="201"/>
    </row>
    <row r="1938" spans="1:16" hidden="1" x14ac:dyDescent="0.25">
      <c r="A1938" s="661"/>
      <c r="B1938" s="615"/>
      <c r="C1938" s="660"/>
      <c r="D1938" s="669"/>
      <c r="E1938" s="670"/>
      <c r="F1938" s="201"/>
      <c r="G1938" s="201"/>
      <c r="H1938" s="201"/>
      <c r="I1938" s="201"/>
      <c r="J1938" s="201"/>
      <c r="K1938" s="201"/>
      <c r="L1938" s="201"/>
      <c r="M1938" s="201"/>
      <c r="N1938" s="201"/>
      <c r="O1938" s="201"/>
      <c r="P1938" s="201"/>
    </row>
    <row r="1939" spans="1:16" hidden="1" x14ac:dyDescent="0.25">
      <c r="A1939" s="661"/>
      <c r="B1939" s="615"/>
      <c r="C1939" s="660"/>
      <c r="D1939" s="669"/>
      <c r="E1939" s="670"/>
      <c r="F1939" s="201"/>
      <c r="G1939" s="201"/>
      <c r="H1939" s="201"/>
      <c r="I1939" s="201"/>
      <c r="J1939" s="201"/>
      <c r="K1939" s="201"/>
      <c r="L1939" s="201"/>
      <c r="M1939" s="201"/>
      <c r="N1939" s="201"/>
      <c r="O1939" s="201"/>
      <c r="P1939" s="201"/>
    </row>
    <row r="1940" spans="1:16" hidden="1" x14ac:dyDescent="0.25">
      <c r="A1940" s="661"/>
      <c r="B1940" s="615"/>
      <c r="C1940" s="660"/>
      <c r="D1940" s="669"/>
      <c r="E1940" s="670"/>
      <c r="F1940" s="201"/>
      <c r="G1940" s="201"/>
      <c r="H1940" s="201"/>
      <c r="I1940" s="201"/>
      <c r="J1940" s="201"/>
      <c r="K1940" s="201"/>
      <c r="L1940" s="201"/>
      <c r="M1940" s="201"/>
      <c r="N1940" s="201"/>
      <c r="O1940" s="201"/>
      <c r="P1940" s="201"/>
    </row>
    <row r="1941" spans="1:16" hidden="1" x14ac:dyDescent="0.25">
      <c r="A1941" s="661"/>
      <c r="B1941" s="615"/>
      <c r="C1941" s="660"/>
      <c r="D1941" s="669"/>
      <c r="E1941" s="670"/>
      <c r="F1941" s="201"/>
      <c r="G1941" s="201"/>
      <c r="H1941" s="201"/>
      <c r="I1941" s="201"/>
      <c r="J1941" s="201"/>
      <c r="K1941" s="201"/>
      <c r="L1941" s="201"/>
      <c r="M1941" s="201"/>
      <c r="N1941" s="201"/>
      <c r="O1941" s="201"/>
      <c r="P1941" s="201"/>
    </row>
    <row r="1942" spans="1:16" hidden="1" x14ac:dyDescent="0.25">
      <c r="A1942" s="661"/>
      <c r="B1942" s="615"/>
      <c r="C1942" s="660"/>
      <c r="D1942" s="669"/>
      <c r="E1942" s="670"/>
      <c r="F1942" s="201"/>
      <c r="G1942" s="201"/>
      <c r="H1942" s="201"/>
      <c r="I1942" s="201"/>
      <c r="J1942" s="201"/>
      <c r="K1942" s="201"/>
      <c r="L1942" s="201"/>
      <c r="M1942" s="201"/>
      <c r="N1942" s="201"/>
      <c r="O1942" s="201"/>
      <c r="P1942" s="201"/>
    </row>
    <row r="1943" spans="1:16" hidden="1" x14ac:dyDescent="0.25">
      <c r="A1943" s="661"/>
      <c r="B1943" s="615"/>
      <c r="C1943" s="660"/>
      <c r="D1943" s="669"/>
      <c r="E1943" s="670"/>
      <c r="F1943" s="201"/>
      <c r="G1943" s="201"/>
      <c r="H1943" s="201"/>
      <c r="I1943" s="201"/>
      <c r="J1943" s="201"/>
      <c r="K1943" s="201"/>
      <c r="L1943" s="201"/>
      <c r="M1943" s="201"/>
      <c r="N1943" s="201"/>
      <c r="O1943" s="201"/>
      <c r="P1943" s="201"/>
    </row>
    <row r="1944" spans="1:16" hidden="1" x14ac:dyDescent="0.25">
      <c r="A1944" s="661"/>
      <c r="B1944" s="615"/>
      <c r="C1944" s="660"/>
      <c r="D1944" s="669"/>
      <c r="E1944" s="670"/>
      <c r="F1944" s="201"/>
      <c r="G1944" s="201"/>
      <c r="H1944" s="201"/>
      <c r="I1944" s="201"/>
      <c r="J1944" s="201"/>
      <c r="K1944" s="201"/>
      <c r="L1944" s="201"/>
      <c r="M1944" s="201"/>
      <c r="N1944" s="201"/>
      <c r="O1944" s="201"/>
      <c r="P1944" s="201"/>
    </row>
    <row r="1945" spans="1:16" hidden="1" x14ac:dyDescent="0.25">
      <c r="A1945" s="661"/>
      <c r="B1945" s="615"/>
      <c r="C1945" s="660"/>
      <c r="D1945" s="669"/>
      <c r="E1945" s="670"/>
      <c r="F1945" s="201"/>
      <c r="G1945" s="201"/>
      <c r="H1945" s="201"/>
      <c r="I1945" s="201"/>
      <c r="J1945" s="201"/>
      <c r="K1945" s="201"/>
      <c r="L1945" s="201"/>
      <c r="M1945" s="201"/>
      <c r="N1945" s="201"/>
      <c r="O1945" s="201"/>
      <c r="P1945" s="201"/>
    </row>
    <row r="1946" spans="1:16" hidden="1" x14ac:dyDescent="0.25">
      <c r="A1946" s="661"/>
      <c r="B1946" s="615"/>
      <c r="C1946" s="660"/>
      <c r="D1946" s="669"/>
      <c r="E1946" s="670"/>
      <c r="F1946" s="201"/>
      <c r="G1946" s="201"/>
      <c r="H1946" s="201"/>
      <c r="I1946" s="201"/>
      <c r="J1946" s="201"/>
      <c r="K1946" s="201"/>
      <c r="L1946" s="201"/>
      <c r="M1946" s="201"/>
      <c r="N1946" s="201"/>
      <c r="O1946" s="201"/>
      <c r="P1946" s="201"/>
    </row>
    <row r="1947" spans="1:16" hidden="1" x14ac:dyDescent="0.25">
      <c r="A1947" s="661"/>
      <c r="B1947" s="615"/>
      <c r="C1947" s="660"/>
      <c r="D1947" s="669"/>
      <c r="E1947" s="670"/>
      <c r="F1947" s="201"/>
      <c r="G1947" s="201"/>
      <c r="H1947" s="201"/>
      <c r="I1947" s="201"/>
      <c r="J1947" s="201"/>
      <c r="K1947" s="201"/>
      <c r="L1947" s="201"/>
      <c r="M1947" s="201"/>
      <c r="N1947" s="201"/>
      <c r="O1947" s="201"/>
      <c r="P1947" s="201"/>
    </row>
    <row r="1948" spans="1:16" hidden="1" x14ac:dyDescent="0.25">
      <c r="A1948" s="661"/>
      <c r="B1948" s="615"/>
      <c r="C1948" s="660"/>
      <c r="D1948" s="669"/>
      <c r="E1948" s="670"/>
      <c r="F1948" s="201"/>
      <c r="G1948" s="201"/>
      <c r="H1948" s="201"/>
      <c r="I1948" s="201"/>
      <c r="J1948" s="201"/>
      <c r="K1948" s="201"/>
      <c r="L1948" s="201"/>
      <c r="M1948" s="201"/>
      <c r="N1948" s="201"/>
      <c r="O1948" s="201"/>
      <c r="P1948" s="201"/>
    </row>
    <row r="1949" spans="1:16" hidden="1" x14ac:dyDescent="0.25">
      <c r="A1949" s="661"/>
      <c r="B1949" s="615"/>
      <c r="C1949" s="660"/>
      <c r="D1949" s="669"/>
      <c r="E1949" s="670"/>
      <c r="F1949" s="201"/>
      <c r="G1949" s="201"/>
      <c r="H1949" s="201"/>
      <c r="I1949" s="201"/>
      <c r="J1949" s="201"/>
      <c r="K1949" s="201"/>
      <c r="L1949" s="201"/>
      <c r="M1949" s="201"/>
      <c r="N1949" s="201"/>
      <c r="O1949" s="201"/>
      <c r="P1949" s="201"/>
    </row>
    <row r="1950" spans="1:16" hidden="1" x14ac:dyDescent="0.25">
      <c r="A1950" s="661"/>
      <c r="B1950" s="615"/>
      <c r="C1950" s="660"/>
      <c r="D1950" s="669"/>
      <c r="E1950" s="670"/>
      <c r="F1950" s="201"/>
      <c r="G1950" s="201"/>
      <c r="H1950" s="201"/>
      <c r="I1950" s="201"/>
      <c r="J1950" s="201"/>
      <c r="K1950" s="201"/>
      <c r="L1950" s="201"/>
      <c r="M1950" s="201"/>
      <c r="N1950" s="201"/>
      <c r="O1950" s="201"/>
      <c r="P1950" s="201"/>
    </row>
    <row r="1951" spans="1:16" hidden="1" x14ac:dyDescent="0.25">
      <c r="A1951" s="661"/>
      <c r="B1951" s="615"/>
      <c r="C1951" s="660"/>
      <c r="D1951" s="669"/>
      <c r="E1951" s="670"/>
      <c r="F1951" s="201"/>
      <c r="G1951" s="201"/>
      <c r="H1951" s="201"/>
      <c r="I1951" s="201"/>
      <c r="J1951" s="201"/>
      <c r="K1951" s="201"/>
      <c r="L1951" s="201"/>
      <c r="M1951" s="201"/>
      <c r="N1951" s="201"/>
      <c r="O1951" s="201"/>
      <c r="P1951" s="201"/>
    </row>
    <row r="1952" spans="1:16" hidden="1" x14ac:dyDescent="0.25">
      <c r="A1952" s="661"/>
      <c r="B1952" s="615"/>
      <c r="C1952" s="660"/>
      <c r="D1952" s="669"/>
      <c r="E1952" s="670"/>
      <c r="F1952" s="201"/>
      <c r="G1952" s="201"/>
      <c r="H1952" s="201"/>
      <c r="I1952" s="201"/>
      <c r="J1952" s="201"/>
      <c r="K1952" s="201"/>
      <c r="L1952" s="201"/>
      <c r="M1952" s="201"/>
      <c r="N1952" s="201"/>
      <c r="O1952" s="201"/>
      <c r="P1952" s="201"/>
    </row>
    <row r="1953" spans="1:16" hidden="1" x14ac:dyDescent="0.25">
      <c r="A1953" s="661"/>
      <c r="B1953" s="615"/>
      <c r="C1953" s="660"/>
      <c r="D1953" s="669"/>
      <c r="E1953" s="670"/>
      <c r="F1953" s="201"/>
      <c r="G1953" s="201"/>
      <c r="H1953" s="201"/>
      <c r="I1953" s="201"/>
      <c r="J1953" s="201"/>
      <c r="K1953" s="201"/>
      <c r="L1953" s="201"/>
      <c r="M1953" s="201"/>
      <c r="N1953" s="201"/>
      <c r="O1953" s="201"/>
      <c r="P1953" s="201"/>
    </row>
    <row r="1954" spans="1:16" hidden="1" x14ac:dyDescent="0.25">
      <c r="A1954" s="661"/>
      <c r="B1954" s="615"/>
      <c r="C1954" s="660"/>
      <c r="D1954" s="669"/>
      <c r="E1954" s="670"/>
      <c r="F1954" s="201"/>
      <c r="G1954" s="201"/>
      <c r="H1954" s="201"/>
      <c r="I1954" s="201"/>
      <c r="J1954" s="201"/>
      <c r="K1954" s="201"/>
      <c r="L1954" s="201"/>
      <c r="M1954" s="201"/>
      <c r="N1954" s="201"/>
      <c r="O1954" s="201"/>
      <c r="P1954" s="201"/>
    </row>
    <row r="1955" spans="1:16" hidden="1" x14ac:dyDescent="0.25">
      <c r="A1955" s="661"/>
      <c r="B1955" s="615"/>
      <c r="C1955" s="660"/>
      <c r="D1955" s="669"/>
      <c r="E1955" s="670"/>
      <c r="F1955" s="201"/>
      <c r="G1955" s="201"/>
      <c r="H1955" s="201"/>
      <c r="I1955" s="201"/>
      <c r="J1955" s="201"/>
      <c r="K1955" s="201"/>
      <c r="L1955" s="201"/>
      <c r="M1955" s="201"/>
      <c r="N1955" s="201"/>
      <c r="O1955" s="201"/>
      <c r="P1955" s="201"/>
    </row>
    <row r="1956" spans="1:16" hidden="1" x14ac:dyDescent="0.25">
      <c r="A1956" s="661"/>
      <c r="B1956" s="615"/>
      <c r="C1956" s="660"/>
      <c r="D1956" s="669"/>
      <c r="E1956" s="670"/>
      <c r="F1956" s="201"/>
      <c r="G1956" s="201"/>
      <c r="H1956" s="201"/>
      <c r="I1956" s="201"/>
      <c r="J1956" s="201"/>
      <c r="K1956" s="201"/>
      <c r="L1956" s="201"/>
      <c r="M1956" s="201"/>
      <c r="N1956" s="201"/>
      <c r="O1956" s="201"/>
      <c r="P1956" s="201"/>
    </row>
    <row r="1957" spans="1:16" hidden="1" x14ac:dyDescent="0.25">
      <c r="A1957" s="661"/>
      <c r="B1957" s="615"/>
      <c r="C1957" s="660"/>
      <c r="D1957" s="669"/>
      <c r="E1957" s="670"/>
      <c r="F1957" s="201"/>
      <c r="G1957" s="201"/>
      <c r="H1957" s="201"/>
      <c r="I1957" s="201"/>
      <c r="J1957" s="201"/>
      <c r="K1957" s="201"/>
      <c r="L1957" s="201"/>
      <c r="M1957" s="201"/>
      <c r="N1957" s="201"/>
      <c r="O1957" s="201"/>
      <c r="P1957" s="201"/>
    </row>
    <row r="1958" spans="1:16" hidden="1" x14ac:dyDescent="0.25">
      <c r="A1958" s="661"/>
      <c r="B1958" s="615"/>
      <c r="C1958" s="660"/>
      <c r="D1958" s="669"/>
      <c r="E1958" s="670"/>
      <c r="F1958" s="201"/>
      <c r="G1958" s="201"/>
      <c r="H1958" s="201"/>
      <c r="I1958" s="201"/>
      <c r="J1958" s="201"/>
      <c r="K1958" s="201"/>
      <c r="L1958" s="201"/>
      <c r="M1958" s="201"/>
      <c r="N1958" s="201"/>
      <c r="O1958" s="201"/>
      <c r="P1958" s="201"/>
    </row>
    <row r="1959" spans="1:16" hidden="1" x14ac:dyDescent="0.25">
      <c r="A1959" s="661"/>
      <c r="B1959" s="615"/>
      <c r="C1959" s="660"/>
      <c r="D1959" s="669"/>
      <c r="E1959" s="670"/>
      <c r="F1959" s="201"/>
      <c r="G1959" s="201"/>
      <c r="H1959" s="201"/>
      <c r="I1959" s="201"/>
      <c r="J1959" s="201"/>
      <c r="K1959" s="201"/>
      <c r="L1959" s="201"/>
      <c r="M1959" s="201"/>
      <c r="N1959" s="201"/>
      <c r="O1959" s="201"/>
      <c r="P1959" s="201"/>
    </row>
    <row r="1960" spans="1:16" hidden="1" x14ac:dyDescent="0.25">
      <c r="A1960" s="661"/>
      <c r="B1960" s="615"/>
      <c r="C1960" s="660"/>
      <c r="D1960" s="669"/>
      <c r="E1960" s="670"/>
      <c r="F1960" s="201"/>
      <c r="G1960" s="201"/>
      <c r="H1960" s="201"/>
      <c r="I1960" s="201"/>
      <c r="J1960" s="201"/>
      <c r="K1960" s="201"/>
      <c r="L1960" s="201"/>
      <c r="M1960" s="201"/>
      <c r="N1960" s="201"/>
      <c r="O1960" s="201"/>
      <c r="P1960" s="201"/>
    </row>
    <row r="1961" spans="1:16" hidden="1" x14ac:dyDescent="0.25">
      <c r="A1961" s="661"/>
      <c r="B1961" s="615"/>
      <c r="C1961" s="660"/>
      <c r="D1961" s="669"/>
      <c r="E1961" s="670"/>
      <c r="F1961" s="201"/>
      <c r="G1961" s="201"/>
      <c r="H1961" s="201"/>
      <c r="I1961" s="201"/>
      <c r="J1961" s="201"/>
      <c r="K1961" s="201"/>
      <c r="L1961" s="201"/>
      <c r="M1961" s="201"/>
      <c r="N1961" s="201"/>
      <c r="O1961" s="201"/>
      <c r="P1961" s="201"/>
    </row>
    <row r="1962" spans="1:16" hidden="1" x14ac:dyDescent="0.25">
      <c r="A1962" s="661"/>
      <c r="B1962" s="615"/>
      <c r="C1962" s="660"/>
      <c r="D1962" s="669"/>
      <c r="E1962" s="670"/>
      <c r="F1962" s="201"/>
      <c r="G1962" s="201"/>
      <c r="H1962" s="201"/>
      <c r="I1962" s="201"/>
      <c r="J1962" s="201"/>
      <c r="K1962" s="201"/>
      <c r="L1962" s="201"/>
      <c r="M1962" s="201"/>
      <c r="N1962" s="201"/>
      <c r="O1962" s="201"/>
      <c r="P1962" s="201"/>
    </row>
    <row r="1963" spans="1:16" hidden="1" x14ac:dyDescent="0.25">
      <c r="A1963" s="661"/>
      <c r="B1963" s="615"/>
      <c r="C1963" s="660"/>
      <c r="D1963" s="669"/>
      <c r="E1963" s="670"/>
      <c r="F1963" s="201"/>
      <c r="G1963" s="201"/>
      <c r="H1963" s="201"/>
      <c r="I1963" s="201"/>
      <c r="J1963" s="201"/>
      <c r="K1963" s="201"/>
      <c r="L1963" s="201"/>
      <c r="M1963" s="201"/>
      <c r="N1963" s="201"/>
      <c r="O1963" s="201"/>
      <c r="P1963" s="201"/>
    </row>
    <row r="1964" spans="1:16" hidden="1" x14ac:dyDescent="0.25">
      <c r="A1964" s="661"/>
      <c r="B1964" s="615"/>
      <c r="C1964" s="660"/>
      <c r="D1964" s="669"/>
      <c r="E1964" s="670"/>
      <c r="F1964" s="201"/>
      <c r="G1964" s="201"/>
      <c r="H1964" s="201"/>
      <c r="I1964" s="201"/>
      <c r="J1964" s="201"/>
      <c r="K1964" s="201"/>
      <c r="L1964" s="201"/>
      <c r="M1964" s="201"/>
      <c r="N1964" s="201"/>
      <c r="O1964" s="201"/>
      <c r="P1964" s="201"/>
    </row>
    <row r="1965" spans="1:16" hidden="1" x14ac:dyDescent="0.25">
      <c r="A1965" s="661"/>
      <c r="B1965" s="615"/>
      <c r="C1965" s="660"/>
      <c r="D1965" s="669"/>
      <c r="E1965" s="670"/>
      <c r="F1965" s="201"/>
      <c r="G1965" s="201"/>
      <c r="H1965" s="201"/>
      <c r="I1965" s="201"/>
      <c r="J1965" s="201"/>
      <c r="K1965" s="201"/>
      <c r="L1965" s="201"/>
      <c r="M1965" s="201"/>
      <c r="N1965" s="201"/>
      <c r="O1965" s="201"/>
      <c r="P1965" s="201"/>
    </row>
    <row r="1966" spans="1:16" hidden="1" x14ac:dyDescent="0.25">
      <c r="A1966" s="661"/>
      <c r="B1966" s="615"/>
      <c r="C1966" s="660"/>
      <c r="D1966" s="669"/>
      <c r="E1966" s="670"/>
      <c r="F1966" s="201"/>
      <c r="G1966" s="201"/>
      <c r="H1966" s="201"/>
      <c r="I1966" s="201"/>
      <c r="J1966" s="201"/>
      <c r="K1966" s="201"/>
      <c r="L1966" s="201"/>
      <c r="M1966" s="201"/>
      <c r="N1966" s="201"/>
      <c r="O1966" s="201"/>
      <c r="P1966" s="201"/>
    </row>
    <row r="1967" spans="1:16" hidden="1" x14ac:dyDescent="0.25">
      <c r="A1967" s="661"/>
      <c r="B1967" s="615"/>
      <c r="C1967" s="660"/>
      <c r="D1967" s="669"/>
      <c r="E1967" s="670"/>
      <c r="F1967" s="201"/>
      <c r="G1967" s="201"/>
      <c r="H1967" s="201"/>
      <c r="I1967" s="201"/>
      <c r="J1967" s="201"/>
      <c r="K1967" s="201"/>
      <c r="L1967" s="201"/>
      <c r="M1967" s="201"/>
      <c r="N1967" s="201"/>
      <c r="O1967" s="201"/>
      <c r="P1967" s="201"/>
    </row>
    <row r="1968" spans="1:16" hidden="1" x14ac:dyDescent="0.25">
      <c r="A1968" s="661"/>
      <c r="B1968" s="615"/>
      <c r="C1968" s="660"/>
      <c r="D1968" s="669"/>
      <c r="E1968" s="670"/>
      <c r="F1968" s="201"/>
      <c r="G1968" s="201"/>
      <c r="H1968" s="201"/>
      <c r="I1968" s="201"/>
      <c r="J1968" s="201"/>
      <c r="K1968" s="201"/>
      <c r="L1968" s="201"/>
      <c r="M1968" s="201"/>
      <c r="N1968" s="201"/>
      <c r="O1968" s="201"/>
      <c r="P1968" s="201"/>
    </row>
    <row r="1969" spans="1:16" hidden="1" x14ac:dyDescent="0.25">
      <c r="A1969" s="661"/>
      <c r="B1969" s="615"/>
      <c r="C1969" s="660"/>
      <c r="D1969" s="669"/>
      <c r="E1969" s="670"/>
      <c r="F1969" s="201"/>
      <c r="G1969" s="201"/>
      <c r="H1969" s="201"/>
      <c r="I1969" s="201"/>
      <c r="J1969" s="201"/>
      <c r="K1969" s="201"/>
      <c r="L1969" s="201"/>
      <c r="M1969" s="201"/>
      <c r="N1969" s="201"/>
      <c r="O1969" s="201"/>
      <c r="P1969" s="201"/>
    </row>
    <row r="1970" spans="1:16" hidden="1" x14ac:dyDescent="0.25">
      <c r="A1970" s="661"/>
      <c r="B1970" s="615"/>
      <c r="C1970" s="660"/>
      <c r="D1970" s="669"/>
      <c r="E1970" s="670"/>
      <c r="F1970" s="201"/>
      <c r="G1970" s="201"/>
      <c r="H1970" s="201"/>
      <c r="I1970" s="201"/>
      <c r="J1970" s="201"/>
      <c r="K1970" s="201"/>
      <c r="L1970" s="201"/>
      <c r="M1970" s="201"/>
      <c r="N1970" s="201"/>
      <c r="O1970" s="201"/>
      <c r="P1970" s="201"/>
    </row>
    <row r="1971" spans="1:16" hidden="1" x14ac:dyDescent="0.25">
      <c r="A1971" s="661"/>
      <c r="B1971" s="615"/>
      <c r="C1971" s="660"/>
      <c r="D1971" s="669"/>
      <c r="E1971" s="670"/>
      <c r="F1971" s="201"/>
      <c r="G1971" s="201"/>
      <c r="H1971" s="201"/>
      <c r="I1971" s="201"/>
      <c r="J1971" s="201"/>
      <c r="K1971" s="201"/>
      <c r="L1971" s="201"/>
      <c r="M1971" s="201"/>
      <c r="N1971" s="201"/>
      <c r="O1971" s="201"/>
      <c r="P1971" s="201"/>
    </row>
    <row r="1972" spans="1:16" hidden="1" x14ac:dyDescent="0.25">
      <c r="A1972" s="661"/>
      <c r="B1972" s="615"/>
      <c r="C1972" s="660"/>
      <c r="D1972" s="669"/>
      <c r="E1972" s="670"/>
      <c r="F1972" s="201"/>
      <c r="G1972" s="201"/>
      <c r="H1972" s="201"/>
      <c r="I1972" s="201"/>
      <c r="J1972" s="201"/>
      <c r="K1972" s="201"/>
      <c r="L1972" s="201"/>
      <c r="M1972" s="201"/>
      <c r="N1972" s="201"/>
      <c r="O1972" s="201"/>
      <c r="P1972" s="201"/>
    </row>
    <row r="1973" spans="1:16" hidden="1" x14ac:dyDescent="0.25">
      <c r="A1973" s="661"/>
      <c r="B1973" s="615"/>
      <c r="C1973" s="660"/>
      <c r="D1973" s="669"/>
      <c r="E1973" s="670"/>
      <c r="F1973" s="201"/>
      <c r="G1973" s="201"/>
      <c r="H1973" s="201"/>
      <c r="I1973" s="201"/>
      <c r="J1973" s="201"/>
      <c r="K1973" s="201"/>
      <c r="L1973" s="201"/>
      <c r="M1973" s="201"/>
      <c r="N1973" s="201"/>
      <c r="O1973" s="201"/>
      <c r="P1973" s="201"/>
    </row>
    <row r="1974" spans="1:16" hidden="1" x14ac:dyDescent="0.25">
      <c r="A1974" s="661"/>
      <c r="B1974" s="615"/>
      <c r="C1974" s="660"/>
      <c r="D1974" s="669"/>
      <c r="E1974" s="670"/>
      <c r="F1974" s="201"/>
      <c r="G1974" s="201"/>
      <c r="H1974" s="201"/>
      <c r="I1974" s="201"/>
      <c r="J1974" s="201"/>
      <c r="K1974" s="201"/>
      <c r="L1974" s="201"/>
      <c r="M1974" s="201"/>
      <c r="N1974" s="201"/>
      <c r="O1974" s="201"/>
      <c r="P1974" s="201"/>
    </row>
    <row r="1975" spans="1:16" hidden="1" x14ac:dyDescent="0.25">
      <c r="A1975" s="661"/>
      <c r="B1975" s="615"/>
      <c r="C1975" s="660"/>
      <c r="D1975" s="669"/>
      <c r="E1975" s="670"/>
      <c r="F1975" s="201"/>
      <c r="G1975" s="201"/>
      <c r="H1975" s="201"/>
      <c r="I1975" s="201"/>
      <c r="J1975" s="201"/>
      <c r="K1975" s="201"/>
      <c r="L1975" s="201"/>
      <c r="M1975" s="201"/>
      <c r="N1975" s="201"/>
      <c r="O1975" s="201"/>
      <c r="P1975" s="201"/>
    </row>
    <row r="1976" spans="1:16" hidden="1" x14ac:dyDescent="0.25">
      <c r="A1976" s="661"/>
      <c r="B1976" s="615"/>
      <c r="C1976" s="660"/>
      <c r="D1976" s="669"/>
      <c r="E1976" s="670"/>
      <c r="F1976" s="201"/>
      <c r="G1976" s="201"/>
      <c r="H1976" s="201"/>
      <c r="I1976" s="201"/>
      <c r="J1976" s="201"/>
      <c r="K1976" s="201"/>
      <c r="L1976" s="201"/>
      <c r="M1976" s="201"/>
      <c r="N1976" s="201"/>
      <c r="O1976" s="201"/>
      <c r="P1976" s="201"/>
    </row>
    <row r="1977" spans="1:16" hidden="1" x14ac:dyDescent="0.25">
      <c r="A1977" s="661"/>
      <c r="B1977" s="615"/>
      <c r="C1977" s="660"/>
      <c r="D1977" s="669"/>
      <c r="E1977" s="670"/>
      <c r="F1977" s="201"/>
      <c r="G1977" s="201"/>
      <c r="H1977" s="201"/>
      <c r="I1977" s="201"/>
      <c r="J1977" s="201"/>
      <c r="K1977" s="201"/>
      <c r="L1977" s="201"/>
      <c r="M1977" s="201"/>
      <c r="N1977" s="201"/>
      <c r="O1977" s="201"/>
      <c r="P1977" s="201"/>
    </row>
    <row r="1978" spans="1:16" hidden="1" x14ac:dyDescent="0.25">
      <c r="A1978" s="661"/>
      <c r="B1978" s="615"/>
      <c r="C1978" s="660"/>
      <c r="D1978" s="669"/>
      <c r="E1978" s="670"/>
      <c r="F1978" s="201"/>
      <c r="G1978" s="201"/>
      <c r="H1978" s="201"/>
      <c r="I1978" s="201"/>
      <c r="J1978" s="201"/>
      <c r="K1978" s="201"/>
      <c r="L1978" s="201"/>
      <c r="M1978" s="201"/>
      <c r="N1978" s="201"/>
      <c r="O1978" s="201"/>
      <c r="P1978" s="201"/>
    </row>
    <row r="1979" spans="1:16" hidden="1" x14ac:dyDescent="0.25">
      <c r="A1979" s="661"/>
      <c r="B1979" s="615"/>
      <c r="C1979" s="660"/>
      <c r="D1979" s="669"/>
      <c r="E1979" s="670"/>
      <c r="F1979" s="201"/>
      <c r="G1979" s="201"/>
      <c r="H1979" s="201"/>
      <c r="I1979" s="201"/>
      <c r="J1979" s="201"/>
      <c r="K1979" s="201"/>
      <c r="L1979" s="201"/>
      <c r="M1979" s="201"/>
      <c r="N1979" s="201"/>
      <c r="O1979" s="201"/>
      <c r="P1979" s="201"/>
    </row>
    <row r="1980" spans="1:16" hidden="1" x14ac:dyDescent="0.25">
      <c r="A1980" s="661"/>
      <c r="B1980" s="615"/>
      <c r="C1980" s="660"/>
      <c r="D1980" s="669"/>
      <c r="E1980" s="670"/>
      <c r="F1980" s="201"/>
      <c r="G1980" s="201"/>
      <c r="H1980" s="201"/>
      <c r="I1980" s="201"/>
      <c r="J1980" s="201"/>
      <c r="K1980" s="201"/>
      <c r="L1980" s="201"/>
      <c r="M1980" s="201"/>
      <c r="N1980" s="201"/>
      <c r="O1980" s="201"/>
      <c r="P1980" s="201"/>
    </row>
    <row r="1981" spans="1:16" hidden="1" x14ac:dyDescent="0.25">
      <c r="A1981" s="661"/>
      <c r="B1981" s="615"/>
      <c r="C1981" s="660"/>
      <c r="D1981" s="669"/>
      <c r="E1981" s="670"/>
      <c r="F1981" s="201"/>
      <c r="G1981" s="201"/>
      <c r="H1981" s="201"/>
      <c r="I1981" s="201"/>
      <c r="J1981" s="201"/>
      <c r="K1981" s="201"/>
      <c r="L1981" s="201"/>
      <c r="M1981" s="201"/>
      <c r="N1981" s="201"/>
      <c r="O1981" s="201"/>
      <c r="P1981" s="201"/>
    </row>
    <row r="1982" spans="1:16" hidden="1" x14ac:dyDescent="0.25">
      <c r="A1982" s="661"/>
      <c r="B1982" s="615"/>
      <c r="C1982" s="660"/>
      <c r="D1982" s="669"/>
      <c r="E1982" s="670"/>
      <c r="F1982" s="201"/>
      <c r="G1982" s="201"/>
      <c r="H1982" s="201"/>
      <c r="I1982" s="201"/>
      <c r="J1982" s="201"/>
      <c r="K1982" s="201"/>
      <c r="L1982" s="201"/>
      <c r="M1982" s="201"/>
      <c r="N1982" s="201"/>
      <c r="O1982" s="201"/>
      <c r="P1982" s="201"/>
    </row>
    <row r="1983" spans="1:16" hidden="1" x14ac:dyDescent="0.25">
      <c r="A1983" s="661"/>
      <c r="B1983" s="615"/>
      <c r="C1983" s="660"/>
      <c r="D1983" s="669"/>
      <c r="E1983" s="670"/>
      <c r="F1983" s="201"/>
      <c r="G1983" s="201"/>
      <c r="H1983" s="201"/>
      <c r="I1983" s="201"/>
      <c r="J1983" s="201"/>
      <c r="K1983" s="201"/>
      <c r="L1983" s="201"/>
      <c r="M1983" s="201"/>
      <c r="N1983" s="201"/>
      <c r="O1983" s="201"/>
      <c r="P1983" s="201"/>
    </row>
    <row r="1984" spans="1:16" hidden="1" x14ac:dyDescent="0.25">
      <c r="A1984" s="661"/>
      <c r="B1984" s="615"/>
      <c r="C1984" s="660"/>
      <c r="D1984" s="669"/>
      <c r="E1984" s="670"/>
      <c r="F1984" s="201"/>
      <c r="G1984" s="201"/>
      <c r="H1984" s="201"/>
      <c r="I1984" s="201"/>
      <c r="J1984" s="201"/>
      <c r="K1984" s="201"/>
      <c r="L1984" s="201"/>
      <c r="M1984" s="201"/>
      <c r="N1984" s="201"/>
      <c r="O1984" s="201"/>
      <c r="P1984" s="201"/>
    </row>
    <row r="1985" spans="1:16" hidden="1" x14ac:dyDescent="0.25">
      <c r="A1985" s="661"/>
      <c r="B1985" s="615"/>
      <c r="C1985" s="660"/>
      <c r="D1985" s="669"/>
      <c r="E1985" s="670"/>
      <c r="F1985" s="201"/>
      <c r="G1985" s="201"/>
      <c r="H1985" s="201"/>
      <c r="I1985" s="201"/>
      <c r="J1985" s="201"/>
      <c r="K1985" s="201"/>
      <c r="L1985" s="201"/>
      <c r="M1985" s="201"/>
      <c r="N1985" s="201"/>
      <c r="O1985" s="201"/>
      <c r="P1985" s="201"/>
    </row>
    <row r="1986" spans="1:16" hidden="1" x14ac:dyDescent="0.25">
      <c r="A1986" s="661"/>
      <c r="B1986" s="615"/>
      <c r="C1986" s="660"/>
      <c r="D1986" s="669"/>
      <c r="E1986" s="671"/>
      <c r="F1986" s="201"/>
      <c r="G1986" s="201"/>
      <c r="H1986" s="201"/>
      <c r="I1986" s="201"/>
      <c r="J1986" s="201"/>
      <c r="K1986" s="201"/>
      <c r="L1986" s="201"/>
      <c r="M1986" s="201"/>
      <c r="N1986" s="201"/>
      <c r="O1986" s="201"/>
      <c r="P1986" s="201"/>
    </row>
    <row r="1987" spans="1:16" hidden="1" x14ac:dyDescent="0.25">
      <c r="A1987" s="661"/>
      <c r="B1987" s="615"/>
      <c r="C1987" s="660"/>
      <c r="D1987" s="669"/>
      <c r="E1987" s="671"/>
      <c r="F1987" s="201"/>
      <c r="G1987" s="201"/>
      <c r="H1987" s="201"/>
      <c r="I1987" s="201"/>
      <c r="J1987" s="201"/>
      <c r="K1987" s="201"/>
      <c r="L1987" s="201"/>
      <c r="M1987" s="201"/>
      <c r="N1987" s="201"/>
      <c r="O1987" s="201"/>
      <c r="P1987" s="201"/>
    </row>
    <row r="1988" spans="1:16" hidden="1" x14ac:dyDescent="0.25">
      <c r="A1988" s="661"/>
      <c r="B1988" s="615"/>
      <c r="C1988" s="660"/>
      <c r="D1988" s="669"/>
      <c r="E1988" s="671"/>
      <c r="F1988" s="201"/>
      <c r="G1988" s="201"/>
      <c r="H1988" s="201"/>
      <c r="I1988" s="201"/>
      <c r="J1988" s="201"/>
      <c r="K1988" s="201"/>
      <c r="L1988" s="201"/>
      <c r="M1988" s="201"/>
      <c r="N1988" s="201"/>
      <c r="O1988" s="201"/>
      <c r="P1988" s="201"/>
    </row>
    <row r="1989" spans="1:16" hidden="1" x14ac:dyDescent="0.25">
      <c r="A1989" s="661"/>
      <c r="B1989" s="615"/>
      <c r="C1989" s="660"/>
      <c r="D1989" s="669"/>
      <c r="E1989" s="671"/>
      <c r="F1989" s="201"/>
      <c r="G1989" s="201"/>
      <c r="H1989" s="201"/>
      <c r="I1989" s="201"/>
      <c r="J1989" s="201"/>
      <c r="K1989" s="201"/>
      <c r="L1989" s="201"/>
      <c r="M1989" s="201"/>
      <c r="N1989" s="201"/>
      <c r="O1989" s="201"/>
      <c r="P1989" s="201"/>
    </row>
    <row r="1990" spans="1:16" hidden="1" x14ac:dyDescent="0.25">
      <c r="A1990" s="661"/>
      <c r="B1990" s="615"/>
      <c r="C1990" s="660"/>
      <c r="D1990" s="669"/>
      <c r="E1990" s="671"/>
      <c r="F1990" s="201"/>
      <c r="G1990" s="201"/>
      <c r="H1990" s="201"/>
      <c r="I1990" s="201"/>
      <c r="J1990" s="201"/>
      <c r="K1990" s="201"/>
      <c r="L1990" s="201"/>
      <c r="M1990" s="201"/>
      <c r="N1990" s="201"/>
      <c r="O1990" s="201"/>
      <c r="P1990" s="201"/>
    </row>
    <row r="1991" spans="1:16" hidden="1" x14ac:dyDescent="0.25">
      <c r="A1991" s="661"/>
      <c r="B1991" s="615"/>
      <c r="C1991" s="660"/>
      <c r="D1991" s="669"/>
      <c r="E1991" s="671"/>
      <c r="F1991" s="201"/>
      <c r="G1991" s="201"/>
      <c r="H1991" s="201"/>
      <c r="I1991" s="201"/>
      <c r="J1991" s="201"/>
      <c r="K1991" s="201"/>
      <c r="L1991" s="201"/>
      <c r="M1991" s="201"/>
      <c r="N1991" s="201"/>
      <c r="O1991" s="201"/>
      <c r="P1991" s="201"/>
    </row>
    <row r="1992" spans="1:16" hidden="1" x14ac:dyDescent="0.25">
      <c r="A1992" s="661"/>
      <c r="B1992" s="615"/>
      <c r="C1992" s="660"/>
      <c r="D1992" s="669"/>
      <c r="E1992" s="671"/>
      <c r="F1992" s="201"/>
      <c r="G1992" s="201"/>
      <c r="H1992" s="201"/>
      <c r="I1992" s="201"/>
      <c r="J1992" s="201"/>
      <c r="K1992" s="201"/>
      <c r="L1992" s="201"/>
      <c r="M1992" s="201"/>
      <c r="N1992" s="201"/>
      <c r="O1992" s="201"/>
      <c r="P1992" s="201"/>
    </row>
    <row r="1993" spans="1:16" hidden="1" x14ac:dyDescent="0.25">
      <c r="A1993" s="661"/>
      <c r="B1993" s="615"/>
      <c r="C1993" s="660"/>
      <c r="D1993" s="669"/>
      <c r="E1993" s="671"/>
      <c r="F1993" s="201"/>
      <c r="G1993" s="201"/>
      <c r="H1993" s="201"/>
      <c r="I1993" s="201"/>
      <c r="J1993" s="201"/>
      <c r="K1993" s="201"/>
      <c r="L1993" s="201"/>
      <c r="M1993" s="201"/>
      <c r="N1993" s="201"/>
      <c r="O1993" s="201"/>
      <c r="P1993" s="201"/>
    </row>
    <row r="1994" spans="1:16" hidden="1" x14ac:dyDescent="0.25">
      <c r="A1994" s="661"/>
      <c r="B1994" s="615"/>
      <c r="C1994" s="660"/>
      <c r="D1994" s="669"/>
      <c r="E1994" s="671"/>
      <c r="F1994" s="201"/>
      <c r="G1994" s="201"/>
      <c r="H1994" s="201"/>
      <c r="I1994" s="201"/>
      <c r="J1994" s="201"/>
      <c r="K1994" s="201"/>
      <c r="L1994" s="201"/>
      <c r="M1994" s="201"/>
      <c r="N1994" s="201"/>
      <c r="O1994" s="201"/>
      <c r="P1994" s="201"/>
    </row>
    <row r="1995" spans="1:16" hidden="1" x14ac:dyDescent="0.25">
      <c r="A1995" s="661"/>
      <c r="B1995" s="615"/>
      <c r="C1995" s="660"/>
      <c r="D1995" s="669"/>
      <c r="E1995" s="671"/>
      <c r="F1995" s="201"/>
      <c r="G1995" s="201"/>
      <c r="H1995" s="201"/>
      <c r="I1995" s="201"/>
      <c r="J1995" s="201"/>
      <c r="K1995" s="201"/>
      <c r="L1995" s="201"/>
      <c r="M1995" s="201"/>
      <c r="N1995" s="201"/>
      <c r="O1995" s="201"/>
      <c r="P1995" s="201"/>
    </row>
    <row r="1996" spans="1:16" hidden="1" x14ac:dyDescent="0.25">
      <c r="A1996" s="661"/>
      <c r="B1996" s="615"/>
      <c r="C1996" s="660"/>
      <c r="D1996" s="669"/>
      <c r="E1996" s="671"/>
      <c r="F1996" s="201"/>
      <c r="G1996" s="201"/>
      <c r="H1996" s="201"/>
      <c r="I1996" s="201"/>
      <c r="J1996" s="201"/>
      <c r="K1996" s="201"/>
      <c r="L1996" s="201"/>
      <c r="M1996" s="201"/>
      <c r="N1996" s="201"/>
      <c r="O1996" s="201"/>
      <c r="P1996" s="201"/>
    </row>
    <row r="1997" spans="1:16" hidden="1" x14ac:dyDescent="0.25">
      <c r="A1997" s="661"/>
      <c r="B1997" s="615"/>
      <c r="C1997" s="660"/>
      <c r="D1997" s="669"/>
      <c r="E1997" s="671"/>
      <c r="F1997" s="201"/>
      <c r="G1997" s="201"/>
      <c r="H1997" s="201"/>
      <c r="I1997" s="201"/>
      <c r="J1997" s="201"/>
      <c r="K1997" s="201"/>
      <c r="L1997" s="201"/>
      <c r="M1997" s="201"/>
      <c r="N1997" s="201"/>
      <c r="O1997" s="201"/>
      <c r="P1997" s="201"/>
    </row>
    <row r="1998" spans="1:16" hidden="1" x14ac:dyDescent="0.25">
      <c r="A1998" s="661"/>
      <c r="B1998" s="615"/>
      <c r="C1998" s="660"/>
      <c r="D1998" s="669"/>
      <c r="E1998" s="671"/>
      <c r="F1998" s="201"/>
      <c r="G1998" s="201"/>
      <c r="H1998" s="201"/>
      <c r="I1998" s="201"/>
      <c r="J1998" s="201"/>
      <c r="K1998" s="201"/>
      <c r="L1998" s="201"/>
      <c r="M1998" s="201"/>
      <c r="N1998" s="201"/>
      <c r="O1998" s="201"/>
      <c r="P1998" s="201"/>
    </row>
    <row r="1999" spans="1:16" hidden="1" x14ac:dyDescent="0.25">
      <c r="A1999" s="661"/>
      <c r="B1999" s="615"/>
      <c r="C1999" s="660"/>
      <c r="D1999" s="669"/>
      <c r="E1999" s="671"/>
      <c r="F1999" s="201"/>
      <c r="G1999" s="201"/>
      <c r="H1999" s="201"/>
      <c r="I1999" s="201"/>
      <c r="J1999" s="201"/>
      <c r="K1999" s="201"/>
      <c r="L1999" s="201"/>
      <c r="M1999" s="201"/>
      <c r="N1999" s="201"/>
      <c r="O1999" s="201"/>
      <c r="P1999" s="201"/>
    </row>
    <row r="2000" spans="1:16" hidden="1" x14ac:dyDescent="0.25">
      <c r="A2000" s="661"/>
      <c r="B2000" s="615"/>
      <c r="C2000" s="660"/>
      <c r="D2000" s="669"/>
      <c r="E2000" s="671"/>
      <c r="F2000" s="201"/>
      <c r="G2000" s="201"/>
      <c r="H2000" s="201"/>
      <c r="I2000" s="201"/>
      <c r="J2000" s="201"/>
      <c r="K2000" s="201"/>
      <c r="L2000" s="201"/>
      <c r="M2000" s="201"/>
      <c r="N2000" s="201"/>
      <c r="O2000" s="201"/>
      <c r="P2000" s="201"/>
    </row>
    <row r="2001" spans="1:17" hidden="1" x14ac:dyDescent="0.25">
      <c r="A2001" s="661"/>
      <c r="B2001" s="615"/>
      <c r="C2001" s="660"/>
      <c r="D2001" s="669"/>
      <c r="E2001" s="671"/>
      <c r="F2001" s="201"/>
      <c r="G2001" s="201"/>
      <c r="H2001" s="201"/>
      <c r="I2001" s="201"/>
      <c r="J2001" s="201"/>
      <c r="K2001" s="201"/>
      <c r="L2001" s="201"/>
      <c r="M2001" s="201"/>
      <c r="N2001" s="201"/>
      <c r="O2001" s="201"/>
      <c r="P2001" s="201"/>
    </row>
    <row r="2002" spans="1:17" hidden="1" x14ac:dyDescent="0.25">
      <c r="A2002" s="661"/>
      <c r="B2002" s="615"/>
      <c r="C2002" s="660"/>
      <c r="D2002" s="669"/>
      <c r="E2002" s="671"/>
      <c r="F2002" s="201"/>
      <c r="G2002" s="201"/>
      <c r="H2002" s="201"/>
      <c r="I2002" s="201"/>
      <c r="J2002" s="201"/>
      <c r="K2002" s="201"/>
      <c r="L2002" s="201"/>
      <c r="M2002" s="201"/>
      <c r="N2002" s="201"/>
      <c r="O2002" s="201"/>
      <c r="P2002" s="201"/>
    </row>
    <row r="2003" spans="1:17" hidden="1" x14ac:dyDescent="0.25">
      <c r="A2003" s="661"/>
      <c r="B2003" s="615"/>
      <c r="C2003" s="660"/>
      <c r="D2003" s="669"/>
      <c r="E2003" s="671"/>
      <c r="F2003" s="201"/>
      <c r="G2003" s="201"/>
      <c r="H2003" s="201"/>
      <c r="I2003" s="201"/>
      <c r="J2003" s="201"/>
      <c r="K2003" s="201"/>
      <c r="L2003" s="201"/>
      <c r="M2003" s="201"/>
      <c r="N2003" s="201"/>
      <c r="O2003" s="201"/>
      <c r="P2003" s="201"/>
    </row>
    <row r="2004" spans="1:17" hidden="1" x14ac:dyDescent="0.25">
      <c r="A2004" s="661"/>
      <c r="B2004" s="615"/>
      <c r="C2004" s="660"/>
      <c r="D2004" s="669"/>
      <c r="E2004" s="672"/>
      <c r="F2004" s="201"/>
      <c r="G2004" s="201"/>
      <c r="H2004" s="201"/>
      <c r="I2004" s="201"/>
      <c r="J2004" s="201"/>
      <c r="K2004" s="201"/>
      <c r="L2004" s="201"/>
      <c r="M2004" s="201"/>
      <c r="N2004" s="201"/>
      <c r="O2004" s="201"/>
      <c r="P2004" s="201"/>
    </row>
    <row r="2005" spans="1:17" hidden="1" x14ac:dyDescent="0.25">
      <c r="A2005" s="661"/>
      <c r="B2005" s="615"/>
      <c r="C2005" s="660"/>
      <c r="D2005" s="669"/>
      <c r="E2005" s="672"/>
      <c r="F2005" s="201"/>
      <c r="G2005" s="201"/>
      <c r="H2005" s="201"/>
      <c r="I2005" s="201"/>
      <c r="J2005" s="201"/>
      <c r="K2005" s="201"/>
      <c r="L2005" s="201"/>
      <c r="M2005" s="201"/>
      <c r="N2005" s="201"/>
      <c r="O2005" s="201"/>
      <c r="P2005" s="201"/>
    </row>
    <row r="2006" spans="1:17" x14ac:dyDescent="0.25">
      <c r="A2006" s="661"/>
      <c r="B2006" s="615"/>
      <c r="C2006" s="660"/>
      <c r="D2006" s="669"/>
      <c r="E2006" s="672"/>
      <c r="F2006" s="201"/>
      <c r="G2006" s="201"/>
      <c r="H2006" s="201"/>
      <c r="I2006" s="201"/>
      <c r="J2006" s="201"/>
      <c r="K2006" s="201"/>
      <c r="L2006" s="201"/>
      <c r="M2006" s="201"/>
      <c r="N2006" s="201"/>
      <c r="O2006" s="201"/>
      <c r="P2006" s="201"/>
    </row>
    <row r="2007" spans="1:17" x14ac:dyDescent="0.25">
      <c r="A2007" s="658"/>
      <c r="G2007" s="201"/>
      <c r="H2007" s="201"/>
      <c r="I2007" s="201"/>
      <c r="J2007" s="201"/>
      <c r="K2007" s="201"/>
      <c r="L2007" s="201"/>
      <c r="M2007" s="201"/>
      <c r="N2007" s="201"/>
      <c r="O2007" s="201"/>
      <c r="P2007" s="201"/>
      <c r="Q2007" s="201"/>
    </row>
    <row r="2009" spans="1:17" x14ac:dyDescent="0.25">
      <c r="A2009" s="590"/>
    </row>
    <row r="2010" spans="1:17" ht="15" customHeight="1" x14ac:dyDescent="0.25">
      <c r="A2010" s="673"/>
    </row>
  </sheetData>
  <sheetProtection formatRows="0"/>
  <mergeCells count="1">
    <mergeCell ref="A2:C2"/>
  </mergeCells>
  <pageMargins left="0.78740157480314965" right="0.78740157480314965" top="0.98425196850393704" bottom="0.98425196850393704" header="0.51181102362204722" footer="0.51181102362204722"/>
  <pageSetup paperSize="9" scale="6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12"/>
  <sheetViews>
    <sheetView showGridLines="0" view="pageBreakPreview" topLeftCell="A7" zoomScale="85" zoomScaleNormal="100" zoomScaleSheetLayoutView="85" workbookViewId="0">
      <selection activeCell="E1" sqref="E1"/>
    </sheetView>
  </sheetViews>
  <sheetFormatPr defaultRowHeight="15.75" x14ac:dyDescent="0.25"/>
  <cols>
    <col min="1" max="1" width="6.42578125" style="610" customWidth="1"/>
    <col min="2" max="2" width="27.7109375" style="610" customWidth="1"/>
    <col min="3" max="3" width="36" style="610" customWidth="1"/>
    <col min="4" max="4" width="34.85546875" style="610" customWidth="1"/>
    <col min="5" max="5" width="57.28515625" style="610" customWidth="1"/>
    <col min="6" max="256" width="9.140625" style="610"/>
    <col min="257" max="257" width="6.42578125" style="610" customWidth="1"/>
    <col min="258" max="258" width="27.7109375" style="610" customWidth="1"/>
    <col min="259" max="259" width="36" style="610" customWidth="1"/>
    <col min="260" max="260" width="32" style="610" customWidth="1"/>
    <col min="261" max="261" width="57.28515625" style="610" customWidth="1"/>
    <col min="262" max="512" width="9.140625" style="610"/>
    <col min="513" max="513" width="6.42578125" style="610" customWidth="1"/>
    <col min="514" max="514" width="27.7109375" style="610" customWidth="1"/>
    <col min="515" max="515" width="36" style="610" customWidth="1"/>
    <col min="516" max="516" width="32" style="610" customWidth="1"/>
    <col min="517" max="517" width="57.28515625" style="610" customWidth="1"/>
    <col min="518" max="768" width="9.140625" style="610"/>
    <col min="769" max="769" width="6.42578125" style="610" customWidth="1"/>
    <col min="770" max="770" width="27.7109375" style="610" customWidth="1"/>
    <col min="771" max="771" width="36" style="610" customWidth="1"/>
    <col min="772" max="772" width="32" style="610" customWidth="1"/>
    <col min="773" max="773" width="57.28515625" style="610" customWidth="1"/>
    <col min="774" max="1024" width="9.140625" style="610"/>
    <col min="1025" max="1025" width="6.42578125" style="610" customWidth="1"/>
    <col min="1026" max="1026" width="27.7109375" style="610" customWidth="1"/>
    <col min="1027" max="1027" width="36" style="610" customWidth="1"/>
    <col min="1028" max="1028" width="32" style="610" customWidth="1"/>
    <col min="1029" max="1029" width="57.28515625" style="610" customWidth="1"/>
    <col min="1030" max="1280" width="9.140625" style="610"/>
    <col min="1281" max="1281" width="6.42578125" style="610" customWidth="1"/>
    <col min="1282" max="1282" width="27.7109375" style="610" customWidth="1"/>
    <col min="1283" max="1283" width="36" style="610" customWidth="1"/>
    <col min="1284" max="1284" width="32" style="610" customWidth="1"/>
    <col min="1285" max="1285" width="57.28515625" style="610" customWidth="1"/>
    <col min="1286" max="1536" width="9.140625" style="610"/>
    <col min="1537" max="1537" width="6.42578125" style="610" customWidth="1"/>
    <col min="1538" max="1538" width="27.7109375" style="610" customWidth="1"/>
    <col min="1539" max="1539" width="36" style="610" customWidth="1"/>
    <col min="1540" max="1540" width="32" style="610" customWidth="1"/>
    <col min="1541" max="1541" width="57.28515625" style="610" customWidth="1"/>
    <col min="1542" max="1792" width="9.140625" style="610"/>
    <col min="1793" max="1793" width="6.42578125" style="610" customWidth="1"/>
    <col min="1794" max="1794" width="27.7109375" style="610" customWidth="1"/>
    <col min="1795" max="1795" width="36" style="610" customWidth="1"/>
    <col min="1796" max="1796" width="32" style="610" customWidth="1"/>
    <col min="1797" max="1797" width="57.28515625" style="610" customWidth="1"/>
    <col min="1798" max="2048" width="9.140625" style="610"/>
    <col min="2049" max="2049" width="6.42578125" style="610" customWidth="1"/>
    <col min="2050" max="2050" width="27.7109375" style="610" customWidth="1"/>
    <col min="2051" max="2051" width="36" style="610" customWidth="1"/>
    <col min="2052" max="2052" width="32" style="610" customWidth="1"/>
    <col min="2053" max="2053" width="57.28515625" style="610" customWidth="1"/>
    <col min="2054" max="2304" width="9.140625" style="610"/>
    <col min="2305" max="2305" width="6.42578125" style="610" customWidth="1"/>
    <col min="2306" max="2306" width="27.7109375" style="610" customWidth="1"/>
    <col min="2307" max="2307" width="36" style="610" customWidth="1"/>
    <col min="2308" max="2308" width="32" style="610" customWidth="1"/>
    <col min="2309" max="2309" width="57.28515625" style="610" customWidth="1"/>
    <col min="2310" max="2560" width="9.140625" style="610"/>
    <col min="2561" max="2561" width="6.42578125" style="610" customWidth="1"/>
    <col min="2562" max="2562" width="27.7109375" style="610" customWidth="1"/>
    <col min="2563" max="2563" width="36" style="610" customWidth="1"/>
    <col min="2564" max="2564" width="32" style="610" customWidth="1"/>
    <col min="2565" max="2565" width="57.28515625" style="610" customWidth="1"/>
    <col min="2566" max="2816" width="9.140625" style="610"/>
    <col min="2817" max="2817" width="6.42578125" style="610" customWidth="1"/>
    <col min="2818" max="2818" width="27.7109375" style="610" customWidth="1"/>
    <col min="2819" max="2819" width="36" style="610" customWidth="1"/>
    <col min="2820" max="2820" width="32" style="610" customWidth="1"/>
    <col min="2821" max="2821" width="57.28515625" style="610" customWidth="1"/>
    <col min="2822" max="3072" width="9.140625" style="610"/>
    <col min="3073" max="3073" width="6.42578125" style="610" customWidth="1"/>
    <col min="3074" max="3074" width="27.7109375" style="610" customWidth="1"/>
    <col min="3075" max="3075" width="36" style="610" customWidth="1"/>
    <col min="3076" max="3076" width="32" style="610" customWidth="1"/>
    <col min="3077" max="3077" width="57.28515625" style="610" customWidth="1"/>
    <col min="3078" max="3328" width="9.140625" style="610"/>
    <col min="3329" max="3329" width="6.42578125" style="610" customWidth="1"/>
    <col min="3330" max="3330" width="27.7109375" style="610" customWidth="1"/>
    <col min="3331" max="3331" width="36" style="610" customWidth="1"/>
    <col min="3332" max="3332" width="32" style="610" customWidth="1"/>
    <col min="3333" max="3333" width="57.28515625" style="610" customWidth="1"/>
    <col min="3334" max="3584" width="9.140625" style="610"/>
    <col min="3585" max="3585" width="6.42578125" style="610" customWidth="1"/>
    <col min="3586" max="3586" width="27.7109375" style="610" customWidth="1"/>
    <col min="3587" max="3587" width="36" style="610" customWidth="1"/>
    <col min="3588" max="3588" width="32" style="610" customWidth="1"/>
    <col min="3589" max="3589" width="57.28515625" style="610" customWidth="1"/>
    <col min="3590" max="3840" width="9.140625" style="610"/>
    <col min="3841" max="3841" width="6.42578125" style="610" customWidth="1"/>
    <col min="3842" max="3842" width="27.7109375" style="610" customWidth="1"/>
    <col min="3843" max="3843" width="36" style="610" customWidth="1"/>
    <col min="3844" max="3844" width="32" style="610" customWidth="1"/>
    <col min="3845" max="3845" width="57.28515625" style="610" customWidth="1"/>
    <col min="3846" max="4096" width="9.140625" style="610"/>
    <col min="4097" max="4097" width="6.42578125" style="610" customWidth="1"/>
    <col min="4098" max="4098" width="27.7109375" style="610" customWidth="1"/>
    <col min="4099" max="4099" width="36" style="610" customWidth="1"/>
    <col min="4100" max="4100" width="32" style="610" customWidth="1"/>
    <col min="4101" max="4101" width="57.28515625" style="610" customWidth="1"/>
    <col min="4102" max="4352" width="9.140625" style="610"/>
    <col min="4353" max="4353" width="6.42578125" style="610" customWidth="1"/>
    <col min="4354" max="4354" width="27.7109375" style="610" customWidth="1"/>
    <col min="4355" max="4355" width="36" style="610" customWidth="1"/>
    <col min="4356" max="4356" width="32" style="610" customWidth="1"/>
    <col min="4357" max="4357" width="57.28515625" style="610" customWidth="1"/>
    <col min="4358" max="4608" width="9.140625" style="610"/>
    <col min="4609" max="4609" width="6.42578125" style="610" customWidth="1"/>
    <col min="4610" max="4610" width="27.7109375" style="610" customWidth="1"/>
    <col min="4611" max="4611" width="36" style="610" customWidth="1"/>
    <col min="4612" max="4612" width="32" style="610" customWidth="1"/>
    <col min="4613" max="4613" width="57.28515625" style="610" customWidth="1"/>
    <col min="4614" max="4864" width="9.140625" style="610"/>
    <col min="4865" max="4865" width="6.42578125" style="610" customWidth="1"/>
    <col min="4866" max="4866" width="27.7109375" style="610" customWidth="1"/>
    <col min="4867" max="4867" width="36" style="610" customWidth="1"/>
    <col min="4868" max="4868" width="32" style="610" customWidth="1"/>
    <col min="4869" max="4869" width="57.28515625" style="610" customWidth="1"/>
    <col min="4870" max="5120" width="9.140625" style="610"/>
    <col min="5121" max="5121" width="6.42578125" style="610" customWidth="1"/>
    <col min="5122" max="5122" width="27.7109375" style="610" customWidth="1"/>
    <col min="5123" max="5123" width="36" style="610" customWidth="1"/>
    <col min="5124" max="5124" width="32" style="610" customWidth="1"/>
    <col min="5125" max="5125" width="57.28515625" style="610" customWidth="1"/>
    <col min="5126" max="5376" width="9.140625" style="610"/>
    <col min="5377" max="5377" width="6.42578125" style="610" customWidth="1"/>
    <col min="5378" max="5378" width="27.7109375" style="610" customWidth="1"/>
    <col min="5379" max="5379" width="36" style="610" customWidth="1"/>
    <col min="5380" max="5380" width="32" style="610" customWidth="1"/>
    <col min="5381" max="5381" width="57.28515625" style="610" customWidth="1"/>
    <col min="5382" max="5632" width="9.140625" style="610"/>
    <col min="5633" max="5633" width="6.42578125" style="610" customWidth="1"/>
    <col min="5634" max="5634" width="27.7109375" style="610" customWidth="1"/>
    <col min="5635" max="5635" width="36" style="610" customWidth="1"/>
    <col min="5636" max="5636" width="32" style="610" customWidth="1"/>
    <col min="5637" max="5637" width="57.28515625" style="610" customWidth="1"/>
    <col min="5638" max="5888" width="9.140625" style="610"/>
    <col min="5889" max="5889" width="6.42578125" style="610" customWidth="1"/>
    <col min="5890" max="5890" width="27.7109375" style="610" customWidth="1"/>
    <col min="5891" max="5891" width="36" style="610" customWidth="1"/>
    <col min="5892" max="5892" width="32" style="610" customWidth="1"/>
    <col min="5893" max="5893" width="57.28515625" style="610" customWidth="1"/>
    <col min="5894" max="6144" width="9.140625" style="610"/>
    <col min="6145" max="6145" width="6.42578125" style="610" customWidth="1"/>
    <col min="6146" max="6146" width="27.7109375" style="610" customWidth="1"/>
    <col min="6147" max="6147" width="36" style="610" customWidth="1"/>
    <col min="6148" max="6148" width="32" style="610" customWidth="1"/>
    <col min="6149" max="6149" width="57.28515625" style="610" customWidth="1"/>
    <col min="6150" max="6400" width="9.140625" style="610"/>
    <col min="6401" max="6401" width="6.42578125" style="610" customWidth="1"/>
    <col min="6402" max="6402" width="27.7109375" style="610" customWidth="1"/>
    <col min="6403" max="6403" width="36" style="610" customWidth="1"/>
    <col min="6404" max="6404" width="32" style="610" customWidth="1"/>
    <col min="6405" max="6405" width="57.28515625" style="610" customWidth="1"/>
    <col min="6406" max="6656" width="9.140625" style="610"/>
    <col min="6657" max="6657" width="6.42578125" style="610" customWidth="1"/>
    <col min="6658" max="6658" width="27.7109375" style="610" customWidth="1"/>
    <col min="6659" max="6659" width="36" style="610" customWidth="1"/>
    <col min="6660" max="6660" width="32" style="610" customWidth="1"/>
    <col min="6661" max="6661" width="57.28515625" style="610" customWidth="1"/>
    <col min="6662" max="6912" width="9.140625" style="610"/>
    <col min="6913" max="6913" width="6.42578125" style="610" customWidth="1"/>
    <col min="6914" max="6914" width="27.7109375" style="610" customWidth="1"/>
    <col min="6915" max="6915" width="36" style="610" customWidth="1"/>
    <col min="6916" max="6916" width="32" style="610" customWidth="1"/>
    <col min="6917" max="6917" width="57.28515625" style="610" customWidth="1"/>
    <col min="6918" max="7168" width="9.140625" style="610"/>
    <col min="7169" max="7169" width="6.42578125" style="610" customWidth="1"/>
    <col min="7170" max="7170" width="27.7109375" style="610" customWidth="1"/>
    <col min="7171" max="7171" width="36" style="610" customWidth="1"/>
    <col min="7172" max="7172" width="32" style="610" customWidth="1"/>
    <col min="7173" max="7173" width="57.28515625" style="610" customWidth="1"/>
    <col min="7174" max="7424" width="9.140625" style="610"/>
    <col min="7425" max="7425" width="6.42578125" style="610" customWidth="1"/>
    <col min="7426" max="7426" width="27.7109375" style="610" customWidth="1"/>
    <col min="7427" max="7427" width="36" style="610" customWidth="1"/>
    <col min="7428" max="7428" width="32" style="610" customWidth="1"/>
    <col min="7429" max="7429" width="57.28515625" style="610" customWidth="1"/>
    <col min="7430" max="7680" width="9.140625" style="610"/>
    <col min="7681" max="7681" width="6.42578125" style="610" customWidth="1"/>
    <col min="7682" max="7682" width="27.7109375" style="610" customWidth="1"/>
    <col min="7683" max="7683" width="36" style="610" customWidth="1"/>
    <col min="7684" max="7684" width="32" style="610" customWidth="1"/>
    <col min="7685" max="7685" width="57.28515625" style="610" customWidth="1"/>
    <col min="7686" max="7936" width="9.140625" style="610"/>
    <col min="7937" max="7937" width="6.42578125" style="610" customWidth="1"/>
    <col min="7938" max="7938" width="27.7109375" style="610" customWidth="1"/>
    <col min="7939" max="7939" width="36" style="610" customWidth="1"/>
    <col min="7940" max="7940" width="32" style="610" customWidth="1"/>
    <col min="7941" max="7941" width="57.28515625" style="610" customWidth="1"/>
    <col min="7942" max="8192" width="9.140625" style="610"/>
    <col min="8193" max="8193" width="6.42578125" style="610" customWidth="1"/>
    <col min="8194" max="8194" width="27.7109375" style="610" customWidth="1"/>
    <col min="8195" max="8195" width="36" style="610" customWidth="1"/>
    <col min="8196" max="8196" width="32" style="610" customWidth="1"/>
    <col min="8197" max="8197" width="57.28515625" style="610" customWidth="1"/>
    <col min="8198" max="8448" width="9.140625" style="610"/>
    <col min="8449" max="8449" width="6.42578125" style="610" customWidth="1"/>
    <col min="8450" max="8450" width="27.7109375" style="610" customWidth="1"/>
    <col min="8451" max="8451" width="36" style="610" customWidth="1"/>
    <col min="8452" max="8452" width="32" style="610" customWidth="1"/>
    <col min="8453" max="8453" width="57.28515625" style="610" customWidth="1"/>
    <col min="8454" max="8704" width="9.140625" style="610"/>
    <col min="8705" max="8705" width="6.42578125" style="610" customWidth="1"/>
    <col min="8706" max="8706" width="27.7109375" style="610" customWidth="1"/>
    <col min="8707" max="8707" width="36" style="610" customWidth="1"/>
    <col min="8708" max="8708" width="32" style="610" customWidth="1"/>
    <col min="8709" max="8709" width="57.28515625" style="610" customWidth="1"/>
    <col min="8710" max="8960" width="9.140625" style="610"/>
    <col min="8961" max="8961" width="6.42578125" style="610" customWidth="1"/>
    <col min="8962" max="8962" width="27.7109375" style="610" customWidth="1"/>
    <col min="8963" max="8963" width="36" style="610" customWidth="1"/>
    <col min="8964" max="8964" width="32" style="610" customWidth="1"/>
    <col min="8965" max="8965" width="57.28515625" style="610" customWidth="1"/>
    <col min="8966" max="9216" width="9.140625" style="610"/>
    <col min="9217" max="9217" width="6.42578125" style="610" customWidth="1"/>
    <col min="9218" max="9218" width="27.7109375" style="610" customWidth="1"/>
    <col min="9219" max="9219" width="36" style="610" customWidth="1"/>
    <col min="9220" max="9220" width="32" style="610" customWidth="1"/>
    <col min="9221" max="9221" width="57.28515625" style="610" customWidth="1"/>
    <col min="9222" max="9472" width="9.140625" style="610"/>
    <col min="9473" max="9473" width="6.42578125" style="610" customWidth="1"/>
    <col min="9474" max="9474" width="27.7109375" style="610" customWidth="1"/>
    <col min="9475" max="9475" width="36" style="610" customWidth="1"/>
    <col min="9476" max="9476" width="32" style="610" customWidth="1"/>
    <col min="9477" max="9477" width="57.28515625" style="610" customWidth="1"/>
    <col min="9478" max="9728" width="9.140625" style="610"/>
    <col min="9729" max="9729" width="6.42578125" style="610" customWidth="1"/>
    <col min="9730" max="9730" width="27.7109375" style="610" customWidth="1"/>
    <col min="9731" max="9731" width="36" style="610" customWidth="1"/>
    <col min="9732" max="9732" width="32" style="610" customWidth="1"/>
    <col min="9733" max="9733" width="57.28515625" style="610" customWidth="1"/>
    <col min="9734" max="9984" width="9.140625" style="610"/>
    <col min="9985" max="9985" width="6.42578125" style="610" customWidth="1"/>
    <col min="9986" max="9986" width="27.7109375" style="610" customWidth="1"/>
    <col min="9987" max="9987" width="36" style="610" customWidth="1"/>
    <col min="9988" max="9988" width="32" style="610" customWidth="1"/>
    <col min="9989" max="9989" width="57.28515625" style="610" customWidth="1"/>
    <col min="9990" max="10240" width="9.140625" style="610"/>
    <col min="10241" max="10241" width="6.42578125" style="610" customWidth="1"/>
    <col min="10242" max="10242" width="27.7109375" style="610" customWidth="1"/>
    <col min="10243" max="10243" width="36" style="610" customWidth="1"/>
    <col min="10244" max="10244" width="32" style="610" customWidth="1"/>
    <col min="10245" max="10245" width="57.28515625" style="610" customWidth="1"/>
    <col min="10246" max="10496" width="9.140625" style="610"/>
    <col min="10497" max="10497" width="6.42578125" style="610" customWidth="1"/>
    <col min="10498" max="10498" width="27.7109375" style="610" customWidth="1"/>
    <col min="10499" max="10499" width="36" style="610" customWidth="1"/>
    <col min="10500" max="10500" width="32" style="610" customWidth="1"/>
    <col min="10501" max="10501" width="57.28515625" style="610" customWidth="1"/>
    <col min="10502" max="10752" width="9.140625" style="610"/>
    <col min="10753" max="10753" width="6.42578125" style="610" customWidth="1"/>
    <col min="10754" max="10754" width="27.7109375" style="610" customWidth="1"/>
    <col min="10755" max="10755" width="36" style="610" customWidth="1"/>
    <col min="10756" max="10756" width="32" style="610" customWidth="1"/>
    <col min="10757" max="10757" width="57.28515625" style="610" customWidth="1"/>
    <col min="10758" max="11008" width="9.140625" style="610"/>
    <col min="11009" max="11009" width="6.42578125" style="610" customWidth="1"/>
    <col min="11010" max="11010" width="27.7109375" style="610" customWidth="1"/>
    <col min="11011" max="11011" width="36" style="610" customWidth="1"/>
    <col min="11012" max="11012" width="32" style="610" customWidth="1"/>
    <col min="11013" max="11013" width="57.28515625" style="610" customWidth="1"/>
    <col min="11014" max="11264" width="9.140625" style="610"/>
    <col min="11265" max="11265" width="6.42578125" style="610" customWidth="1"/>
    <col min="11266" max="11266" width="27.7109375" style="610" customWidth="1"/>
    <col min="11267" max="11267" width="36" style="610" customWidth="1"/>
    <col min="11268" max="11268" width="32" style="610" customWidth="1"/>
    <col min="11269" max="11269" width="57.28515625" style="610" customWidth="1"/>
    <col min="11270" max="11520" width="9.140625" style="610"/>
    <col min="11521" max="11521" width="6.42578125" style="610" customWidth="1"/>
    <col min="11522" max="11522" width="27.7109375" style="610" customWidth="1"/>
    <col min="11523" max="11523" width="36" style="610" customWidth="1"/>
    <col min="11524" max="11524" width="32" style="610" customWidth="1"/>
    <col min="11525" max="11525" width="57.28515625" style="610" customWidth="1"/>
    <col min="11526" max="11776" width="9.140625" style="610"/>
    <col min="11777" max="11777" width="6.42578125" style="610" customWidth="1"/>
    <col min="11778" max="11778" width="27.7109375" style="610" customWidth="1"/>
    <col min="11779" max="11779" width="36" style="610" customWidth="1"/>
    <col min="11780" max="11780" width="32" style="610" customWidth="1"/>
    <col min="11781" max="11781" width="57.28515625" style="610" customWidth="1"/>
    <col min="11782" max="12032" width="9.140625" style="610"/>
    <col min="12033" max="12033" width="6.42578125" style="610" customWidth="1"/>
    <col min="12034" max="12034" width="27.7109375" style="610" customWidth="1"/>
    <col min="12035" max="12035" width="36" style="610" customWidth="1"/>
    <col min="12036" max="12036" width="32" style="610" customWidth="1"/>
    <col min="12037" max="12037" width="57.28515625" style="610" customWidth="1"/>
    <col min="12038" max="12288" width="9.140625" style="610"/>
    <col min="12289" max="12289" width="6.42578125" style="610" customWidth="1"/>
    <col min="12290" max="12290" width="27.7109375" style="610" customWidth="1"/>
    <col min="12291" max="12291" width="36" style="610" customWidth="1"/>
    <col min="12292" max="12292" width="32" style="610" customWidth="1"/>
    <col min="12293" max="12293" width="57.28515625" style="610" customWidth="1"/>
    <col min="12294" max="12544" width="9.140625" style="610"/>
    <col min="12545" max="12545" width="6.42578125" style="610" customWidth="1"/>
    <col min="12546" max="12546" width="27.7109375" style="610" customWidth="1"/>
    <col min="12547" max="12547" width="36" style="610" customWidth="1"/>
    <col min="12548" max="12548" width="32" style="610" customWidth="1"/>
    <col min="12549" max="12549" width="57.28515625" style="610" customWidth="1"/>
    <col min="12550" max="12800" width="9.140625" style="610"/>
    <col min="12801" max="12801" width="6.42578125" style="610" customWidth="1"/>
    <col min="12802" max="12802" width="27.7109375" style="610" customWidth="1"/>
    <col min="12803" max="12803" width="36" style="610" customWidth="1"/>
    <col min="12804" max="12804" width="32" style="610" customWidth="1"/>
    <col min="12805" max="12805" width="57.28515625" style="610" customWidth="1"/>
    <col min="12806" max="13056" width="9.140625" style="610"/>
    <col min="13057" max="13057" width="6.42578125" style="610" customWidth="1"/>
    <col min="13058" max="13058" width="27.7109375" style="610" customWidth="1"/>
    <col min="13059" max="13059" width="36" style="610" customWidth="1"/>
    <col min="13060" max="13060" width="32" style="610" customWidth="1"/>
    <col min="13061" max="13061" width="57.28515625" style="610" customWidth="1"/>
    <col min="13062" max="13312" width="9.140625" style="610"/>
    <col min="13313" max="13313" width="6.42578125" style="610" customWidth="1"/>
    <col min="13314" max="13314" width="27.7109375" style="610" customWidth="1"/>
    <col min="13315" max="13315" width="36" style="610" customWidth="1"/>
    <col min="13316" max="13316" width="32" style="610" customWidth="1"/>
    <col min="13317" max="13317" width="57.28515625" style="610" customWidth="1"/>
    <col min="13318" max="13568" width="9.140625" style="610"/>
    <col min="13569" max="13569" width="6.42578125" style="610" customWidth="1"/>
    <col min="13570" max="13570" width="27.7109375" style="610" customWidth="1"/>
    <col min="13571" max="13571" width="36" style="610" customWidth="1"/>
    <col min="13572" max="13572" width="32" style="610" customWidth="1"/>
    <col min="13573" max="13573" width="57.28515625" style="610" customWidth="1"/>
    <col min="13574" max="13824" width="9.140625" style="610"/>
    <col min="13825" max="13825" width="6.42578125" style="610" customWidth="1"/>
    <col min="13826" max="13826" width="27.7109375" style="610" customWidth="1"/>
    <col min="13827" max="13827" width="36" style="610" customWidth="1"/>
    <col min="13828" max="13828" width="32" style="610" customWidth="1"/>
    <col min="13829" max="13829" width="57.28515625" style="610" customWidth="1"/>
    <col min="13830" max="14080" width="9.140625" style="610"/>
    <col min="14081" max="14081" width="6.42578125" style="610" customWidth="1"/>
    <col min="14082" max="14082" width="27.7109375" style="610" customWidth="1"/>
    <col min="14083" max="14083" width="36" style="610" customWidth="1"/>
    <col min="14084" max="14084" width="32" style="610" customWidth="1"/>
    <col min="14085" max="14085" width="57.28515625" style="610" customWidth="1"/>
    <col min="14086" max="14336" width="9.140625" style="610"/>
    <col min="14337" max="14337" width="6.42578125" style="610" customWidth="1"/>
    <col min="14338" max="14338" width="27.7109375" style="610" customWidth="1"/>
    <col min="14339" max="14339" width="36" style="610" customWidth="1"/>
    <col min="14340" max="14340" width="32" style="610" customWidth="1"/>
    <col min="14341" max="14341" width="57.28515625" style="610" customWidth="1"/>
    <col min="14342" max="14592" width="9.140625" style="610"/>
    <col min="14593" max="14593" width="6.42578125" style="610" customWidth="1"/>
    <col min="14594" max="14594" width="27.7109375" style="610" customWidth="1"/>
    <col min="14595" max="14595" width="36" style="610" customWidth="1"/>
    <col min="14596" max="14596" width="32" style="610" customWidth="1"/>
    <col min="14597" max="14597" width="57.28515625" style="610" customWidth="1"/>
    <col min="14598" max="14848" width="9.140625" style="610"/>
    <col min="14849" max="14849" width="6.42578125" style="610" customWidth="1"/>
    <col min="14850" max="14850" width="27.7109375" style="610" customWidth="1"/>
    <col min="14851" max="14851" width="36" style="610" customWidth="1"/>
    <col min="14852" max="14852" width="32" style="610" customWidth="1"/>
    <col min="14853" max="14853" width="57.28515625" style="610" customWidth="1"/>
    <col min="14854" max="15104" width="9.140625" style="610"/>
    <col min="15105" max="15105" width="6.42578125" style="610" customWidth="1"/>
    <col min="15106" max="15106" width="27.7109375" style="610" customWidth="1"/>
    <col min="15107" max="15107" width="36" style="610" customWidth="1"/>
    <col min="15108" max="15108" width="32" style="610" customWidth="1"/>
    <col min="15109" max="15109" width="57.28515625" style="610" customWidth="1"/>
    <col min="15110" max="15360" width="9.140625" style="610"/>
    <col min="15361" max="15361" width="6.42578125" style="610" customWidth="1"/>
    <col min="15362" max="15362" width="27.7109375" style="610" customWidth="1"/>
    <col min="15363" max="15363" width="36" style="610" customWidth="1"/>
    <col min="15364" max="15364" width="32" style="610" customWidth="1"/>
    <col min="15365" max="15365" width="57.28515625" style="610" customWidth="1"/>
    <col min="15366" max="15616" width="9.140625" style="610"/>
    <col min="15617" max="15617" width="6.42578125" style="610" customWidth="1"/>
    <col min="15618" max="15618" width="27.7109375" style="610" customWidth="1"/>
    <col min="15619" max="15619" width="36" style="610" customWidth="1"/>
    <col min="15620" max="15620" width="32" style="610" customWidth="1"/>
    <col min="15621" max="15621" width="57.28515625" style="610" customWidth="1"/>
    <col min="15622" max="15872" width="9.140625" style="610"/>
    <col min="15873" max="15873" width="6.42578125" style="610" customWidth="1"/>
    <col min="15874" max="15874" width="27.7109375" style="610" customWidth="1"/>
    <col min="15875" max="15875" width="36" style="610" customWidth="1"/>
    <col min="15876" max="15876" width="32" style="610" customWidth="1"/>
    <col min="15877" max="15877" width="57.28515625" style="610" customWidth="1"/>
    <col min="15878" max="16128" width="9.140625" style="610"/>
    <col min="16129" max="16129" width="6.42578125" style="610" customWidth="1"/>
    <col min="16130" max="16130" width="27.7109375" style="610" customWidth="1"/>
    <col min="16131" max="16131" width="36" style="610" customWidth="1"/>
    <col min="16132" max="16132" width="32" style="610" customWidth="1"/>
    <col min="16133" max="16133" width="57.28515625" style="610" customWidth="1"/>
    <col min="16134" max="16384" width="9.140625" style="610"/>
  </cols>
  <sheetData>
    <row r="1" spans="1:17" x14ac:dyDescent="0.25">
      <c r="A1" s="690" t="s">
        <v>277</v>
      </c>
      <c r="B1" s="689"/>
      <c r="C1" s="689"/>
      <c r="E1" s="674" t="s">
        <v>603</v>
      </c>
    </row>
    <row r="2" spans="1:17" x14ac:dyDescent="0.25">
      <c r="A2" s="1249"/>
      <c r="B2" s="1249"/>
      <c r="C2" s="1249"/>
      <c r="E2" s="603"/>
    </row>
    <row r="3" spans="1:17" ht="14.25" customHeight="1" x14ac:dyDescent="0.25">
      <c r="D3" s="674"/>
    </row>
    <row r="4" spans="1:17" ht="2.25" customHeight="1" x14ac:dyDescent="0.25">
      <c r="A4" s="624"/>
      <c r="G4" s="607"/>
      <c r="H4" s="607"/>
      <c r="I4" s="607"/>
      <c r="J4" s="607"/>
      <c r="K4" s="607"/>
      <c r="L4" s="607"/>
      <c r="M4" s="607"/>
      <c r="N4" s="607"/>
      <c r="O4" s="607"/>
      <c r="P4" s="607"/>
      <c r="Q4" s="607"/>
    </row>
    <row r="5" spans="1:17" s="640" customFormat="1" ht="53.25" customHeight="1" x14ac:dyDescent="0.25">
      <c r="A5" s="1252" t="s">
        <v>739</v>
      </c>
      <c r="B5" s="1252"/>
      <c r="C5" s="1252"/>
      <c r="D5" s="1252"/>
      <c r="E5" s="1252"/>
      <c r="F5" s="675"/>
      <c r="G5" s="675"/>
      <c r="H5" s="675"/>
      <c r="I5" s="675"/>
      <c r="J5" s="675"/>
      <c r="K5" s="675"/>
      <c r="L5" s="675"/>
    </row>
    <row r="6" spans="1:17" ht="16.5" thickBot="1" x14ac:dyDescent="0.3">
      <c r="A6" s="624"/>
    </row>
    <row r="7" spans="1:17" ht="102" customHeight="1" x14ac:dyDescent="0.25">
      <c r="A7" s="611" t="s">
        <v>62</v>
      </c>
      <c r="B7" s="676" t="s">
        <v>740</v>
      </c>
      <c r="C7" s="676" t="s">
        <v>733</v>
      </c>
      <c r="D7" s="676" t="s">
        <v>741</v>
      </c>
      <c r="E7" s="677" t="s">
        <v>742</v>
      </c>
    </row>
    <row r="8" spans="1:17" x14ac:dyDescent="0.25">
      <c r="A8" s="678">
        <v>1</v>
      </c>
      <c r="B8" s="679">
        <v>2</v>
      </c>
      <c r="C8" s="679">
        <v>3</v>
      </c>
      <c r="D8" s="680">
        <v>4</v>
      </c>
      <c r="E8" s="681">
        <v>5</v>
      </c>
    </row>
    <row r="9" spans="1:17" x14ac:dyDescent="0.25">
      <c r="A9" s="661"/>
      <c r="B9" s="615"/>
      <c r="C9" s="660"/>
      <c r="D9" s="682"/>
      <c r="E9" s="672"/>
    </row>
    <row r="10" spans="1:17" x14ac:dyDescent="0.25">
      <c r="A10" s="661"/>
      <c r="B10" s="615"/>
      <c r="C10" s="660"/>
      <c r="D10" s="682"/>
      <c r="E10" s="672"/>
    </row>
    <row r="11" spans="1:17" x14ac:dyDescent="0.25">
      <c r="A11" s="661"/>
      <c r="B11" s="615"/>
      <c r="C11" s="660"/>
      <c r="D11" s="682"/>
      <c r="E11" s="672"/>
    </row>
    <row r="12" spans="1:17" x14ac:dyDescent="0.25">
      <c r="A12" s="661"/>
      <c r="B12" s="615"/>
      <c r="C12" s="660"/>
      <c r="D12" s="682"/>
      <c r="E12" s="672"/>
    </row>
    <row r="13" spans="1:17" x14ac:dyDescent="0.25">
      <c r="A13" s="661"/>
      <c r="B13" s="615"/>
      <c r="C13" s="660"/>
      <c r="D13" s="682"/>
      <c r="E13" s="672"/>
    </row>
    <row r="14" spans="1:17" x14ac:dyDescent="0.25">
      <c r="A14" s="661"/>
      <c r="B14" s="615"/>
      <c r="C14" s="660"/>
      <c r="D14" s="682"/>
      <c r="E14" s="672"/>
    </row>
    <row r="15" spans="1:17" x14ac:dyDescent="0.25">
      <c r="A15" s="661"/>
      <c r="B15" s="615"/>
      <c r="C15" s="660"/>
      <c r="D15" s="682"/>
      <c r="E15" s="672"/>
    </row>
    <row r="16" spans="1:17" x14ac:dyDescent="0.25">
      <c r="A16" s="661"/>
      <c r="B16" s="615"/>
      <c r="C16" s="660"/>
      <c r="D16" s="682"/>
      <c r="E16" s="672"/>
    </row>
    <row r="17" spans="1:5" x14ac:dyDescent="0.25">
      <c r="A17" s="661"/>
      <c r="B17" s="615"/>
      <c r="C17" s="660"/>
      <c r="D17" s="682"/>
      <c r="E17" s="672"/>
    </row>
    <row r="18" spans="1:5" x14ac:dyDescent="0.25">
      <c r="A18" s="661"/>
      <c r="B18" s="615"/>
      <c r="C18" s="660"/>
      <c r="D18" s="682"/>
      <c r="E18" s="672"/>
    </row>
    <row r="19" spans="1:5" x14ac:dyDescent="0.25">
      <c r="A19" s="661"/>
      <c r="B19" s="615"/>
      <c r="C19" s="660"/>
      <c r="D19" s="682"/>
      <c r="E19" s="672"/>
    </row>
    <row r="20" spans="1:5" x14ac:dyDescent="0.25">
      <c r="A20" s="661"/>
      <c r="B20" s="615"/>
      <c r="C20" s="660"/>
      <c r="D20" s="682"/>
      <c r="E20" s="672"/>
    </row>
    <row r="21" spans="1:5" x14ac:dyDescent="0.25">
      <c r="A21" s="661"/>
      <c r="B21" s="615"/>
      <c r="C21" s="660"/>
      <c r="D21" s="682"/>
      <c r="E21" s="672"/>
    </row>
    <row r="22" spans="1:5" x14ac:dyDescent="0.25">
      <c r="A22" s="661"/>
      <c r="B22" s="615"/>
      <c r="C22" s="660"/>
      <c r="D22" s="682"/>
      <c r="E22" s="672"/>
    </row>
    <row r="23" spans="1:5" x14ac:dyDescent="0.25">
      <c r="A23" s="661"/>
      <c r="B23" s="615"/>
      <c r="C23" s="660"/>
      <c r="D23" s="682"/>
      <c r="E23" s="672"/>
    </row>
    <row r="24" spans="1:5" x14ac:dyDescent="0.25">
      <c r="A24" s="661"/>
      <c r="B24" s="615"/>
      <c r="C24" s="660"/>
      <c r="D24" s="682"/>
      <c r="E24" s="672"/>
    </row>
    <row r="25" spans="1:5" x14ac:dyDescent="0.25">
      <c r="A25" s="661"/>
      <c r="B25" s="615"/>
      <c r="C25" s="660"/>
      <c r="D25" s="682"/>
      <c r="E25" s="672"/>
    </row>
    <row r="26" spans="1:5" x14ac:dyDescent="0.25">
      <c r="A26" s="661"/>
      <c r="B26" s="615"/>
      <c r="C26" s="660"/>
      <c r="D26" s="682"/>
      <c r="E26" s="672"/>
    </row>
    <row r="27" spans="1:5" x14ac:dyDescent="0.25">
      <c r="A27" s="661"/>
      <c r="B27" s="615"/>
      <c r="C27" s="660"/>
      <c r="D27" s="682"/>
      <c r="E27" s="672"/>
    </row>
    <row r="28" spans="1:5" x14ac:dyDescent="0.25">
      <c r="A28" s="661"/>
      <c r="B28" s="615"/>
      <c r="C28" s="660"/>
      <c r="D28" s="682"/>
      <c r="E28" s="672"/>
    </row>
    <row r="29" spans="1:5" x14ac:dyDescent="0.25">
      <c r="A29" s="661"/>
      <c r="B29" s="615"/>
      <c r="C29" s="660"/>
      <c r="D29" s="682"/>
      <c r="E29" s="672"/>
    </row>
    <row r="30" spans="1:5" x14ac:dyDescent="0.25">
      <c r="A30" s="661"/>
      <c r="B30" s="615"/>
      <c r="C30" s="660"/>
      <c r="D30" s="682"/>
      <c r="E30" s="672"/>
    </row>
    <row r="31" spans="1:5" hidden="1" x14ac:dyDescent="0.25">
      <c r="A31" s="661"/>
      <c r="B31" s="615"/>
      <c r="C31" s="660"/>
      <c r="D31" s="682"/>
      <c r="E31" s="672"/>
    </row>
    <row r="32" spans="1:5" hidden="1" x14ac:dyDescent="0.25">
      <c r="A32" s="661"/>
      <c r="B32" s="615"/>
      <c r="C32" s="660"/>
      <c r="D32" s="682"/>
      <c r="E32" s="672"/>
    </row>
    <row r="33" spans="1:5" hidden="1" x14ac:dyDescent="0.25">
      <c r="A33" s="661"/>
      <c r="B33" s="615"/>
      <c r="C33" s="660"/>
      <c r="D33" s="682"/>
      <c r="E33" s="672"/>
    </row>
    <row r="34" spans="1:5" hidden="1" x14ac:dyDescent="0.25">
      <c r="A34" s="661"/>
      <c r="B34" s="615"/>
      <c r="C34" s="660"/>
      <c r="D34" s="682"/>
      <c r="E34" s="672"/>
    </row>
    <row r="35" spans="1:5" hidden="1" x14ac:dyDescent="0.25">
      <c r="A35" s="661"/>
      <c r="B35" s="615"/>
      <c r="C35" s="660"/>
      <c r="D35" s="682"/>
      <c r="E35" s="672"/>
    </row>
    <row r="36" spans="1:5" hidden="1" x14ac:dyDescent="0.25">
      <c r="A36" s="661"/>
      <c r="B36" s="615"/>
      <c r="C36" s="660"/>
      <c r="D36" s="682"/>
      <c r="E36" s="672"/>
    </row>
    <row r="37" spans="1:5" hidden="1" x14ac:dyDescent="0.25">
      <c r="A37" s="661"/>
      <c r="B37" s="615"/>
      <c r="C37" s="660"/>
      <c r="D37" s="682"/>
      <c r="E37" s="672"/>
    </row>
    <row r="38" spans="1:5" hidden="1" x14ac:dyDescent="0.25">
      <c r="A38" s="661"/>
      <c r="B38" s="615"/>
      <c r="C38" s="660"/>
      <c r="D38" s="682"/>
      <c r="E38" s="672"/>
    </row>
    <row r="39" spans="1:5" hidden="1" x14ac:dyDescent="0.25">
      <c r="A39" s="661"/>
      <c r="B39" s="615"/>
      <c r="C39" s="660"/>
      <c r="D39" s="682"/>
      <c r="E39" s="672"/>
    </row>
    <row r="40" spans="1:5" hidden="1" x14ac:dyDescent="0.25">
      <c r="A40" s="661"/>
      <c r="B40" s="615"/>
      <c r="C40" s="660"/>
      <c r="D40" s="682"/>
      <c r="E40" s="672"/>
    </row>
    <row r="41" spans="1:5" hidden="1" x14ac:dyDescent="0.25">
      <c r="A41" s="661"/>
      <c r="B41" s="615"/>
      <c r="C41" s="660"/>
      <c r="D41" s="682"/>
      <c r="E41" s="672"/>
    </row>
    <row r="42" spans="1:5" hidden="1" x14ac:dyDescent="0.25">
      <c r="A42" s="661"/>
      <c r="B42" s="615"/>
      <c r="C42" s="660"/>
      <c r="D42" s="682"/>
      <c r="E42" s="672"/>
    </row>
    <row r="43" spans="1:5" hidden="1" x14ac:dyDescent="0.25">
      <c r="A43" s="661"/>
      <c r="B43" s="615"/>
      <c r="C43" s="660"/>
      <c r="D43" s="682"/>
      <c r="E43" s="672"/>
    </row>
    <row r="44" spans="1:5" hidden="1" x14ac:dyDescent="0.25">
      <c r="A44" s="661"/>
      <c r="B44" s="615"/>
      <c r="C44" s="660"/>
      <c r="D44" s="682"/>
      <c r="E44" s="672"/>
    </row>
    <row r="45" spans="1:5" hidden="1" x14ac:dyDescent="0.25">
      <c r="A45" s="661"/>
      <c r="B45" s="615"/>
      <c r="C45" s="660"/>
      <c r="D45" s="682"/>
      <c r="E45" s="672"/>
    </row>
    <row r="46" spans="1:5" hidden="1" x14ac:dyDescent="0.25">
      <c r="A46" s="661"/>
      <c r="B46" s="615"/>
      <c r="C46" s="660"/>
      <c r="D46" s="682"/>
      <c r="E46" s="672"/>
    </row>
    <row r="47" spans="1:5" hidden="1" x14ac:dyDescent="0.25">
      <c r="A47" s="661"/>
      <c r="B47" s="615"/>
      <c r="C47" s="660"/>
      <c r="D47" s="682"/>
      <c r="E47" s="672"/>
    </row>
    <row r="48" spans="1:5" hidden="1" x14ac:dyDescent="0.25">
      <c r="A48" s="661"/>
      <c r="B48" s="615"/>
      <c r="C48" s="660"/>
      <c r="D48" s="682"/>
      <c r="E48" s="672"/>
    </row>
    <row r="49" spans="1:5" hidden="1" x14ac:dyDescent="0.25">
      <c r="A49" s="661"/>
      <c r="B49" s="615"/>
      <c r="C49" s="660"/>
      <c r="D49" s="682"/>
      <c r="E49" s="672"/>
    </row>
    <row r="50" spans="1:5" hidden="1" x14ac:dyDescent="0.25">
      <c r="A50" s="661"/>
      <c r="B50" s="615"/>
      <c r="C50" s="660"/>
      <c r="D50" s="682"/>
      <c r="E50" s="672"/>
    </row>
    <row r="51" spans="1:5" hidden="1" x14ac:dyDescent="0.25">
      <c r="A51" s="661"/>
      <c r="B51" s="615"/>
      <c r="C51" s="660"/>
      <c r="D51" s="682"/>
      <c r="E51" s="672"/>
    </row>
    <row r="52" spans="1:5" hidden="1" x14ac:dyDescent="0.25">
      <c r="A52" s="661"/>
      <c r="B52" s="615"/>
      <c r="C52" s="660"/>
      <c r="D52" s="682"/>
      <c r="E52" s="672"/>
    </row>
    <row r="53" spans="1:5" hidden="1" x14ac:dyDescent="0.25">
      <c r="A53" s="661"/>
      <c r="B53" s="615"/>
      <c r="C53" s="660"/>
      <c r="D53" s="682"/>
      <c r="E53" s="672"/>
    </row>
    <row r="54" spans="1:5" hidden="1" x14ac:dyDescent="0.25">
      <c r="A54" s="661"/>
      <c r="B54" s="615"/>
      <c r="C54" s="660"/>
      <c r="D54" s="682"/>
      <c r="E54" s="672"/>
    </row>
    <row r="55" spans="1:5" hidden="1" x14ac:dyDescent="0.25">
      <c r="A55" s="661"/>
      <c r="B55" s="615"/>
      <c r="C55" s="660"/>
      <c r="D55" s="682"/>
      <c r="E55" s="672"/>
    </row>
    <row r="56" spans="1:5" hidden="1" x14ac:dyDescent="0.25">
      <c r="A56" s="661"/>
      <c r="B56" s="615"/>
      <c r="C56" s="660"/>
      <c r="D56" s="682"/>
      <c r="E56" s="672"/>
    </row>
    <row r="57" spans="1:5" hidden="1" x14ac:dyDescent="0.25">
      <c r="A57" s="661"/>
      <c r="B57" s="615"/>
      <c r="C57" s="660"/>
      <c r="D57" s="682"/>
      <c r="E57" s="672"/>
    </row>
    <row r="58" spans="1:5" hidden="1" x14ac:dyDescent="0.25">
      <c r="A58" s="661"/>
      <c r="B58" s="615"/>
      <c r="C58" s="660"/>
      <c r="D58" s="682"/>
      <c r="E58" s="672"/>
    </row>
    <row r="59" spans="1:5" hidden="1" x14ac:dyDescent="0.25">
      <c r="A59" s="661"/>
      <c r="B59" s="615"/>
      <c r="C59" s="660"/>
      <c r="D59" s="682"/>
      <c r="E59" s="672"/>
    </row>
    <row r="60" spans="1:5" hidden="1" x14ac:dyDescent="0.25">
      <c r="A60" s="661"/>
      <c r="B60" s="615"/>
      <c r="C60" s="660"/>
      <c r="D60" s="682"/>
      <c r="E60" s="672"/>
    </row>
    <row r="61" spans="1:5" hidden="1" x14ac:dyDescent="0.25">
      <c r="A61" s="661"/>
      <c r="B61" s="615"/>
      <c r="C61" s="660"/>
      <c r="D61" s="682"/>
      <c r="E61" s="672"/>
    </row>
    <row r="62" spans="1:5" hidden="1" x14ac:dyDescent="0.25">
      <c r="A62" s="661"/>
      <c r="B62" s="615"/>
      <c r="C62" s="660"/>
      <c r="D62" s="682"/>
      <c r="E62" s="672"/>
    </row>
    <row r="63" spans="1:5" hidden="1" x14ac:dyDescent="0.25">
      <c r="A63" s="661"/>
      <c r="B63" s="615"/>
      <c r="C63" s="660"/>
      <c r="D63" s="682"/>
      <c r="E63" s="672"/>
    </row>
    <row r="64" spans="1:5" hidden="1" x14ac:dyDescent="0.25">
      <c r="A64" s="661"/>
      <c r="B64" s="615"/>
      <c r="C64" s="660"/>
      <c r="D64" s="682"/>
      <c r="E64" s="672"/>
    </row>
    <row r="65" spans="1:5" hidden="1" x14ac:dyDescent="0.25">
      <c r="A65" s="661"/>
      <c r="B65" s="615"/>
      <c r="C65" s="660"/>
      <c r="D65" s="682"/>
      <c r="E65" s="672"/>
    </row>
    <row r="66" spans="1:5" hidden="1" x14ac:dyDescent="0.25">
      <c r="A66" s="661"/>
      <c r="B66" s="615"/>
      <c r="C66" s="660"/>
      <c r="D66" s="682"/>
      <c r="E66" s="672"/>
    </row>
    <row r="67" spans="1:5" hidden="1" x14ac:dyDescent="0.25">
      <c r="A67" s="661"/>
      <c r="B67" s="615"/>
      <c r="C67" s="660"/>
      <c r="D67" s="682"/>
      <c r="E67" s="672"/>
    </row>
    <row r="68" spans="1:5" hidden="1" x14ac:dyDescent="0.25">
      <c r="A68" s="661"/>
      <c r="B68" s="615"/>
      <c r="C68" s="660"/>
      <c r="D68" s="682"/>
      <c r="E68" s="672"/>
    </row>
    <row r="69" spans="1:5" hidden="1" x14ac:dyDescent="0.25">
      <c r="A69" s="661"/>
      <c r="B69" s="615"/>
      <c r="C69" s="660"/>
      <c r="D69" s="682"/>
      <c r="E69" s="672"/>
    </row>
    <row r="70" spans="1:5" hidden="1" x14ac:dyDescent="0.25">
      <c r="A70" s="661"/>
      <c r="B70" s="615"/>
      <c r="C70" s="660"/>
      <c r="D70" s="682"/>
      <c r="E70" s="672"/>
    </row>
    <row r="71" spans="1:5" hidden="1" x14ac:dyDescent="0.25">
      <c r="A71" s="661"/>
      <c r="B71" s="615"/>
      <c r="C71" s="660"/>
      <c r="D71" s="682"/>
      <c r="E71" s="672"/>
    </row>
    <row r="72" spans="1:5" hidden="1" x14ac:dyDescent="0.25">
      <c r="A72" s="661"/>
      <c r="B72" s="615"/>
      <c r="C72" s="660"/>
      <c r="D72" s="682"/>
      <c r="E72" s="672"/>
    </row>
    <row r="73" spans="1:5" hidden="1" x14ac:dyDescent="0.25">
      <c r="A73" s="661"/>
      <c r="B73" s="615"/>
      <c r="C73" s="660"/>
      <c r="D73" s="682"/>
      <c r="E73" s="672"/>
    </row>
    <row r="74" spans="1:5" hidden="1" x14ac:dyDescent="0.25">
      <c r="A74" s="661"/>
      <c r="B74" s="615"/>
      <c r="C74" s="660"/>
      <c r="D74" s="682"/>
      <c r="E74" s="672"/>
    </row>
    <row r="75" spans="1:5" hidden="1" x14ac:dyDescent="0.25">
      <c r="A75" s="661"/>
      <c r="B75" s="615"/>
      <c r="C75" s="660"/>
      <c r="D75" s="682"/>
      <c r="E75" s="672"/>
    </row>
    <row r="76" spans="1:5" hidden="1" x14ac:dyDescent="0.25">
      <c r="A76" s="661"/>
      <c r="B76" s="615"/>
      <c r="C76" s="660"/>
      <c r="D76" s="682"/>
      <c r="E76" s="672"/>
    </row>
    <row r="77" spans="1:5" hidden="1" x14ac:dyDescent="0.25">
      <c r="A77" s="661"/>
      <c r="B77" s="615"/>
      <c r="C77" s="660"/>
      <c r="D77" s="682"/>
      <c r="E77" s="672"/>
    </row>
    <row r="78" spans="1:5" hidden="1" x14ac:dyDescent="0.25">
      <c r="A78" s="661"/>
      <c r="B78" s="615"/>
      <c r="C78" s="660"/>
      <c r="D78" s="682"/>
      <c r="E78" s="672"/>
    </row>
    <row r="79" spans="1:5" hidden="1" x14ac:dyDescent="0.25">
      <c r="A79" s="661"/>
      <c r="B79" s="615"/>
      <c r="C79" s="660"/>
      <c r="D79" s="682"/>
      <c r="E79" s="672"/>
    </row>
    <row r="80" spans="1:5" hidden="1" x14ac:dyDescent="0.25">
      <c r="A80" s="661"/>
      <c r="B80" s="615"/>
      <c r="C80" s="660"/>
      <c r="D80" s="682"/>
      <c r="E80" s="672"/>
    </row>
    <row r="81" spans="1:5" hidden="1" x14ac:dyDescent="0.25">
      <c r="A81" s="661"/>
      <c r="B81" s="615"/>
      <c r="C81" s="660"/>
      <c r="D81" s="682"/>
      <c r="E81" s="672"/>
    </row>
    <row r="82" spans="1:5" hidden="1" x14ac:dyDescent="0.25">
      <c r="A82" s="661"/>
      <c r="B82" s="615"/>
      <c r="C82" s="660"/>
      <c r="D82" s="682"/>
      <c r="E82" s="672"/>
    </row>
    <row r="83" spans="1:5" hidden="1" x14ac:dyDescent="0.25">
      <c r="A83" s="661"/>
      <c r="B83" s="615"/>
      <c r="C83" s="660"/>
      <c r="D83" s="682"/>
      <c r="E83" s="672"/>
    </row>
    <row r="84" spans="1:5" hidden="1" x14ac:dyDescent="0.25">
      <c r="A84" s="661"/>
      <c r="B84" s="615"/>
      <c r="C84" s="660"/>
      <c r="D84" s="682"/>
      <c r="E84" s="672"/>
    </row>
    <row r="85" spans="1:5" hidden="1" x14ac:dyDescent="0.25">
      <c r="A85" s="661"/>
      <c r="B85" s="615"/>
      <c r="C85" s="660"/>
      <c r="D85" s="682"/>
      <c r="E85" s="672"/>
    </row>
    <row r="86" spans="1:5" hidden="1" x14ac:dyDescent="0.25">
      <c r="A86" s="661"/>
      <c r="B86" s="615"/>
      <c r="C86" s="660"/>
      <c r="D86" s="682"/>
      <c r="E86" s="672"/>
    </row>
    <row r="87" spans="1:5" hidden="1" x14ac:dyDescent="0.25">
      <c r="A87" s="661"/>
      <c r="B87" s="615"/>
      <c r="C87" s="660"/>
      <c r="D87" s="682"/>
      <c r="E87" s="672"/>
    </row>
    <row r="88" spans="1:5" hidden="1" x14ac:dyDescent="0.25">
      <c r="A88" s="661"/>
      <c r="B88" s="615"/>
      <c r="C88" s="660"/>
      <c r="D88" s="682"/>
      <c r="E88" s="672"/>
    </row>
    <row r="89" spans="1:5" hidden="1" x14ac:dyDescent="0.25">
      <c r="A89" s="661"/>
      <c r="B89" s="615"/>
      <c r="C89" s="660"/>
      <c r="D89" s="682"/>
      <c r="E89" s="672"/>
    </row>
    <row r="90" spans="1:5" hidden="1" x14ac:dyDescent="0.25">
      <c r="A90" s="661"/>
      <c r="B90" s="615"/>
      <c r="C90" s="660"/>
      <c r="D90" s="682"/>
      <c r="E90" s="672"/>
    </row>
    <row r="91" spans="1:5" hidden="1" x14ac:dyDescent="0.25">
      <c r="A91" s="661"/>
      <c r="B91" s="615"/>
      <c r="C91" s="660"/>
      <c r="D91" s="682"/>
      <c r="E91" s="672"/>
    </row>
    <row r="92" spans="1:5" hidden="1" x14ac:dyDescent="0.25">
      <c r="A92" s="661"/>
      <c r="B92" s="615"/>
      <c r="C92" s="660"/>
      <c r="D92" s="682"/>
      <c r="E92" s="672"/>
    </row>
    <row r="93" spans="1:5" hidden="1" x14ac:dyDescent="0.25">
      <c r="A93" s="661"/>
      <c r="B93" s="615"/>
      <c r="C93" s="660"/>
      <c r="D93" s="682"/>
      <c r="E93" s="672"/>
    </row>
    <row r="94" spans="1:5" hidden="1" x14ac:dyDescent="0.25">
      <c r="A94" s="661"/>
      <c r="B94" s="615"/>
      <c r="C94" s="660"/>
      <c r="D94" s="682"/>
      <c r="E94" s="672"/>
    </row>
    <row r="95" spans="1:5" hidden="1" x14ac:dyDescent="0.25">
      <c r="A95" s="661"/>
      <c r="B95" s="615"/>
      <c r="C95" s="660"/>
      <c r="D95" s="682"/>
      <c r="E95" s="672"/>
    </row>
    <row r="96" spans="1:5" hidden="1" x14ac:dyDescent="0.25">
      <c r="A96" s="661"/>
      <c r="B96" s="615"/>
      <c r="C96" s="660"/>
      <c r="D96" s="682"/>
      <c r="E96" s="672"/>
    </row>
    <row r="97" spans="1:5" hidden="1" x14ac:dyDescent="0.25">
      <c r="A97" s="661"/>
      <c r="B97" s="615"/>
      <c r="C97" s="660"/>
      <c r="D97" s="682"/>
      <c r="E97" s="672"/>
    </row>
    <row r="98" spans="1:5" hidden="1" x14ac:dyDescent="0.25">
      <c r="A98" s="661"/>
      <c r="B98" s="615"/>
      <c r="C98" s="660"/>
      <c r="D98" s="682"/>
      <c r="E98" s="672"/>
    </row>
    <row r="99" spans="1:5" hidden="1" x14ac:dyDescent="0.25">
      <c r="A99" s="661"/>
      <c r="B99" s="615"/>
      <c r="C99" s="660"/>
      <c r="D99" s="682"/>
      <c r="E99" s="672"/>
    </row>
    <row r="100" spans="1:5" hidden="1" x14ac:dyDescent="0.25">
      <c r="A100" s="661"/>
      <c r="B100" s="615"/>
      <c r="C100" s="660"/>
      <c r="D100" s="682"/>
      <c r="E100" s="672"/>
    </row>
    <row r="101" spans="1:5" hidden="1" x14ac:dyDescent="0.25">
      <c r="A101" s="661"/>
      <c r="B101" s="615"/>
      <c r="C101" s="660"/>
      <c r="D101" s="682"/>
      <c r="E101" s="672"/>
    </row>
    <row r="102" spans="1:5" hidden="1" x14ac:dyDescent="0.25">
      <c r="A102" s="661"/>
      <c r="B102" s="615"/>
      <c r="C102" s="660"/>
      <c r="D102" s="682"/>
      <c r="E102" s="672"/>
    </row>
    <row r="103" spans="1:5" hidden="1" x14ac:dyDescent="0.25">
      <c r="A103" s="661"/>
      <c r="B103" s="615"/>
      <c r="C103" s="660"/>
      <c r="D103" s="682"/>
      <c r="E103" s="672"/>
    </row>
    <row r="104" spans="1:5" hidden="1" x14ac:dyDescent="0.25">
      <c r="A104" s="661"/>
      <c r="B104" s="615"/>
      <c r="C104" s="660"/>
      <c r="D104" s="682"/>
      <c r="E104" s="672"/>
    </row>
    <row r="105" spans="1:5" hidden="1" x14ac:dyDescent="0.25">
      <c r="A105" s="661"/>
      <c r="B105" s="615"/>
      <c r="C105" s="660"/>
      <c r="D105" s="682"/>
      <c r="E105" s="672"/>
    </row>
    <row r="106" spans="1:5" hidden="1" x14ac:dyDescent="0.25">
      <c r="A106" s="661"/>
      <c r="B106" s="615"/>
      <c r="C106" s="660"/>
      <c r="D106" s="682"/>
      <c r="E106" s="672"/>
    </row>
    <row r="107" spans="1:5" hidden="1" x14ac:dyDescent="0.25">
      <c r="A107" s="661"/>
      <c r="B107" s="615"/>
      <c r="C107" s="660"/>
      <c r="D107" s="682"/>
      <c r="E107" s="672"/>
    </row>
    <row r="108" spans="1:5" hidden="1" x14ac:dyDescent="0.25">
      <c r="A108" s="661"/>
      <c r="B108" s="615"/>
      <c r="C108" s="660"/>
      <c r="D108" s="682"/>
      <c r="E108" s="672"/>
    </row>
    <row r="109" spans="1:5" hidden="1" x14ac:dyDescent="0.25">
      <c r="A109" s="661"/>
      <c r="B109" s="615"/>
      <c r="C109" s="660"/>
      <c r="D109" s="682"/>
      <c r="E109" s="672"/>
    </row>
    <row r="110" spans="1:5" hidden="1" x14ac:dyDescent="0.25">
      <c r="A110" s="661"/>
      <c r="B110" s="615"/>
      <c r="C110" s="660"/>
      <c r="D110" s="682"/>
      <c r="E110" s="672"/>
    </row>
    <row r="111" spans="1:5" hidden="1" x14ac:dyDescent="0.25">
      <c r="A111" s="661"/>
      <c r="B111" s="615"/>
      <c r="C111" s="660"/>
      <c r="D111" s="682"/>
      <c r="E111" s="672"/>
    </row>
    <row r="112" spans="1:5" hidden="1" x14ac:dyDescent="0.25">
      <c r="A112" s="661"/>
      <c r="B112" s="615"/>
      <c r="C112" s="660"/>
      <c r="D112" s="682"/>
      <c r="E112" s="672"/>
    </row>
    <row r="113" spans="1:5" hidden="1" x14ac:dyDescent="0.25">
      <c r="A113" s="661"/>
      <c r="B113" s="615"/>
      <c r="C113" s="660"/>
      <c r="D113" s="682"/>
      <c r="E113" s="672"/>
    </row>
    <row r="114" spans="1:5" hidden="1" x14ac:dyDescent="0.25">
      <c r="A114" s="661"/>
      <c r="B114" s="615"/>
      <c r="C114" s="660"/>
      <c r="D114" s="682"/>
      <c r="E114" s="672"/>
    </row>
    <row r="115" spans="1:5" hidden="1" x14ac:dyDescent="0.25">
      <c r="A115" s="661"/>
      <c r="B115" s="615"/>
      <c r="C115" s="660"/>
      <c r="D115" s="682"/>
      <c r="E115" s="672"/>
    </row>
    <row r="116" spans="1:5" hidden="1" x14ac:dyDescent="0.25">
      <c r="A116" s="661"/>
      <c r="B116" s="615"/>
      <c r="C116" s="660"/>
      <c r="D116" s="682"/>
      <c r="E116" s="672"/>
    </row>
    <row r="117" spans="1:5" hidden="1" x14ac:dyDescent="0.25">
      <c r="A117" s="661"/>
      <c r="B117" s="615"/>
      <c r="C117" s="660"/>
      <c r="D117" s="682"/>
      <c r="E117" s="672"/>
    </row>
    <row r="118" spans="1:5" hidden="1" x14ac:dyDescent="0.25">
      <c r="A118" s="661"/>
      <c r="B118" s="615"/>
      <c r="C118" s="660"/>
      <c r="D118" s="682"/>
      <c r="E118" s="672"/>
    </row>
    <row r="119" spans="1:5" hidden="1" x14ac:dyDescent="0.25">
      <c r="A119" s="661"/>
      <c r="B119" s="615"/>
      <c r="C119" s="660"/>
      <c r="D119" s="682"/>
      <c r="E119" s="672"/>
    </row>
    <row r="120" spans="1:5" hidden="1" x14ac:dyDescent="0.25">
      <c r="A120" s="661"/>
      <c r="B120" s="615"/>
      <c r="C120" s="660"/>
      <c r="D120" s="682"/>
      <c r="E120" s="672"/>
    </row>
    <row r="121" spans="1:5" hidden="1" x14ac:dyDescent="0.25">
      <c r="A121" s="661"/>
      <c r="B121" s="615"/>
      <c r="C121" s="660"/>
      <c r="D121" s="682"/>
      <c r="E121" s="672"/>
    </row>
    <row r="122" spans="1:5" hidden="1" x14ac:dyDescent="0.25">
      <c r="A122" s="661"/>
      <c r="B122" s="615"/>
      <c r="C122" s="660"/>
      <c r="D122" s="682"/>
      <c r="E122" s="672"/>
    </row>
    <row r="123" spans="1:5" hidden="1" x14ac:dyDescent="0.25">
      <c r="A123" s="661"/>
      <c r="B123" s="615"/>
      <c r="C123" s="660"/>
      <c r="D123" s="682"/>
      <c r="E123" s="672"/>
    </row>
    <row r="124" spans="1:5" hidden="1" x14ac:dyDescent="0.25">
      <c r="A124" s="661"/>
      <c r="B124" s="615"/>
      <c r="C124" s="660"/>
      <c r="D124" s="682"/>
      <c r="E124" s="672"/>
    </row>
    <row r="125" spans="1:5" hidden="1" x14ac:dyDescent="0.25">
      <c r="A125" s="661"/>
      <c r="B125" s="615"/>
      <c r="C125" s="660"/>
      <c r="D125" s="682"/>
      <c r="E125" s="672"/>
    </row>
    <row r="126" spans="1:5" hidden="1" x14ac:dyDescent="0.25">
      <c r="A126" s="661"/>
      <c r="B126" s="615"/>
      <c r="C126" s="660"/>
      <c r="D126" s="682"/>
      <c r="E126" s="672"/>
    </row>
    <row r="127" spans="1:5" hidden="1" x14ac:dyDescent="0.25">
      <c r="A127" s="661"/>
      <c r="B127" s="615"/>
      <c r="C127" s="660"/>
      <c r="D127" s="682"/>
      <c r="E127" s="672"/>
    </row>
    <row r="128" spans="1:5" hidden="1" x14ac:dyDescent="0.25">
      <c r="A128" s="661"/>
      <c r="B128" s="615"/>
      <c r="C128" s="660"/>
      <c r="D128" s="682"/>
      <c r="E128" s="672"/>
    </row>
    <row r="129" spans="1:5" hidden="1" x14ac:dyDescent="0.25">
      <c r="A129" s="661"/>
      <c r="B129" s="615"/>
      <c r="C129" s="660"/>
      <c r="D129" s="682"/>
      <c r="E129" s="672"/>
    </row>
    <row r="130" spans="1:5" hidden="1" x14ac:dyDescent="0.25">
      <c r="A130" s="661"/>
      <c r="B130" s="615"/>
      <c r="C130" s="660"/>
      <c r="D130" s="682"/>
      <c r="E130" s="672"/>
    </row>
    <row r="131" spans="1:5" hidden="1" x14ac:dyDescent="0.25">
      <c r="A131" s="661"/>
      <c r="B131" s="615"/>
      <c r="C131" s="660"/>
      <c r="D131" s="682"/>
      <c r="E131" s="672"/>
    </row>
    <row r="132" spans="1:5" hidden="1" x14ac:dyDescent="0.25">
      <c r="A132" s="661"/>
      <c r="B132" s="615"/>
      <c r="C132" s="660"/>
      <c r="D132" s="682"/>
      <c r="E132" s="672"/>
    </row>
    <row r="133" spans="1:5" hidden="1" x14ac:dyDescent="0.25">
      <c r="A133" s="661"/>
      <c r="B133" s="615"/>
      <c r="C133" s="660"/>
      <c r="D133" s="682"/>
      <c r="E133" s="672"/>
    </row>
    <row r="134" spans="1:5" hidden="1" x14ac:dyDescent="0.25">
      <c r="A134" s="661"/>
      <c r="B134" s="615"/>
      <c r="C134" s="660"/>
      <c r="D134" s="682"/>
      <c r="E134" s="672"/>
    </row>
    <row r="135" spans="1:5" hidden="1" x14ac:dyDescent="0.25">
      <c r="A135" s="661"/>
      <c r="B135" s="615"/>
      <c r="C135" s="660"/>
      <c r="D135" s="682"/>
      <c r="E135" s="672"/>
    </row>
    <row r="136" spans="1:5" hidden="1" x14ac:dyDescent="0.25">
      <c r="A136" s="661"/>
      <c r="B136" s="615"/>
      <c r="C136" s="660"/>
      <c r="D136" s="682"/>
      <c r="E136" s="672"/>
    </row>
    <row r="137" spans="1:5" hidden="1" x14ac:dyDescent="0.25">
      <c r="A137" s="661"/>
      <c r="B137" s="615"/>
      <c r="C137" s="660"/>
      <c r="D137" s="682"/>
      <c r="E137" s="672"/>
    </row>
    <row r="138" spans="1:5" hidden="1" x14ac:dyDescent="0.25">
      <c r="A138" s="661"/>
      <c r="B138" s="615"/>
      <c r="C138" s="660"/>
      <c r="D138" s="682"/>
      <c r="E138" s="672"/>
    </row>
    <row r="139" spans="1:5" hidden="1" x14ac:dyDescent="0.25">
      <c r="A139" s="661"/>
      <c r="B139" s="615"/>
      <c r="C139" s="660"/>
      <c r="D139" s="682"/>
      <c r="E139" s="672"/>
    </row>
    <row r="140" spans="1:5" hidden="1" x14ac:dyDescent="0.25">
      <c r="A140" s="661"/>
      <c r="B140" s="615"/>
      <c r="C140" s="660"/>
      <c r="D140" s="682"/>
      <c r="E140" s="672"/>
    </row>
    <row r="141" spans="1:5" hidden="1" x14ac:dyDescent="0.25">
      <c r="A141" s="661"/>
      <c r="B141" s="615"/>
      <c r="C141" s="660"/>
      <c r="D141" s="682"/>
      <c r="E141" s="672"/>
    </row>
    <row r="142" spans="1:5" hidden="1" x14ac:dyDescent="0.25">
      <c r="A142" s="661"/>
      <c r="B142" s="615"/>
      <c r="C142" s="660"/>
      <c r="D142" s="682"/>
      <c r="E142" s="672"/>
    </row>
    <row r="143" spans="1:5" hidden="1" x14ac:dyDescent="0.25">
      <c r="A143" s="661"/>
      <c r="B143" s="615"/>
      <c r="C143" s="660"/>
      <c r="D143" s="682"/>
      <c r="E143" s="672"/>
    </row>
    <row r="144" spans="1:5" hidden="1" x14ac:dyDescent="0.25">
      <c r="A144" s="661"/>
      <c r="B144" s="615"/>
      <c r="C144" s="660"/>
      <c r="D144" s="682"/>
      <c r="E144" s="672"/>
    </row>
    <row r="145" spans="1:5" hidden="1" x14ac:dyDescent="0.25">
      <c r="A145" s="661"/>
      <c r="B145" s="615"/>
      <c r="C145" s="660"/>
      <c r="D145" s="682"/>
      <c r="E145" s="672"/>
    </row>
    <row r="146" spans="1:5" hidden="1" x14ac:dyDescent="0.25">
      <c r="A146" s="661"/>
      <c r="B146" s="615"/>
      <c r="C146" s="660"/>
      <c r="D146" s="682"/>
      <c r="E146" s="672"/>
    </row>
    <row r="147" spans="1:5" hidden="1" x14ac:dyDescent="0.25">
      <c r="A147" s="661"/>
      <c r="B147" s="615"/>
      <c r="C147" s="660"/>
      <c r="D147" s="682"/>
      <c r="E147" s="672"/>
    </row>
    <row r="148" spans="1:5" hidden="1" x14ac:dyDescent="0.25">
      <c r="A148" s="661"/>
      <c r="B148" s="615"/>
      <c r="C148" s="660"/>
      <c r="D148" s="682"/>
      <c r="E148" s="672"/>
    </row>
    <row r="149" spans="1:5" hidden="1" x14ac:dyDescent="0.25">
      <c r="A149" s="661"/>
      <c r="B149" s="615"/>
      <c r="C149" s="660"/>
      <c r="D149" s="682"/>
      <c r="E149" s="672"/>
    </row>
    <row r="150" spans="1:5" hidden="1" x14ac:dyDescent="0.25">
      <c r="A150" s="661"/>
      <c r="B150" s="615"/>
      <c r="C150" s="660"/>
      <c r="D150" s="682"/>
      <c r="E150" s="672"/>
    </row>
    <row r="151" spans="1:5" hidden="1" x14ac:dyDescent="0.25">
      <c r="A151" s="661"/>
      <c r="B151" s="615"/>
      <c r="C151" s="660"/>
      <c r="D151" s="682"/>
      <c r="E151" s="672"/>
    </row>
    <row r="152" spans="1:5" hidden="1" x14ac:dyDescent="0.25">
      <c r="A152" s="661"/>
      <c r="B152" s="615"/>
      <c r="C152" s="660"/>
      <c r="D152" s="682"/>
      <c r="E152" s="672"/>
    </row>
    <row r="153" spans="1:5" hidden="1" x14ac:dyDescent="0.25">
      <c r="A153" s="661"/>
      <c r="B153" s="615"/>
      <c r="C153" s="660"/>
      <c r="D153" s="682"/>
      <c r="E153" s="672"/>
    </row>
    <row r="154" spans="1:5" hidden="1" x14ac:dyDescent="0.25">
      <c r="A154" s="661"/>
      <c r="B154" s="615"/>
      <c r="C154" s="660"/>
      <c r="D154" s="682"/>
      <c r="E154" s="672"/>
    </row>
    <row r="155" spans="1:5" hidden="1" x14ac:dyDescent="0.25">
      <c r="A155" s="661"/>
      <c r="B155" s="615"/>
      <c r="C155" s="660"/>
      <c r="D155" s="682"/>
      <c r="E155" s="672"/>
    </row>
    <row r="156" spans="1:5" hidden="1" x14ac:dyDescent="0.25">
      <c r="A156" s="661"/>
      <c r="B156" s="615"/>
      <c r="C156" s="660"/>
      <c r="D156" s="682"/>
      <c r="E156" s="672"/>
    </row>
    <row r="157" spans="1:5" hidden="1" x14ac:dyDescent="0.25">
      <c r="A157" s="661"/>
      <c r="B157" s="615"/>
      <c r="C157" s="660"/>
      <c r="D157" s="682"/>
      <c r="E157" s="672"/>
    </row>
    <row r="158" spans="1:5" hidden="1" x14ac:dyDescent="0.25">
      <c r="A158" s="661"/>
      <c r="B158" s="615"/>
      <c r="C158" s="660"/>
      <c r="D158" s="682"/>
      <c r="E158" s="672"/>
    </row>
    <row r="159" spans="1:5" hidden="1" x14ac:dyDescent="0.25">
      <c r="A159" s="661"/>
      <c r="B159" s="615"/>
      <c r="C159" s="660"/>
      <c r="D159" s="682"/>
      <c r="E159" s="672"/>
    </row>
    <row r="160" spans="1:5" hidden="1" x14ac:dyDescent="0.25">
      <c r="A160" s="661"/>
      <c r="B160" s="615"/>
      <c r="C160" s="660"/>
      <c r="D160" s="682"/>
      <c r="E160" s="672"/>
    </row>
    <row r="161" spans="1:5" hidden="1" x14ac:dyDescent="0.25">
      <c r="A161" s="661"/>
      <c r="B161" s="615"/>
      <c r="C161" s="660"/>
      <c r="D161" s="682"/>
      <c r="E161" s="672"/>
    </row>
    <row r="162" spans="1:5" hidden="1" x14ac:dyDescent="0.25">
      <c r="A162" s="661"/>
      <c r="B162" s="615"/>
      <c r="C162" s="660"/>
      <c r="D162" s="682"/>
      <c r="E162" s="672"/>
    </row>
    <row r="163" spans="1:5" hidden="1" x14ac:dyDescent="0.25">
      <c r="A163" s="661"/>
      <c r="B163" s="615"/>
      <c r="C163" s="660"/>
      <c r="D163" s="682"/>
      <c r="E163" s="672"/>
    </row>
    <row r="164" spans="1:5" hidden="1" x14ac:dyDescent="0.25">
      <c r="A164" s="661"/>
      <c r="B164" s="615"/>
      <c r="C164" s="660"/>
      <c r="D164" s="682"/>
      <c r="E164" s="672"/>
    </row>
    <row r="165" spans="1:5" hidden="1" x14ac:dyDescent="0.25">
      <c r="A165" s="661"/>
      <c r="B165" s="615"/>
      <c r="C165" s="660"/>
      <c r="D165" s="682"/>
      <c r="E165" s="672"/>
    </row>
    <row r="166" spans="1:5" hidden="1" x14ac:dyDescent="0.25">
      <c r="A166" s="661"/>
      <c r="B166" s="615"/>
      <c r="C166" s="660"/>
      <c r="D166" s="682"/>
      <c r="E166" s="672"/>
    </row>
    <row r="167" spans="1:5" hidden="1" x14ac:dyDescent="0.25">
      <c r="A167" s="661"/>
      <c r="B167" s="615"/>
      <c r="C167" s="660"/>
      <c r="D167" s="682"/>
      <c r="E167" s="672"/>
    </row>
    <row r="168" spans="1:5" hidden="1" x14ac:dyDescent="0.25">
      <c r="A168" s="661"/>
      <c r="B168" s="615"/>
      <c r="C168" s="660"/>
      <c r="D168" s="682"/>
      <c r="E168" s="672"/>
    </row>
    <row r="169" spans="1:5" hidden="1" x14ac:dyDescent="0.25">
      <c r="A169" s="661"/>
      <c r="B169" s="615"/>
      <c r="C169" s="660"/>
      <c r="D169" s="682"/>
      <c r="E169" s="672"/>
    </row>
    <row r="170" spans="1:5" hidden="1" x14ac:dyDescent="0.25">
      <c r="A170" s="661"/>
      <c r="B170" s="615"/>
      <c r="C170" s="660"/>
      <c r="D170" s="682"/>
      <c r="E170" s="672"/>
    </row>
    <row r="171" spans="1:5" hidden="1" x14ac:dyDescent="0.25">
      <c r="A171" s="661"/>
      <c r="B171" s="615"/>
      <c r="C171" s="660"/>
      <c r="D171" s="682"/>
      <c r="E171" s="672"/>
    </row>
    <row r="172" spans="1:5" hidden="1" x14ac:dyDescent="0.25">
      <c r="A172" s="661"/>
      <c r="B172" s="615"/>
      <c r="C172" s="660"/>
      <c r="D172" s="682"/>
      <c r="E172" s="672"/>
    </row>
    <row r="173" spans="1:5" hidden="1" x14ac:dyDescent="0.25">
      <c r="A173" s="661"/>
      <c r="B173" s="615"/>
      <c r="C173" s="660"/>
      <c r="D173" s="682"/>
      <c r="E173" s="672"/>
    </row>
    <row r="174" spans="1:5" hidden="1" x14ac:dyDescent="0.25">
      <c r="A174" s="661"/>
      <c r="B174" s="615"/>
      <c r="C174" s="660"/>
      <c r="D174" s="682"/>
      <c r="E174" s="672"/>
    </row>
    <row r="175" spans="1:5" hidden="1" x14ac:dyDescent="0.25">
      <c r="A175" s="661"/>
      <c r="B175" s="615"/>
      <c r="C175" s="660"/>
      <c r="D175" s="682"/>
      <c r="E175" s="672"/>
    </row>
    <row r="176" spans="1:5" hidden="1" x14ac:dyDescent="0.25">
      <c r="A176" s="661"/>
      <c r="B176" s="615"/>
      <c r="C176" s="660"/>
      <c r="D176" s="682"/>
      <c r="E176" s="672"/>
    </row>
    <row r="177" spans="1:5" hidden="1" x14ac:dyDescent="0.25">
      <c r="A177" s="661"/>
      <c r="B177" s="615"/>
      <c r="C177" s="660"/>
      <c r="D177" s="682"/>
      <c r="E177" s="672"/>
    </row>
    <row r="178" spans="1:5" hidden="1" x14ac:dyDescent="0.25">
      <c r="A178" s="661"/>
      <c r="B178" s="615"/>
      <c r="C178" s="660"/>
      <c r="D178" s="682"/>
      <c r="E178" s="672"/>
    </row>
    <row r="179" spans="1:5" hidden="1" x14ac:dyDescent="0.25">
      <c r="A179" s="661"/>
      <c r="B179" s="615"/>
      <c r="C179" s="660"/>
      <c r="D179" s="682"/>
      <c r="E179" s="672"/>
    </row>
    <row r="180" spans="1:5" hidden="1" x14ac:dyDescent="0.25">
      <c r="A180" s="661"/>
      <c r="B180" s="615"/>
      <c r="C180" s="660"/>
      <c r="D180" s="682"/>
      <c r="E180" s="672"/>
    </row>
    <row r="181" spans="1:5" hidden="1" x14ac:dyDescent="0.25">
      <c r="A181" s="661"/>
      <c r="B181" s="615"/>
      <c r="C181" s="660"/>
      <c r="D181" s="682"/>
      <c r="E181" s="672"/>
    </row>
    <row r="182" spans="1:5" hidden="1" x14ac:dyDescent="0.25">
      <c r="A182" s="661"/>
      <c r="B182" s="615"/>
      <c r="C182" s="660"/>
      <c r="D182" s="682"/>
      <c r="E182" s="672"/>
    </row>
    <row r="183" spans="1:5" hidden="1" x14ac:dyDescent="0.25">
      <c r="A183" s="661"/>
      <c r="B183" s="615"/>
      <c r="C183" s="660"/>
      <c r="D183" s="682"/>
      <c r="E183" s="672"/>
    </row>
    <row r="184" spans="1:5" hidden="1" x14ac:dyDescent="0.25">
      <c r="A184" s="661"/>
      <c r="B184" s="615"/>
      <c r="C184" s="660"/>
      <c r="D184" s="682"/>
      <c r="E184" s="672"/>
    </row>
    <row r="185" spans="1:5" hidden="1" x14ac:dyDescent="0.25">
      <c r="A185" s="661"/>
      <c r="B185" s="615"/>
      <c r="C185" s="660"/>
      <c r="D185" s="682"/>
      <c r="E185" s="672"/>
    </row>
    <row r="186" spans="1:5" hidden="1" x14ac:dyDescent="0.25">
      <c r="A186" s="661"/>
      <c r="B186" s="615"/>
      <c r="C186" s="660"/>
      <c r="D186" s="682"/>
      <c r="E186" s="672"/>
    </row>
    <row r="187" spans="1:5" hidden="1" x14ac:dyDescent="0.25">
      <c r="A187" s="661"/>
      <c r="B187" s="615"/>
      <c r="C187" s="660"/>
      <c r="D187" s="682"/>
      <c r="E187" s="672"/>
    </row>
    <row r="188" spans="1:5" hidden="1" x14ac:dyDescent="0.25">
      <c r="A188" s="661"/>
      <c r="B188" s="615"/>
      <c r="C188" s="660"/>
      <c r="D188" s="682"/>
      <c r="E188" s="672"/>
    </row>
    <row r="189" spans="1:5" hidden="1" x14ac:dyDescent="0.25">
      <c r="A189" s="661"/>
      <c r="B189" s="615"/>
      <c r="C189" s="660"/>
      <c r="D189" s="682"/>
      <c r="E189" s="672"/>
    </row>
    <row r="190" spans="1:5" hidden="1" x14ac:dyDescent="0.25">
      <c r="A190" s="661"/>
      <c r="B190" s="615"/>
      <c r="C190" s="660"/>
      <c r="D190" s="682"/>
      <c r="E190" s="672"/>
    </row>
    <row r="191" spans="1:5" hidden="1" x14ac:dyDescent="0.25">
      <c r="A191" s="661"/>
      <c r="B191" s="615"/>
      <c r="C191" s="660"/>
      <c r="D191" s="682"/>
      <c r="E191" s="672"/>
    </row>
    <row r="192" spans="1:5" hidden="1" x14ac:dyDescent="0.25">
      <c r="A192" s="661"/>
      <c r="B192" s="615"/>
      <c r="C192" s="660"/>
      <c r="D192" s="682"/>
      <c r="E192" s="672"/>
    </row>
    <row r="193" spans="1:5" hidden="1" x14ac:dyDescent="0.25">
      <c r="A193" s="661"/>
      <c r="B193" s="615"/>
      <c r="C193" s="660"/>
      <c r="D193" s="682"/>
      <c r="E193" s="672"/>
    </row>
    <row r="194" spans="1:5" hidden="1" x14ac:dyDescent="0.25">
      <c r="A194" s="661"/>
      <c r="B194" s="615"/>
      <c r="C194" s="660"/>
      <c r="D194" s="682"/>
      <c r="E194" s="672"/>
    </row>
    <row r="195" spans="1:5" hidden="1" x14ac:dyDescent="0.25">
      <c r="A195" s="661"/>
      <c r="B195" s="615"/>
      <c r="C195" s="660"/>
      <c r="D195" s="682"/>
      <c r="E195" s="672"/>
    </row>
    <row r="196" spans="1:5" hidden="1" x14ac:dyDescent="0.25">
      <c r="A196" s="661"/>
      <c r="B196" s="615"/>
      <c r="C196" s="660"/>
      <c r="D196" s="682"/>
      <c r="E196" s="672"/>
    </row>
    <row r="197" spans="1:5" hidden="1" x14ac:dyDescent="0.25">
      <c r="A197" s="661"/>
      <c r="B197" s="615"/>
      <c r="C197" s="660"/>
      <c r="D197" s="682"/>
      <c r="E197" s="672"/>
    </row>
    <row r="198" spans="1:5" hidden="1" x14ac:dyDescent="0.25">
      <c r="A198" s="661"/>
      <c r="B198" s="615"/>
      <c r="C198" s="660"/>
      <c r="D198" s="682"/>
      <c r="E198" s="672"/>
    </row>
    <row r="199" spans="1:5" hidden="1" x14ac:dyDescent="0.25">
      <c r="A199" s="661"/>
      <c r="B199" s="615"/>
      <c r="C199" s="660"/>
      <c r="D199" s="682"/>
      <c r="E199" s="672"/>
    </row>
    <row r="200" spans="1:5" hidden="1" x14ac:dyDescent="0.25">
      <c r="A200" s="661"/>
      <c r="B200" s="615"/>
      <c r="C200" s="660"/>
      <c r="D200" s="682"/>
      <c r="E200" s="672"/>
    </row>
    <row r="201" spans="1:5" hidden="1" x14ac:dyDescent="0.25">
      <c r="A201" s="661"/>
      <c r="B201" s="615"/>
      <c r="C201" s="660"/>
      <c r="D201" s="682"/>
      <c r="E201" s="672"/>
    </row>
    <row r="202" spans="1:5" hidden="1" x14ac:dyDescent="0.25">
      <c r="A202" s="661"/>
      <c r="B202" s="615"/>
      <c r="C202" s="660"/>
      <c r="D202" s="682"/>
      <c r="E202" s="672"/>
    </row>
    <row r="203" spans="1:5" hidden="1" x14ac:dyDescent="0.25">
      <c r="A203" s="661"/>
      <c r="B203" s="615"/>
      <c r="C203" s="660"/>
      <c r="D203" s="682"/>
      <c r="E203" s="672"/>
    </row>
    <row r="204" spans="1:5" hidden="1" x14ac:dyDescent="0.25">
      <c r="A204" s="661"/>
      <c r="B204" s="615"/>
      <c r="C204" s="660"/>
      <c r="D204" s="682"/>
      <c r="E204" s="672"/>
    </row>
    <row r="205" spans="1:5" hidden="1" x14ac:dyDescent="0.25">
      <c r="A205" s="661"/>
      <c r="B205" s="615"/>
      <c r="C205" s="660"/>
      <c r="D205" s="682"/>
      <c r="E205" s="672"/>
    </row>
    <row r="206" spans="1:5" hidden="1" x14ac:dyDescent="0.25">
      <c r="A206" s="661"/>
      <c r="B206" s="615"/>
      <c r="C206" s="660"/>
      <c r="D206" s="682"/>
      <c r="E206" s="672"/>
    </row>
    <row r="207" spans="1:5" hidden="1" x14ac:dyDescent="0.25">
      <c r="A207" s="661"/>
      <c r="B207" s="615"/>
      <c r="C207" s="660"/>
      <c r="D207" s="682"/>
      <c r="E207" s="672"/>
    </row>
    <row r="208" spans="1:5" hidden="1" x14ac:dyDescent="0.25">
      <c r="A208" s="661"/>
      <c r="B208" s="615"/>
      <c r="C208" s="660"/>
      <c r="D208" s="682"/>
      <c r="E208" s="672"/>
    </row>
    <row r="209" spans="1:5" hidden="1" x14ac:dyDescent="0.25">
      <c r="A209" s="661"/>
      <c r="B209" s="615"/>
      <c r="C209" s="660"/>
      <c r="D209" s="682"/>
      <c r="E209" s="672"/>
    </row>
    <row r="210" spans="1:5" hidden="1" x14ac:dyDescent="0.25">
      <c r="A210" s="661"/>
      <c r="B210" s="615"/>
      <c r="C210" s="660"/>
      <c r="D210" s="682"/>
      <c r="E210" s="672"/>
    </row>
    <row r="211" spans="1:5" hidden="1" x14ac:dyDescent="0.25">
      <c r="A211" s="661"/>
      <c r="B211" s="615"/>
      <c r="C211" s="660"/>
      <c r="D211" s="682"/>
      <c r="E211" s="672"/>
    </row>
    <row r="212" spans="1:5" hidden="1" x14ac:dyDescent="0.25">
      <c r="A212" s="661"/>
      <c r="B212" s="615"/>
      <c r="C212" s="660"/>
      <c r="D212" s="682"/>
      <c r="E212" s="672"/>
    </row>
    <row r="213" spans="1:5" hidden="1" x14ac:dyDescent="0.25">
      <c r="A213" s="661"/>
      <c r="B213" s="615"/>
      <c r="C213" s="660"/>
      <c r="D213" s="682"/>
      <c r="E213" s="672"/>
    </row>
    <row r="214" spans="1:5" hidden="1" x14ac:dyDescent="0.25">
      <c r="A214" s="661"/>
      <c r="B214" s="615"/>
      <c r="C214" s="660"/>
      <c r="D214" s="682"/>
      <c r="E214" s="672"/>
    </row>
    <row r="215" spans="1:5" hidden="1" x14ac:dyDescent="0.25">
      <c r="A215" s="661"/>
      <c r="B215" s="615"/>
      <c r="C215" s="660"/>
      <c r="D215" s="682"/>
      <c r="E215" s="672"/>
    </row>
    <row r="216" spans="1:5" hidden="1" x14ac:dyDescent="0.25">
      <c r="A216" s="661"/>
      <c r="B216" s="615"/>
      <c r="C216" s="660"/>
      <c r="D216" s="682"/>
      <c r="E216" s="672"/>
    </row>
    <row r="217" spans="1:5" hidden="1" x14ac:dyDescent="0.25">
      <c r="A217" s="661"/>
      <c r="B217" s="615"/>
      <c r="C217" s="660"/>
      <c r="D217" s="682"/>
      <c r="E217" s="672"/>
    </row>
    <row r="218" spans="1:5" hidden="1" x14ac:dyDescent="0.25">
      <c r="A218" s="661"/>
      <c r="B218" s="615"/>
      <c r="C218" s="660"/>
      <c r="D218" s="682"/>
      <c r="E218" s="672"/>
    </row>
    <row r="219" spans="1:5" hidden="1" x14ac:dyDescent="0.25">
      <c r="A219" s="661"/>
      <c r="B219" s="615"/>
      <c r="C219" s="660"/>
      <c r="D219" s="682"/>
      <c r="E219" s="672"/>
    </row>
    <row r="220" spans="1:5" hidden="1" x14ac:dyDescent="0.25">
      <c r="A220" s="661"/>
      <c r="B220" s="615"/>
      <c r="C220" s="660"/>
      <c r="D220" s="682"/>
      <c r="E220" s="672"/>
    </row>
    <row r="221" spans="1:5" hidden="1" x14ac:dyDescent="0.25">
      <c r="A221" s="661"/>
      <c r="B221" s="615"/>
      <c r="C221" s="660"/>
      <c r="D221" s="682"/>
      <c r="E221" s="672"/>
    </row>
    <row r="222" spans="1:5" hidden="1" x14ac:dyDescent="0.25">
      <c r="A222" s="661"/>
      <c r="B222" s="615"/>
      <c r="C222" s="660"/>
      <c r="D222" s="682"/>
      <c r="E222" s="672"/>
    </row>
    <row r="223" spans="1:5" hidden="1" x14ac:dyDescent="0.25">
      <c r="A223" s="661"/>
      <c r="B223" s="615"/>
      <c r="C223" s="660"/>
      <c r="D223" s="682"/>
      <c r="E223" s="672"/>
    </row>
    <row r="224" spans="1:5" hidden="1" x14ac:dyDescent="0.25">
      <c r="A224" s="661"/>
      <c r="B224" s="615"/>
      <c r="C224" s="660"/>
      <c r="D224" s="682"/>
      <c r="E224" s="672"/>
    </row>
    <row r="225" spans="1:5" hidden="1" x14ac:dyDescent="0.25">
      <c r="A225" s="661"/>
      <c r="B225" s="615"/>
      <c r="C225" s="660"/>
      <c r="D225" s="682"/>
      <c r="E225" s="672"/>
    </row>
    <row r="226" spans="1:5" hidden="1" x14ac:dyDescent="0.25">
      <c r="A226" s="661"/>
      <c r="B226" s="615"/>
      <c r="C226" s="660"/>
      <c r="D226" s="682"/>
      <c r="E226" s="672"/>
    </row>
    <row r="227" spans="1:5" hidden="1" x14ac:dyDescent="0.25">
      <c r="A227" s="661"/>
      <c r="B227" s="615"/>
      <c r="C227" s="660"/>
      <c r="D227" s="682"/>
      <c r="E227" s="672"/>
    </row>
    <row r="228" spans="1:5" hidden="1" x14ac:dyDescent="0.25">
      <c r="A228" s="661"/>
      <c r="B228" s="615"/>
      <c r="C228" s="660"/>
      <c r="D228" s="682"/>
      <c r="E228" s="672"/>
    </row>
    <row r="229" spans="1:5" hidden="1" x14ac:dyDescent="0.25">
      <c r="A229" s="661"/>
      <c r="B229" s="615"/>
      <c r="C229" s="660"/>
      <c r="D229" s="682"/>
      <c r="E229" s="672"/>
    </row>
    <row r="230" spans="1:5" hidden="1" x14ac:dyDescent="0.25">
      <c r="A230" s="661"/>
      <c r="B230" s="615"/>
      <c r="C230" s="660"/>
      <c r="D230" s="682"/>
      <c r="E230" s="672"/>
    </row>
    <row r="231" spans="1:5" hidden="1" x14ac:dyDescent="0.25">
      <c r="A231" s="661"/>
      <c r="B231" s="615"/>
      <c r="C231" s="660"/>
      <c r="D231" s="682"/>
      <c r="E231" s="672"/>
    </row>
    <row r="232" spans="1:5" hidden="1" x14ac:dyDescent="0.25">
      <c r="A232" s="661"/>
      <c r="B232" s="615"/>
      <c r="C232" s="660"/>
      <c r="D232" s="682"/>
      <c r="E232" s="672"/>
    </row>
    <row r="233" spans="1:5" hidden="1" x14ac:dyDescent="0.25">
      <c r="A233" s="661"/>
      <c r="B233" s="615"/>
      <c r="C233" s="660"/>
      <c r="D233" s="682"/>
      <c r="E233" s="672"/>
    </row>
    <row r="234" spans="1:5" hidden="1" x14ac:dyDescent="0.25">
      <c r="A234" s="661"/>
      <c r="B234" s="615"/>
      <c r="C234" s="660"/>
      <c r="D234" s="682"/>
      <c r="E234" s="672"/>
    </row>
    <row r="235" spans="1:5" hidden="1" x14ac:dyDescent="0.25">
      <c r="A235" s="661"/>
      <c r="B235" s="615"/>
      <c r="C235" s="660"/>
      <c r="D235" s="682"/>
      <c r="E235" s="672"/>
    </row>
    <row r="236" spans="1:5" hidden="1" x14ac:dyDescent="0.25">
      <c r="A236" s="661"/>
      <c r="B236" s="615"/>
      <c r="C236" s="660"/>
      <c r="D236" s="682"/>
      <c r="E236" s="672"/>
    </row>
    <row r="237" spans="1:5" hidden="1" x14ac:dyDescent="0.25">
      <c r="A237" s="661"/>
      <c r="B237" s="615"/>
      <c r="C237" s="660"/>
      <c r="D237" s="682"/>
      <c r="E237" s="672"/>
    </row>
    <row r="238" spans="1:5" hidden="1" x14ac:dyDescent="0.25">
      <c r="A238" s="661"/>
      <c r="B238" s="615"/>
      <c r="C238" s="660"/>
      <c r="D238" s="682"/>
      <c r="E238" s="672"/>
    </row>
    <row r="239" spans="1:5" hidden="1" x14ac:dyDescent="0.25">
      <c r="A239" s="661"/>
      <c r="B239" s="615"/>
      <c r="C239" s="660"/>
      <c r="D239" s="682"/>
      <c r="E239" s="672"/>
    </row>
    <row r="240" spans="1:5" hidden="1" x14ac:dyDescent="0.25">
      <c r="A240" s="661"/>
      <c r="B240" s="615"/>
      <c r="C240" s="660"/>
      <c r="D240" s="682"/>
      <c r="E240" s="672"/>
    </row>
    <row r="241" spans="1:5" hidden="1" x14ac:dyDescent="0.25">
      <c r="A241" s="661"/>
      <c r="B241" s="615"/>
      <c r="C241" s="660"/>
      <c r="D241" s="682"/>
      <c r="E241" s="672"/>
    </row>
    <row r="242" spans="1:5" hidden="1" x14ac:dyDescent="0.25">
      <c r="A242" s="661"/>
      <c r="B242" s="615"/>
      <c r="C242" s="660"/>
      <c r="D242" s="682"/>
      <c r="E242" s="672"/>
    </row>
    <row r="243" spans="1:5" hidden="1" x14ac:dyDescent="0.25">
      <c r="A243" s="661"/>
      <c r="B243" s="615"/>
      <c r="C243" s="660"/>
      <c r="D243" s="682"/>
      <c r="E243" s="672"/>
    </row>
    <row r="244" spans="1:5" hidden="1" x14ac:dyDescent="0.25">
      <c r="A244" s="661"/>
      <c r="B244" s="615"/>
      <c r="C244" s="660"/>
      <c r="D244" s="682"/>
      <c r="E244" s="672"/>
    </row>
    <row r="245" spans="1:5" hidden="1" x14ac:dyDescent="0.25">
      <c r="A245" s="661"/>
      <c r="B245" s="615"/>
      <c r="C245" s="660"/>
      <c r="D245" s="682"/>
      <c r="E245" s="672"/>
    </row>
    <row r="246" spans="1:5" hidden="1" x14ac:dyDescent="0.25">
      <c r="A246" s="661"/>
      <c r="B246" s="615"/>
      <c r="C246" s="660"/>
      <c r="D246" s="682"/>
      <c r="E246" s="672"/>
    </row>
    <row r="247" spans="1:5" hidden="1" x14ac:dyDescent="0.25">
      <c r="A247" s="661"/>
      <c r="B247" s="615"/>
      <c r="C247" s="660"/>
      <c r="D247" s="682"/>
      <c r="E247" s="672"/>
    </row>
    <row r="248" spans="1:5" hidden="1" x14ac:dyDescent="0.25">
      <c r="A248" s="661"/>
      <c r="B248" s="615"/>
      <c r="C248" s="660"/>
      <c r="D248" s="682"/>
      <c r="E248" s="672"/>
    </row>
    <row r="249" spans="1:5" hidden="1" x14ac:dyDescent="0.25">
      <c r="A249" s="661"/>
      <c r="B249" s="615"/>
      <c r="C249" s="660"/>
      <c r="D249" s="682"/>
      <c r="E249" s="672"/>
    </row>
    <row r="250" spans="1:5" hidden="1" x14ac:dyDescent="0.25">
      <c r="A250" s="661"/>
      <c r="B250" s="615"/>
      <c r="C250" s="660"/>
      <c r="D250" s="682"/>
      <c r="E250" s="672"/>
    </row>
    <row r="251" spans="1:5" hidden="1" x14ac:dyDescent="0.25">
      <c r="A251" s="661"/>
      <c r="B251" s="615"/>
      <c r="C251" s="660"/>
      <c r="D251" s="682"/>
      <c r="E251" s="672"/>
    </row>
    <row r="252" spans="1:5" hidden="1" x14ac:dyDescent="0.25">
      <c r="A252" s="661"/>
      <c r="B252" s="615"/>
      <c r="C252" s="660"/>
      <c r="D252" s="682"/>
      <c r="E252" s="672"/>
    </row>
    <row r="253" spans="1:5" hidden="1" x14ac:dyDescent="0.25">
      <c r="A253" s="661"/>
      <c r="B253" s="615"/>
      <c r="C253" s="660"/>
      <c r="D253" s="682"/>
      <c r="E253" s="672"/>
    </row>
    <row r="254" spans="1:5" hidden="1" x14ac:dyDescent="0.25">
      <c r="A254" s="661"/>
      <c r="B254" s="615"/>
      <c r="C254" s="660"/>
      <c r="D254" s="682"/>
      <c r="E254" s="672"/>
    </row>
    <row r="255" spans="1:5" hidden="1" x14ac:dyDescent="0.25">
      <c r="A255" s="661"/>
      <c r="B255" s="615"/>
      <c r="C255" s="660"/>
      <c r="D255" s="682"/>
      <c r="E255" s="672"/>
    </row>
    <row r="256" spans="1:5" hidden="1" x14ac:dyDescent="0.25">
      <c r="A256" s="661"/>
      <c r="B256" s="615"/>
      <c r="C256" s="660"/>
      <c r="D256" s="682"/>
      <c r="E256" s="672"/>
    </row>
    <row r="257" spans="1:5" hidden="1" x14ac:dyDescent="0.25">
      <c r="A257" s="661"/>
      <c r="B257" s="615"/>
      <c r="C257" s="660"/>
      <c r="D257" s="682"/>
      <c r="E257" s="672"/>
    </row>
    <row r="258" spans="1:5" hidden="1" x14ac:dyDescent="0.25">
      <c r="A258" s="661"/>
      <c r="B258" s="615"/>
      <c r="C258" s="660"/>
      <c r="D258" s="682"/>
      <c r="E258" s="672"/>
    </row>
    <row r="259" spans="1:5" hidden="1" x14ac:dyDescent="0.25">
      <c r="A259" s="661"/>
      <c r="B259" s="615"/>
      <c r="C259" s="660"/>
      <c r="D259" s="682"/>
      <c r="E259" s="672"/>
    </row>
    <row r="260" spans="1:5" hidden="1" x14ac:dyDescent="0.25">
      <c r="A260" s="661"/>
      <c r="B260" s="615"/>
      <c r="C260" s="660"/>
      <c r="D260" s="682"/>
      <c r="E260" s="672"/>
    </row>
    <row r="261" spans="1:5" hidden="1" x14ac:dyDescent="0.25">
      <c r="A261" s="661"/>
      <c r="B261" s="615"/>
      <c r="C261" s="660"/>
      <c r="D261" s="682"/>
      <c r="E261" s="672"/>
    </row>
    <row r="262" spans="1:5" hidden="1" x14ac:dyDescent="0.25">
      <c r="A262" s="661"/>
      <c r="B262" s="615"/>
      <c r="C262" s="660"/>
      <c r="D262" s="682"/>
      <c r="E262" s="672"/>
    </row>
    <row r="263" spans="1:5" hidden="1" x14ac:dyDescent="0.25">
      <c r="A263" s="661"/>
      <c r="B263" s="615"/>
      <c r="C263" s="660"/>
      <c r="D263" s="682"/>
      <c r="E263" s="672"/>
    </row>
    <row r="264" spans="1:5" hidden="1" x14ac:dyDescent="0.25">
      <c r="A264" s="661"/>
      <c r="B264" s="615"/>
      <c r="C264" s="660"/>
      <c r="D264" s="682"/>
      <c r="E264" s="672"/>
    </row>
    <row r="265" spans="1:5" hidden="1" x14ac:dyDescent="0.25">
      <c r="A265" s="661"/>
      <c r="B265" s="615"/>
      <c r="C265" s="660"/>
      <c r="D265" s="682"/>
      <c r="E265" s="672"/>
    </row>
    <row r="266" spans="1:5" hidden="1" x14ac:dyDescent="0.25">
      <c r="A266" s="661"/>
      <c r="B266" s="615"/>
      <c r="C266" s="660"/>
      <c r="D266" s="682"/>
      <c r="E266" s="672"/>
    </row>
    <row r="267" spans="1:5" hidden="1" x14ac:dyDescent="0.25">
      <c r="A267" s="661"/>
      <c r="B267" s="615"/>
      <c r="C267" s="660"/>
      <c r="D267" s="682"/>
      <c r="E267" s="672"/>
    </row>
    <row r="268" spans="1:5" hidden="1" x14ac:dyDescent="0.25">
      <c r="A268" s="661"/>
      <c r="B268" s="615"/>
      <c r="C268" s="660"/>
      <c r="D268" s="682"/>
      <c r="E268" s="672"/>
    </row>
    <row r="269" spans="1:5" hidden="1" x14ac:dyDescent="0.25">
      <c r="A269" s="661"/>
      <c r="B269" s="615"/>
      <c r="C269" s="660"/>
      <c r="D269" s="682"/>
      <c r="E269" s="672"/>
    </row>
    <row r="270" spans="1:5" hidden="1" x14ac:dyDescent="0.25">
      <c r="A270" s="661"/>
      <c r="B270" s="615"/>
      <c r="C270" s="660"/>
      <c r="D270" s="682"/>
      <c r="E270" s="672"/>
    </row>
    <row r="271" spans="1:5" hidden="1" x14ac:dyDescent="0.25">
      <c r="A271" s="661"/>
      <c r="B271" s="615"/>
      <c r="C271" s="660"/>
      <c r="D271" s="682"/>
      <c r="E271" s="672"/>
    </row>
    <row r="272" spans="1:5" hidden="1" x14ac:dyDescent="0.25">
      <c r="A272" s="661"/>
      <c r="B272" s="615"/>
      <c r="C272" s="660"/>
      <c r="D272" s="682"/>
      <c r="E272" s="672"/>
    </row>
    <row r="273" spans="1:5" hidden="1" x14ac:dyDescent="0.25">
      <c r="A273" s="661"/>
      <c r="B273" s="615"/>
      <c r="C273" s="660"/>
      <c r="D273" s="682"/>
      <c r="E273" s="672"/>
    </row>
    <row r="274" spans="1:5" hidden="1" x14ac:dyDescent="0.25">
      <c r="A274" s="661"/>
      <c r="B274" s="615"/>
      <c r="C274" s="660"/>
      <c r="D274" s="682"/>
      <c r="E274" s="672"/>
    </row>
    <row r="275" spans="1:5" hidden="1" x14ac:dyDescent="0.25">
      <c r="A275" s="661"/>
      <c r="B275" s="615"/>
      <c r="C275" s="660"/>
      <c r="D275" s="682"/>
      <c r="E275" s="672"/>
    </row>
    <row r="276" spans="1:5" hidden="1" x14ac:dyDescent="0.25">
      <c r="A276" s="661"/>
      <c r="B276" s="615"/>
      <c r="C276" s="660"/>
      <c r="D276" s="682"/>
      <c r="E276" s="672"/>
    </row>
    <row r="277" spans="1:5" hidden="1" x14ac:dyDescent="0.25">
      <c r="A277" s="661"/>
      <c r="B277" s="615"/>
      <c r="C277" s="660"/>
      <c r="D277" s="682"/>
      <c r="E277" s="672"/>
    </row>
    <row r="278" spans="1:5" hidden="1" x14ac:dyDescent="0.25">
      <c r="A278" s="661"/>
      <c r="B278" s="615"/>
      <c r="C278" s="660"/>
      <c r="D278" s="682"/>
      <c r="E278" s="672"/>
    </row>
    <row r="279" spans="1:5" hidden="1" x14ac:dyDescent="0.25">
      <c r="A279" s="661"/>
      <c r="B279" s="615"/>
      <c r="C279" s="660"/>
      <c r="D279" s="682"/>
      <c r="E279" s="672"/>
    </row>
    <row r="280" spans="1:5" hidden="1" x14ac:dyDescent="0.25">
      <c r="A280" s="661"/>
      <c r="B280" s="615"/>
      <c r="C280" s="660"/>
      <c r="D280" s="682"/>
      <c r="E280" s="672"/>
    </row>
    <row r="281" spans="1:5" hidden="1" x14ac:dyDescent="0.25">
      <c r="A281" s="661"/>
      <c r="B281" s="615"/>
      <c r="C281" s="660"/>
      <c r="D281" s="682"/>
      <c r="E281" s="672"/>
    </row>
    <row r="282" spans="1:5" hidden="1" x14ac:dyDescent="0.25">
      <c r="A282" s="661"/>
      <c r="B282" s="615"/>
      <c r="C282" s="660"/>
      <c r="D282" s="682"/>
      <c r="E282" s="672"/>
    </row>
    <row r="283" spans="1:5" hidden="1" x14ac:dyDescent="0.25">
      <c r="A283" s="661"/>
      <c r="B283" s="615"/>
      <c r="C283" s="660"/>
      <c r="D283" s="682"/>
      <c r="E283" s="672"/>
    </row>
    <row r="284" spans="1:5" hidden="1" x14ac:dyDescent="0.25">
      <c r="A284" s="661"/>
      <c r="B284" s="615"/>
      <c r="C284" s="660"/>
      <c r="D284" s="682"/>
      <c r="E284" s="672"/>
    </row>
    <row r="285" spans="1:5" hidden="1" x14ac:dyDescent="0.25">
      <c r="A285" s="661"/>
      <c r="B285" s="615"/>
      <c r="C285" s="660"/>
      <c r="D285" s="682"/>
      <c r="E285" s="672"/>
    </row>
    <row r="286" spans="1:5" hidden="1" x14ac:dyDescent="0.25">
      <c r="A286" s="661"/>
      <c r="B286" s="615"/>
      <c r="C286" s="660"/>
      <c r="D286" s="682"/>
      <c r="E286" s="672"/>
    </row>
    <row r="287" spans="1:5" hidden="1" x14ac:dyDescent="0.25">
      <c r="A287" s="661"/>
      <c r="B287" s="615"/>
      <c r="C287" s="660"/>
      <c r="D287" s="682"/>
      <c r="E287" s="672"/>
    </row>
    <row r="288" spans="1:5" hidden="1" x14ac:dyDescent="0.25">
      <c r="A288" s="661"/>
      <c r="B288" s="615"/>
      <c r="C288" s="660"/>
      <c r="D288" s="682"/>
      <c r="E288" s="672"/>
    </row>
    <row r="289" spans="1:5" hidden="1" x14ac:dyDescent="0.25">
      <c r="A289" s="661"/>
      <c r="B289" s="615"/>
      <c r="C289" s="660"/>
      <c r="D289" s="682"/>
      <c r="E289" s="672"/>
    </row>
    <row r="290" spans="1:5" hidden="1" x14ac:dyDescent="0.25">
      <c r="A290" s="661"/>
      <c r="B290" s="615"/>
      <c r="C290" s="660"/>
      <c r="D290" s="682"/>
      <c r="E290" s="672"/>
    </row>
    <row r="291" spans="1:5" hidden="1" x14ac:dyDescent="0.25">
      <c r="A291" s="661"/>
      <c r="B291" s="615"/>
      <c r="C291" s="660"/>
      <c r="D291" s="682"/>
      <c r="E291" s="672"/>
    </row>
    <row r="292" spans="1:5" hidden="1" x14ac:dyDescent="0.25">
      <c r="A292" s="661"/>
      <c r="B292" s="615"/>
      <c r="C292" s="660"/>
      <c r="D292" s="682"/>
      <c r="E292" s="672"/>
    </row>
    <row r="293" spans="1:5" hidden="1" x14ac:dyDescent="0.25">
      <c r="A293" s="661"/>
      <c r="B293" s="615"/>
      <c r="C293" s="660"/>
      <c r="D293" s="682"/>
      <c r="E293" s="672"/>
    </row>
    <row r="294" spans="1:5" hidden="1" x14ac:dyDescent="0.25">
      <c r="A294" s="661"/>
      <c r="B294" s="615"/>
      <c r="C294" s="660"/>
      <c r="D294" s="682"/>
      <c r="E294" s="672"/>
    </row>
    <row r="295" spans="1:5" hidden="1" x14ac:dyDescent="0.25">
      <c r="A295" s="661"/>
      <c r="B295" s="615"/>
      <c r="C295" s="660"/>
      <c r="D295" s="682"/>
      <c r="E295" s="672"/>
    </row>
    <row r="296" spans="1:5" hidden="1" x14ac:dyDescent="0.25">
      <c r="A296" s="661"/>
      <c r="B296" s="615"/>
      <c r="C296" s="660"/>
      <c r="D296" s="682"/>
      <c r="E296" s="672"/>
    </row>
    <row r="297" spans="1:5" hidden="1" x14ac:dyDescent="0.25">
      <c r="A297" s="661"/>
      <c r="B297" s="615"/>
      <c r="C297" s="660"/>
      <c r="D297" s="682"/>
      <c r="E297" s="672"/>
    </row>
    <row r="298" spans="1:5" hidden="1" x14ac:dyDescent="0.25">
      <c r="A298" s="661"/>
      <c r="B298" s="615"/>
      <c r="C298" s="660"/>
      <c r="D298" s="682"/>
      <c r="E298" s="672"/>
    </row>
    <row r="299" spans="1:5" hidden="1" x14ac:dyDescent="0.25">
      <c r="A299" s="661"/>
      <c r="B299" s="615"/>
      <c r="C299" s="660"/>
      <c r="D299" s="682"/>
      <c r="E299" s="672"/>
    </row>
    <row r="300" spans="1:5" hidden="1" x14ac:dyDescent="0.25">
      <c r="A300" s="661"/>
      <c r="B300" s="615"/>
      <c r="C300" s="660"/>
      <c r="D300" s="682"/>
      <c r="E300" s="672"/>
    </row>
    <row r="301" spans="1:5" hidden="1" x14ac:dyDescent="0.25">
      <c r="A301" s="661"/>
      <c r="B301" s="615"/>
      <c r="C301" s="660"/>
      <c r="D301" s="682"/>
      <c r="E301" s="672"/>
    </row>
    <row r="302" spans="1:5" hidden="1" x14ac:dyDescent="0.25">
      <c r="A302" s="661"/>
      <c r="B302" s="615"/>
      <c r="C302" s="660"/>
      <c r="D302" s="682"/>
      <c r="E302" s="672"/>
    </row>
    <row r="303" spans="1:5" hidden="1" x14ac:dyDescent="0.25">
      <c r="A303" s="661"/>
      <c r="B303" s="615"/>
      <c r="C303" s="660"/>
      <c r="D303" s="682"/>
      <c r="E303" s="672"/>
    </row>
    <row r="304" spans="1:5" hidden="1" x14ac:dyDescent="0.25">
      <c r="A304" s="661"/>
      <c r="B304" s="615"/>
      <c r="C304" s="660"/>
      <c r="D304" s="682"/>
      <c r="E304" s="672"/>
    </row>
    <row r="305" spans="1:5" hidden="1" x14ac:dyDescent="0.25">
      <c r="A305" s="661"/>
      <c r="B305" s="615"/>
      <c r="C305" s="660"/>
      <c r="D305" s="682"/>
      <c r="E305" s="672"/>
    </row>
    <row r="306" spans="1:5" hidden="1" x14ac:dyDescent="0.25">
      <c r="A306" s="661"/>
      <c r="B306" s="615"/>
      <c r="C306" s="660"/>
      <c r="D306" s="682"/>
      <c r="E306" s="672"/>
    </row>
    <row r="307" spans="1:5" hidden="1" x14ac:dyDescent="0.25">
      <c r="A307" s="661"/>
      <c r="B307" s="615"/>
      <c r="C307" s="660"/>
      <c r="D307" s="682"/>
      <c r="E307" s="672"/>
    </row>
    <row r="308" spans="1:5" hidden="1" x14ac:dyDescent="0.25">
      <c r="A308" s="661"/>
      <c r="B308" s="615"/>
      <c r="C308" s="660"/>
      <c r="D308" s="682"/>
      <c r="E308" s="672"/>
    </row>
    <row r="309" spans="1:5" hidden="1" x14ac:dyDescent="0.25">
      <c r="A309" s="661"/>
      <c r="B309" s="615"/>
      <c r="C309" s="660"/>
      <c r="D309" s="682"/>
      <c r="E309" s="672"/>
    </row>
    <row r="310" spans="1:5" hidden="1" x14ac:dyDescent="0.25">
      <c r="A310" s="661"/>
      <c r="B310" s="615"/>
      <c r="C310" s="660"/>
      <c r="D310" s="682"/>
      <c r="E310" s="672"/>
    </row>
    <row r="311" spans="1:5" hidden="1" x14ac:dyDescent="0.25">
      <c r="A311" s="661"/>
      <c r="B311" s="615"/>
      <c r="C311" s="660"/>
      <c r="D311" s="682"/>
      <c r="E311" s="672"/>
    </row>
    <row r="312" spans="1:5" hidden="1" x14ac:dyDescent="0.25">
      <c r="A312" s="661"/>
      <c r="B312" s="615"/>
      <c r="C312" s="660"/>
      <c r="D312" s="682"/>
      <c r="E312" s="672"/>
    </row>
    <row r="313" spans="1:5" hidden="1" x14ac:dyDescent="0.25">
      <c r="A313" s="661"/>
      <c r="B313" s="615"/>
      <c r="C313" s="660"/>
      <c r="D313" s="682"/>
      <c r="E313" s="672"/>
    </row>
    <row r="314" spans="1:5" hidden="1" x14ac:dyDescent="0.25">
      <c r="A314" s="661"/>
      <c r="B314" s="615"/>
      <c r="C314" s="660"/>
      <c r="D314" s="682"/>
      <c r="E314" s="672"/>
    </row>
    <row r="315" spans="1:5" hidden="1" x14ac:dyDescent="0.25">
      <c r="A315" s="661"/>
      <c r="B315" s="615"/>
      <c r="C315" s="660"/>
      <c r="D315" s="682"/>
      <c r="E315" s="672"/>
    </row>
    <row r="316" spans="1:5" hidden="1" x14ac:dyDescent="0.25">
      <c r="A316" s="661"/>
      <c r="B316" s="615"/>
      <c r="C316" s="660"/>
      <c r="D316" s="682"/>
      <c r="E316" s="672"/>
    </row>
    <row r="317" spans="1:5" hidden="1" x14ac:dyDescent="0.25">
      <c r="A317" s="661"/>
      <c r="B317" s="615"/>
      <c r="C317" s="660"/>
      <c r="D317" s="682"/>
      <c r="E317" s="672"/>
    </row>
    <row r="318" spans="1:5" hidden="1" x14ac:dyDescent="0.25">
      <c r="A318" s="661"/>
      <c r="B318" s="615"/>
      <c r="C318" s="660"/>
      <c r="D318" s="682"/>
      <c r="E318" s="672"/>
    </row>
    <row r="319" spans="1:5" hidden="1" x14ac:dyDescent="0.25">
      <c r="A319" s="661"/>
      <c r="B319" s="615"/>
      <c r="C319" s="660"/>
      <c r="D319" s="682"/>
      <c r="E319" s="672"/>
    </row>
    <row r="320" spans="1:5" hidden="1" x14ac:dyDescent="0.25">
      <c r="A320" s="661"/>
      <c r="B320" s="615"/>
      <c r="C320" s="660"/>
      <c r="D320" s="682"/>
      <c r="E320" s="672"/>
    </row>
    <row r="321" spans="1:5" hidden="1" x14ac:dyDescent="0.25">
      <c r="A321" s="661"/>
      <c r="B321" s="615"/>
      <c r="C321" s="660"/>
      <c r="D321" s="682"/>
      <c r="E321" s="672"/>
    </row>
    <row r="322" spans="1:5" hidden="1" x14ac:dyDescent="0.25">
      <c r="A322" s="661"/>
      <c r="B322" s="615"/>
      <c r="C322" s="660"/>
      <c r="D322" s="682"/>
      <c r="E322" s="672"/>
    </row>
    <row r="323" spans="1:5" hidden="1" x14ac:dyDescent="0.25">
      <c r="A323" s="661"/>
      <c r="B323" s="615"/>
      <c r="C323" s="660"/>
      <c r="D323" s="682"/>
      <c r="E323" s="672"/>
    </row>
    <row r="324" spans="1:5" hidden="1" x14ac:dyDescent="0.25">
      <c r="A324" s="661"/>
      <c r="B324" s="615"/>
      <c r="C324" s="660"/>
      <c r="D324" s="682"/>
      <c r="E324" s="672"/>
    </row>
    <row r="325" spans="1:5" hidden="1" x14ac:dyDescent="0.25">
      <c r="A325" s="661"/>
      <c r="B325" s="615"/>
      <c r="C325" s="660"/>
      <c r="D325" s="682"/>
      <c r="E325" s="672"/>
    </row>
    <row r="326" spans="1:5" hidden="1" x14ac:dyDescent="0.25">
      <c r="A326" s="661"/>
      <c r="B326" s="615"/>
      <c r="C326" s="660"/>
      <c r="D326" s="682"/>
      <c r="E326" s="672"/>
    </row>
    <row r="327" spans="1:5" hidden="1" x14ac:dyDescent="0.25">
      <c r="A327" s="661"/>
      <c r="B327" s="615"/>
      <c r="C327" s="660"/>
      <c r="D327" s="682"/>
      <c r="E327" s="672"/>
    </row>
    <row r="328" spans="1:5" hidden="1" x14ac:dyDescent="0.25">
      <c r="A328" s="661"/>
      <c r="B328" s="615"/>
      <c r="C328" s="660"/>
      <c r="D328" s="682"/>
      <c r="E328" s="672"/>
    </row>
    <row r="329" spans="1:5" hidden="1" x14ac:dyDescent="0.25">
      <c r="A329" s="661"/>
      <c r="B329" s="615"/>
      <c r="C329" s="660"/>
      <c r="D329" s="682"/>
      <c r="E329" s="672"/>
    </row>
    <row r="330" spans="1:5" hidden="1" x14ac:dyDescent="0.25">
      <c r="A330" s="661"/>
      <c r="B330" s="615"/>
      <c r="C330" s="660"/>
      <c r="D330" s="682"/>
      <c r="E330" s="672"/>
    </row>
    <row r="331" spans="1:5" hidden="1" x14ac:dyDescent="0.25">
      <c r="A331" s="661"/>
      <c r="B331" s="615"/>
      <c r="C331" s="660"/>
      <c r="D331" s="682"/>
      <c r="E331" s="672"/>
    </row>
    <row r="332" spans="1:5" hidden="1" x14ac:dyDescent="0.25">
      <c r="A332" s="661"/>
      <c r="B332" s="615"/>
      <c r="C332" s="660"/>
      <c r="D332" s="682"/>
      <c r="E332" s="672"/>
    </row>
    <row r="333" spans="1:5" hidden="1" x14ac:dyDescent="0.25">
      <c r="A333" s="661"/>
      <c r="B333" s="615"/>
      <c r="C333" s="660"/>
      <c r="D333" s="682"/>
      <c r="E333" s="672"/>
    </row>
    <row r="334" spans="1:5" hidden="1" x14ac:dyDescent="0.25">
      <c r="A334" s="661"/>
      <c r="B334" s="615"/>
      <c r="C334" s="660"/>
      <c r="D334" s="682"/>
      <c r="E334" s="672"/>
    </row>
    <row r="335" spans="1:5" hidden="1" x14ac:dyDescent="0.25">
      <c r="A335" s="661"/>
      <c r="B335" s="615"/>
      <c r="C335" s="660"/>
      <c r="D335" s="682"/>
      <c r="E335" s="672"/>
    </row>
    <row r="336" spans="1:5" hidden="1" x14ac:dyDescent="0.25">
      <c r="A336" s="661"/>
      <c r="B336" s="615"/>
      <c r="C336" s="660"/>
      <c r="D336" s="682"/>
      <c r="E336" s="672"/>
    </row>
    <row r="337" spans="1:5" hidden="1" x14ac:dyDescent="0.25">
      <c r="A337" s="661"/>
      <c r="B337" s="615"/>
      <c r="C337" s="660"/>
      <c r="D337" s="682"/>
      <c r="E337" s="672"/>
    </row>
    <row r="338" spans="1:5" hidden="1" x14ac:dyDescent="0.25">
      <c r="A338" s="661"/>
      <c r="B338" s="615"/>
      <c r="C338" s="660"/>
      <c r="D338" s="682"/>
      <c r="E338" s="672"/>
    </row>
    <row r="339" spans="1:5" hidden="1" x14ac:dyDescent="0.25">
      <c r="A339" s="661"/>
      <c r="B339" s="615"/>
      <c r="C339" s="660"/>
      <c r="D339" s="682"/>
      <c r="E339" s="672"/>
    </row>
    <row r="340" spans="1:5" hidden="1" x14ac:dyDescent="0.25">
      <c r="A340" s="661"/>
      <c r="B340" s="615"/>
      <c r="C340" s="660"/>
      <c r="D340" s="682"/>
      <c r="E340" s="672"/>
    </row>
    <row r="341" spans="1:5" hidden="1" x14ac:dyDescent="0.25">
      <c r="A341" s="661"/>
      <c r="B341" s="615"/>
      <c r="C341" s="660"/>
      <c r="D341" s="682"/>
      <c r="E341" s="672"/>
    </row>
    <row r="342" spans="1:5" hidden="1" x14ac:dyDescent="0.25">
      <c r="A342" s="661"/>
      <c r="B342" s="615"/>
      <c r="C342" s="660"/>
      <c r="D342" s="682"/>
      <c r="E342" s="672"/>
    </row>
    <row r="343" spans="1:5" hidden="1" x14ac:dyDescent="0.25">
      <c r="A343" s="661"/>
      <c r="B343" s="615"/>
      <c r="C343" s="660"/>
      <c r="D343" s="682"/>
      <c r="E343" s="672"/>
    </row>
    <row r="344" spans="1:5" hidden="1" x14ac:dyDescent="0.25">
      <c r="A344" s="661"/>
      <c r="B344" s="615"/>
      <c r="C344" s="660"/>
      <c r="D344" s="682"/>
      <c r="E344" s="672"/>
    </row>
    <row r="345" spans="1:5" hidden="1" x14ac:dyDescent="0.25">
      <c r="A345" s="661"/>
      <c r="B345" s="615"/>
      <c r="C345" s="660"/>
      <c r="D345" s="682"/>
      <c r="E345" s="672"/>
    </row>
    <row r="346" spans="1:5" hidden="1" x14ac:dyDescent="0.25">
      <c r="A346" s="661"/>
      <c r="B346" s="615"/>
      <c r="C346" s="660"/>
      <c r="D346" s="682"/>
      <c r="E346" s="672"/>
    </row>
    <row r="347" spans="1:5" hidden="1" x14ac:dyDescent="0.25">
      <c r="A347" s="661"/>
      <c r="B347" s="615"/>
      <c r="C347" s="660"/>
      <c r="D347" s="682"/>
      <c r="E347" s="672"/>
    </row>
    <row r="348" spans="1:5" hidden="1" x14ac:dyDescent="0.25">
      <c r="A348" s="661"/>
      <c r="B348" s="615"/>
      <c r="C348" s="660"/>
      <c r="D348" s="682"/>
      <c r="E348" s="672"/>
    </row>
    <row r="349" spans="1:5" hidden="1" x14ac:dyDescent="0.25">
      <c r="A349" s="661"/>
      <c r="B349" s="615"/>
      <c r="C349" s="660"/>
      <c r="D349" s="682"/>
      <c r="E349" s="672"/>
    </row>
    <row r="350" spans="1:5" hidden="1" x14ac:dyDescent="0.25">
      <c r="A350" s="661"/>
      <c r="B350" s="615"/>
      <c r="C350" s="660"/>
      <c r="D350" s="682"/>
      <c r="E350" s="672"/>
    </row>
    <row r="351" spans="1:5" hidden="1" x14ac:dyDescent="0.25">
      <c r="A351" s="661"/>
      <c r="B351" s="615"/>
      <c r="C351" s="660"/>
      <c r="D351" s="682"/>
      <c r="E351" s="672"/>
    </row>
    <row r="352" spans="1:5" hidden="1" x14ac:dyDescent="0.25">
      <c r="A352" s="661"/>
      <c r="B352" s="615"/>
      <c r="C352" s="660"/>
      <c r="D352" s="682"/>
      <c r="E352" s="672"/>
    </row>
    <row r="353" spans="1:5" hidden="1" x14ac:dyDescent="0.25">
      <c r="A353" s="661"/>
      <c r="B353" s="615"/>
      <c r="C353" s="660"/>
      <c r="D353" s="682"/>
      <c r="E353" s="672"/>
    </row>
    <row r="354" spans="1:5" hidden="1" x14ac:dyDescent="0.25">
      <c r="A354" s="661"/>
      <c r="B354" s="615"/>
      <c r="C354" s="660"/>
      <c r="D354" s="682"/>
      <c r="E354" s="672"/>
    </row>
    <row r="355" spans="1:5" hidden="1" x14ac:dyDescent="0.25">
      <c r="A355" s="661"/>
      <c r="B355" s="615"/>
      <c r="C355" s="660"/>
      <c r="D355" s="682"/>
      <c r="E355" s="672"/>
    </row>
    <row r="356" spans="1:5" hidden="1" x14ac:dyDescent="0.25">
      <c r="A356" s="661"/>
      <c r="B356" s="615"/>
      <c r="C356" s="660"/>
      <c r="D356" s="682"/>
      <c r="E356" s="672"/>
    </row>
    <row r="357" spans="1:5" hidden="1" x14ac:dyDescent="0.25">
      <c r="A357" s="661"/>
      <c r="B357" s="615"/>
      <c r="C357" s="660"/>
      <c r="D357" s="682"/>
      <c r="E357" s="672"/>
    </row>
    <row r="358" spans="1:5" hidden="1" x14ac:dyDescent="0.25">
      <c r="A358" s="661"/>
      <c r="B358" s="615"/>
      <c r="C358" s="660"/>
      <c r="D358" s="682"/>
      <c r="E358" s="672"/>
    </row>
    <row r="359" spans="1:5" hidden="1" x14ac:dyDescent="0.25">
      <c r="A359" s="661"/>
      <c r="B359" s="615"/>
      <c r="C359" s="660"/>
      <c r="D359" s="682"/>
      <c r="E359" s="672"/>
    </row>
    <row r="360" spans="1:5" hidden="1" x14ac:dyDescent="0.25">
      <c r="A360" s="661"/>
      <c r="B360" s="615"/>
      <c r="C360" s="660"/>
      <c r="D360" s="682"/>
      <c r="E360" s="672"/>
    </row>
    <row r="361" spans="1:5" hidden="1" x14ac:dyDescent="0.25">
      <c r="A361" s="661"/>
      <c r="B361" s="615"/>
      <c r="C361" s="660"/>
      <c r="D361" s="682"/>
      <c r="E361" s="672"/>
    </row>
    <row r="362" spans="1:5" hidden="1" x14ac:dyDescent="0.25">
      <c r="A362" s="661"/>
      <c r="B362" s="615"/>
      <c r="C362" s="660"/>
      <c r="D362" s="682"/>
      <c r="E362" s="672"/>
    </row>
    <row r="363" spans="1:5" hidden="1" x14ac:dyDescent="0.25">
      <c r="A363" s="661"/>
      <c r="B363" s="615"/>
      <c r="C363" s="660"/>
      <c r="D363" s="682"/>
      <c r="E363" s="672"/>
    </row>
    <row r="364" spans="1:5" hidden="1" x14ac:dyDescent="0.25">
      <c r="A364" s="661"/>
      <c r="B364" s="615"/>
      <c r="C364" s="660"/>
      <c r="D364" s="682"/>
      <c r="E364" s="672"/>
    </row>
    <row r="365" spans="1:5" hidden="1" x14ac:dyDescent="0.25">
      <c r="A365" s="661"/>
      <c r="B365" s="615"/>
      <c r="C365" s="660"/>
      <c r="D365" s="682"/>
      <c r="E365" s="672"/>
    </row>
    <row r="366" spans="1:5" hidden="1" x14ac:dyDescent="0.25">
      <c r="A366" s="661"/>
      <c r="B366" s="615"/>
      <c r="C366" s="660"/>
      <c r="D366" s="682"/>
      <c r="E366" s="672"/>
    </row>
    <row r="367" spans="1:5" hidden="1" x14ac:dyDescent="0.25">
      <c r="A367" s="661"/>
      <c r="B367" s="615"/>
      <c r="C367" s="660"/>
      <c r="D367" s="682"/>
      <c r="E367" s="672"/>
    </row>
    <row r="368" spans="1:5" hidden="1" x14ac:dyDescent="0.25">
      <c r="A368" s="661"/>
      <c r="B368" s="615"/>
      <c r="C368" s="660"/>
      <c r="D368" s="682"/>
      <c r="E368" s="672"/>
    </row>
    <row r="369" spans="1:5" hidden="1" x14ac:dyDescent="0.25">
      <c r="A369" s="661"/>
      <c r="B369" s="615"/>
      <c r="C369" s="660"/>
      <c r="D369" s="682"/>
      <c r="E369" s="672"/>
    </row>
    <row r="370" spans="1:5" hidden="1" x14ac:dyDescent="0.25">
      <c r="A370" s="661"/>
      <c r="B370" s="615"/>
      <c r="C370" s="660"/>
      <c r="D370" s="682"/>
      <c r="E370" s="672"/>
    </row>
    <row r="371" spans="1:5" hidden="1" x14ac:dyDescent="0.25">
      <c r="A371" s="661"/>
      <c r="B371" s="615"/>
      <c r="C371" s="660"/>
      <c r="D371" s="682"/>
      <c r="E371" s="672"/>
    </row>
    <row r="372" spans="1:5" hidden="1" x14ac:dyDescent="0.25">
      <c r="A372" s="661"/>
      <c r="B372" s="615"/>
      <c r="C372" s="660"/>
      <c r="D372" s="682"/>
      <c r="E372" s="672"/>
    </row>
    <row r="373" spans="1:5" hidden="1" x14ac:dyDescent="0.25">
      <c r="A373" s="661"/>
      <c r="B373" s="615"/>
      <c r="C373" s="660"/>
      <c r="D373" s="682"/>
      <c r="E373" s="672"/>
    </row>
    <row r="374" spans="1:5" hidden="1" x14ac:dyDescent="0.25">
      <c r="A374" s="661"/>
      <c r="B374" s="615"/>
      <c r="C374" s="660"/>
      <c r="D374" s="682"/>
      <c r="E374" s="672"/>
    </row>
    <row r="375" spans="1:5" hidden="1" x14ac:dyDescent="0.25">
      <c r="A375" s="661"/>
      <c r="B375" s="615"/>
      <c r="C375" s="660"/>
      <c r="D375" s="682"/>
      <c r="E375" s="672"/>
    </row>
    <row r="376" spans="1:5" hidden="1" x14ac:dyDescent="0.25">
      <c r="A376" s="661"/>
      <c r="B376" s="615"/>
      <c r="C376" s="660"/>
      <c r="D376" s="682"/>
      <c r="E376" s="672"/>
    </row>
    <row r="377" spans="1:5" hidden="1" x14ac:dyDescent="0.25">
      <c r="A377" s="661"/>
      <c r="B377" s="615"/>
      <c r="C377" s="660"/>
      <c r="D377" s="682"/>
      <c r="E377" s="672"/>
    </row>
    <row r="378" spans="1:5" hidden="1" x14ac:dyDescent="0.25">
      <c r="A378" s="661"/>
      <c r="B378" s="615"/>
      <c r="C378" s="660"/>
      <c r="D378" s="682"/>
      <c r="E378" s="672"/>
    </row>
    <row r="379" spans="1:5" hidden="1" x14ac:dyDescent="0.25">
      <c r="A379" s="661"/>
      <c r="B379" s="615"/>
      <c r="C379" s="660"/>
      <c r="D379" s="682"/>
      <c r="E379" s="672"/>
    </row>
    <row r="380" spans="1:5" hidden="1" x14ac:dyDescent="0.25">
      <c r="A380" s="661"/>
      <c r="B380" s="615"/>
      <c r="C380" s="660"/>
      <c r="D380" s="682"/>
      <c r="E380" s="672"/>
    </row>
    <row r="381" spans="1:5" hidden="1" x14ac:dyDescent="0.25">
      <c r="A381" s="661"/>
      <c r="B381" s="615"/>
      <c r="C381" s="660"/>
      <c r="D381" s="682"/>
      <c r="E381" s="672"/>
    </row>
    <row r="382" spans="1:5" hidden="1" x14ac:dyDescent="0.25">
      <c r="A382" s="661"/>
      <c r="B382" s="615"/>
      <c r="C382" s="660"/>
      <c r="D382" s="682"/>
      <c r="E382" s="672"/>
    </row>
    <row r="383" spans="1:5" hidden="1" x14ac:dyDescent="0.25">
      <c r="A383" s="661"/>
      <c r="B383" s="615"/>
      <c r="C383" s="660"/>
      <c r="D383" s="682"/>
      <c r="E383" s="672"/>
    </row>
    <row r="384" spans="1:5" hidden="1" x14ac:dyDescent="0.25">
      <c r="A384" s="661"/>
      <c r="B384" s="615"/>
      <c r="C384" s="660"/>
      <c r="D384" s="682"/>
      <c r="E384" s="672"/>
    </row>
    <row r="385" spans="1:5" hidden="1" x14ac:dyDescent="0.25">
      <c r="A385" s="661"/>
      <c r="B385" s="615"/>
      <c r="C385" s="660"/>
      <c r="D385" s="682"/>
      <c r="E385" s="672"/>
    </row>
    <row r="386" spans="1:5" hidden="1" x14ac:dyDescent="0.25">
      <c r="A386" s="661"/>
      <c r="B386" s="615"/>
      <c r="C386" s="660"/>
      <c r="D386" s="682"/>
      <c r="E386" s="672"/>
    </row>
    <row r="387" spans="1:5" hidden="1" x14ac:dyDescent="0.25">
      <c r="A387" s="661"/>
      <c r="B387" s="615"/>
      <c r="C387" s="660"/>
      <c r="D387" s="682"/>
      <c r="E387" s="672"/>
    </row>
    <row r="388" spans="1:5" hidden="1" x14ac:dyDescent="0.25">
      <c r="A388" s="661"/>
      <c r="B388" s="615"/>
      <c r="C388" s="660"/>
      <c r="D388" s="682"/>
      <c r="E388" s="672"/>
    </row>
    <row r="389" spans="1:5" hidden="1" x14ac:dyDescent="0.25">
      <c r="A389" s="661"/>
      <c r="B389" s="615"/>
      <c r="C389" s="660"/>
      <c r="D389" s="682"/>
      <c r="E389" s="672"/>
    </row>
    <row r="390" spans="1:5" hidden="1" x14ac:dyDescent="0.25">
      <c r="A390" s="661"/>
      <c r="B390" s="615"/>
      <c r="C390" s="660"/>
      <c r="D390" s="682"/>
      <c r="E390" s="672"/>
    </row>
    <row r="391" spans="1:5" hidden="1" x14ac:dyDescent="0.25">
      <c r="A391" s="661"/>
      <c r="B391" s="615"/>
      <c r="C391" s="660"/>
      <c r="D391" s="682"/>
      <c r="E391" s="672"/>
    </row>
    <row r="392" spans="1:5" hidden="1" x14ac:dyDescent="0.25">
      <c r="A392" s="661"/>
      <c r="B392" s="615"/>
      <c r="C392" s="660"/>
      <c r="D392" s="682"/>
      <c r="E392" s="672"/>
    </row>
    <row r="393" spans="1:5" hidden="1" x14ac:dyDescent="0.25">
      <c r="A393" s="661"/>
      <c r="B393" s="615"/>
      <c r="C393" s="660"/>
      <c r="D393" s="682"/>
      <c r="E393" s="672"/>
    </row>
    <row r="394" spans="1:5" hidden="1" x14ac:dyDescent="0.25">
      <c r="A394" s="661"/>
      <c r="B394" s="615"/>
      <c r="C394" s="660"/>
      <c r="D394" s="682"/>
      <c r="E394" s="672"/>
    </row>
    <row r="395" spans="1:5" hidden="1" x14ac:dyDescent="0.25">
      <c r="A395" s="661"/>
      <c r="B395" s="615"/>
      <c r="C395" s="660"/>
      <c r="D395" s="682"/>
      <c r="E395" s="672"/>
    </row>
    <row r="396" spans="1:5" hidden="1" x14ac:dyDescent="0.25">
      <c r="A396" s="661"/>
      <c r="B396" s="615"/>
      <c r="C396" s="660"/>
      <c r="D396" s="682"/>
      <c r="E396" s="672"/>
    </row>
    <row r="397" spans="1:5" hidden="1" x14ac:dyDescent="0.25">
      <c r="A397" s="661"/>
      <c r="B397" s="615"/>
      <c r="C397" s="660"/>
      <c r="D397" s="682"/>
      <c r="E397" s="672"/>
    </row>
    <row r="398" spans="1:5" hidden="1" x14ac:dyDescent="0.25">
      <c r="A398" s="661"/>
      <c r="B398" s="615"/>
      <c r="C398" s="660"/>
      <c r="D398" s="682"/>
      <c r="E398" s="672"/>
    </row>
    <row r="399" spans="1:5" hidden="1" x14ac:dyDescent="0.25">
      <c r="A399" s="661"/>
      <c r="B399" s="615"/>
      <c r="C399" s="660"/>
      <c r="D399" s="682"/>
      <c r="E399" s="672"/>
    </row>
    <row r="400" spans="1:5" hidden="1" x14ac:dyDescent="0.25">
      <c r="A400" s="661"/>
      <c r="B400" s="615"/>
      <c r="C400" s="660"/>
      <c r="D400" s="682"/>
      <c r="E400" s="672"/>
    </row>
    <row r="401" spans="1:5" hidden="1" x14ac:dyDescent="0.25">
      <c r="A401" s="661"/>
      <c r="B401" s="615"/>
      <c r="C401" s="660"/>
      <c r="D401" s="682"/>
      <c r="E401" s="672"/>
    </row>
    <row r="402" spans="1:5" hidden="1" x14ac:dyDescent="0.25">
      <c r="A402" s="661"/>
      <c r="B402" s="615"/>
      <c r="C402" s="660"/>
      <c r="D402" s="682"/>
      <c r="E402" s="672"/>
    </row>
    <row r="403" spans="1:5" hidden="1" x14ac:dyDescent="0.25">
      <c r="A403" s="661"/>
      <c r="B403" s="615"/>
      <c r="C403" s="660"/>
      <c r="D403" s="682"/>
      <c r="E403" s="672"/>
    </row>
    <row r="404" spans="1:5" hidden="1" x14ac:dyDescent="0.25">
      <c r="A404" s="661"/>
      <c r="B404" s="615"/>
      <c r="C404" s="660"/>
      <c r="D404" s="682"/>
      <c r="E404" s="672"/>
    </row>
    <row r="405" spans="1:5" hidden="1" x14ac:dyDescent="0.25">
      <c r="A405" s="661"/>
      <c r="B405" s="615"/>
      <c r="C405" s="660"/>
      <c r="D405" s="682"/>
      <c r="E405" s="672"/>
    </row>
    <row r="406" spans="1:5" hidden="1" x14ac:dyDescent="0.25">
      <c r="A406" s="661"/>
      <c r="B406" s="615"/>
      <c r="C406" s="660"/>
      <c r="D406" s="682"/>
      <c r="E406" s="672"/>
    </row>
    <row r="407" spans="1:5" hidden="1" x14ac:dyDescent="0.25">
      <c r="A407" s="661"/>
      <c r="B407" s="615"/>
      <c r="C407" s="660"/>
      <c r="D407" s="682"/>
      <c r="E407" s="672"/>
    </row>
    <row r="408" spans="1:5" hidden="1" x14ac:dyDescent="0.25">
      <c r="A408" s="661"/>
      <c r="B408" s="615"/>
      <c r="C408" s="660"/>
      <c r="D408" s="682"/>
      <c r="E408" s="672"/>
    </row>
    <row r="409" spans="1:5" hidden="1" x14ac:dyDescent="0.25">
      <c r="A409" s="661"/>
      <c r="B409" s="615"/>
      <c r="C409" s="660"/>
      <c r="D409" s="682"/>
      <c r="E409" s="672"/>
    </row>
    <row r="410" spans="1:5" hidden="1" x14ac:dyDescent="0.25">
      <c r="A410" s="661"/>
      <c r="B410" s="615"/>
      <c r="C410" s="660"/>
      <c r="D410" s="682"/>
      <c r="E410" s="672"/>
    </row>
    <row r="411" spans="1:5" hidden="1" x14ac:dyDescent="0.25">
      <c r="A411" s="661"/>
      <c r="B411" s="615"/>
      <c r="C411" s="660"/>
      <c r="D411" s="682"/>
      <c r="E411" s="672"/>
    </row>
    <row r="412" spans="1:5" hidden="1" x14ac:dyDescent="0.25">
      <c r="A412" s="661"/>
      <c r="B412" s="615"/>
      <c r="C412" s="660"/>
      <c r="D412" s="682"/>
      <c r="E412" s="672"/>
    </row>
    <row r="413" spans="1:5" hidden="1" x14ac:dyDescent="0.25">
      <c r="A413" s="661"/>
      <c r="B413" s="615"/>
      <c r="C413" s="660"/>
      <c r="D413" s="682"/>
      <c r="E413" s="672"/>
    </row>
    <row r="414" spans="1:5" hidden="1" x14ac:dyDescent="0.25">
      <c r="A414" s="661"/>
      <c r="B414" s="615"/>
      <c r="C414" s="660"/>
      <c r="D414" s="682"/>
      <c r="E414" s="672"/>
    </row>
    <row r="415" spans="1:5" hidden="1" x14ac:dyDescent="0.25">
      <c r="A415" s="661"/>
      <c r="B415" s="615"/>
      <c r="C415" s="660"/>
      <c r="D415" s="682"/>
      <c r="E415" s="672"/>
    </row>
    <row r="416" spans="1:5" hidden="1" x14ac:dyDescent="0.25">
      <c r="A416" s="661"/>
      <c r="B416" s="615"/>
      <c r="C416" s="660"/>
      <c r="D416" s="682"/>
      <c r="E416" s="672"/>
    </row>
    <row r="417" spans="1:5" hidden="1" x14ac:dyDescent="0.25">
      <c r="A417" s="661"/>
      <c r="B417" s="615"/>
      <c r="C417" s="660"/>
      <c r="D417" s="682"/>
      <c r="E417" s="672"/>
    </row>
    <row r="418" spans="1:5" hidden="1" x14ac:dyDescent="0.25">
      <c r="A418" s="661"/>
      <c r="B418" s="615"/>
      <c r="C418" s="660"/>
      <c r="D418" s="682"/>
      <c r="E418" s="672"/>
    </row>
    <row r="419" spans="1:5" hidden="1" x14ac:dyDescent="0.25">
      <c r="A419" s="661"/>
      <c r="B419" s="615"/>
      <c r="C419" s="660"/>
      <c r="D419" s="682"/>
      <c r="E419" s="672"/>
    </row>
    <row r="420" spans="1:5" hidden="1" x14ac:dyDescent="0.25">
      <c r="A420" s="661"/>
      <c r="B420" s="615"/>
      <c r="C420" s="660"/>
      <c r="D420" s="682"/>
      <c r="E420" s="672"/>
    </row>
    <row r="421" spans="1:5" hidden="1" x14ac:dyDescent="0.25">
      <c r="A421" s="661"/>
      <c r="B421" s="615"/>
      <c r="C421" s="660"/>
      <c r="D421" s="682"/>
      <c r="E421" s="672"/>
    </row>
    <row r="422" spans="1:5" hidden="1" x14ac:dyDescent="0.25">
      <c r="A422" s="661"/>
      <c r="B422" s="615"/>
      <c r="C422" s="660"/>
      <c r="D422" s="682"/>
      <c r="E422" s="672"/>
    </row>
    <row r="423" spans="1:5" hidden="1" x14ac:dyDescent="0.25">
      <c r="A423" s="661"/>
      <c r="B423" s="615"/>
      <c r="C423" s="660"/>
      <c r="D423" s="682"/>
      <c r="E423" s="672"/>
    </row>
    <row r="424" spans="1:5" hidden="1" x14ac:dyDescent="0.25">
      <c r="A424" s="661"/>
      <c r="B424" s="615"/>
      <c r="C424" s="660"/>
      <c r="D424" s="682"/>
      <c r="E424" s="672"/>
    </row>
    <row r="425" spans="1:5" hidden="1" x14ac:dyDescent="0.25">
      <c r="A425" s="661"/>
      <c r="B425" s="615"/>
      <c r="C425" s="660"/>
      <c r="D425" s="682"/>
      <c r="E425" s="672"/>
    </row>
    <row r="426" spans="1:5" hidden="1" x14ac:dyDescent="0.25">
      <c r="A426" s="661"/>
      <c r="B426" s="615"/>
      <c r="C426" s="660"/>
      <c r="D426" s="682"/>
      <c r="E426" s="672"/>
    </row>
    <row r="427" spans="1:5" hidden="1" x14ac:dyDescent="0.25">
      <c r="A427" s="661"/>
      <c r="B427" s="615"/>
      <c r="C427" s="660"/>
      <c r="D427" s="682"/>
      <c r="E427" s="672"/>
    </row>
    <row r="428" spans="1:5" hidden="1" x14ac:dyDescent="0.25">
      <c r="A428" s="661"/>
      <c r="B428" s="615"/>
      <c r="C428" s="660"/>
      <c r="D428" s="682"/>
      <c r="E428" s="672"/>
    </row>
    <row r="429" spans="1:5" hidden="1" x14ac:dyDescent="0.25">
      <c r="A429" s="661"/>
      <c r="B429" s="615"/>
      <c r="C429" s="660"/>
      <c r="D429" s="682"/>
      <c r="E429" s="672"/>
    </row>
    <row r="430" spans="1:5" hidden="1" x14ac:dyDescent="0.25">
      <c r="A430" s="661"/>
      <c r="B430" s="615"/>
      <c r="C430" s="660"/>
      <c r="D430" s="682"/>
      <c r="E430" s="672"/>
    </row>
    <row r="431" spans="1:5" hidden="1" x14ac:dyDescent="0.25">
      <c r="A431" s="661"/>
      <c r="B431" s="615"/>
      <c r="C431" s="660"/>
      <c r="D431" s="682"/>
      <c r="E431" s="672"/>
    </row>
    <row r="432" spans="1:5" hidden="1" x14ac:dyDescent="0.25">
      <c r="A432" s="661"/>
      <c r="B432" s="615"/>
      <c r="C432" s="660"/>
      <c r="D432" s="682"/>
      <c r="E432" s="672"/>
    </row>
    <row r="433" spans="1:5" hidden="1" x14ac:dyDescent="0.25">
      <c r="A433" s="661"/>
      <c r="B433" s="615"/>
      <c r="C433" s="660"/>
      <c r="D433" s="682"/>
      <c r="E433" s="672"/>
    </row>
    <row r="434" spans="1:5" hidden="1" x14ac:dyDescent="0.25">
      <c r="A434" s="661"/>
      <c r="B434" s="615"/>
      <c r="C434" s="660"/>
      <c r="D434" s="682"/>
      <c r="E434" s="672"/>
    </row>
    <row r="435" spans="1:5" hidden="1" x14ac:dyDescent="0.25">
      <c r="A435" s="661"/>
      <c r="B435" s="615"/>
      <c r="C435" s="660"/>
      <c r="D435" s="682"/>
      <c r="E435" s="672"/>
    </row>
    <row r="436" spans="1:5" hidden="1" x14ac:dyDescent="0.25">
      <c r="A436" s="661"/>
      <c r="B436" s="615"/>
      <c r="C436" s="660"/>
      <c r="D436" s="682"/>
      <c r="E436" s="672"/>
    </row>
    <row r="437" spans="1:5" hidden="1" x14ac:dyDescent="0.25">
      <c r="A437" s="661"/>
      <c r="B437" s="615"/>
      <c r="C437" s="660"/>
      <c r="D437" s="682"/>
      <c r="E437" s="672"/>
    </row>
    <row r="438" spans="1:5" hidden="1" x14ac:dyDescent="0.25">
      <c r="A438" s="661"/>
      <c r="B438" s="615"/>
      <c r="C438" s="660"/>
      <c r="D438" s="682"/>
      <c r="E438" s="672"/>
    </row>
    <row r="439" spans="1:5" hidden="1" x14ac:dyDescent="0.25">
      <c r="A439" s="661"/>
      <c r="B439" s="615"/>
      <c r="C439" s="660"/>
      <c r="D439" s="682"/>
      <c r="E439" s="672"/>
    </row>
    <row r="440" spans="1:5" hidden="1" x14ac:dyDescent="0.25">
      <c r="A440" s="661"/>
      <c r="B440" s="615"/>
      <c r="C440" s="660"/>
      <c r="D440" s="682"/>
      <c r="E440" s="672"/>
    </row>
    <row r="441" spans="1:5" hidden="1" x14ac:dyDescent="0.25">
      <c r="A441" s="661"/>
      <c r="B441" s="615"/>
      <c r="C441" s="660"/>
      <c r="D441" s="682"/>
      <c r="E441" s="672"/>
    </row>
    <row r="442" spans="1:5" hidden="1" x14ac:dyDescent="0.25">
      <c r="A442" s="661"/>
      <c r="B442" s="615"/>
      <c r="C442" s="660"/>
      <c r="D442" s="682"/>
      <c r="E442" s="672"/>
    </row>
    <row r="443" spans="1:5" hidden="1" x14ac:dyDescent="0.25">
      <c r="A443" s="661"/>
      <c r="B443" s="615"/>
      <c r="C443" s="660"/>
      <c r="D443" s="682"/>
      <c r="E443" s="672"/>
    </row>
    <row r="444" spans="1:5" hidden="1" x14ac:dyDescent="0.25">
      <c r="A444" s="661"/>
      <c r="B444" s="615"/>
      <c r="C444" s="660"/>
      <c r="D444" s="682"/>
      <c r="E444" s="672"/>
    </row>
    <row r="445" spans="1:5" hidden="1" x14ac:dyDescent="0.25">
      <c r="A445" s="661"/>
      <c r="B445" s="615"/>
      <c r="C445" s="660"/>
      <c r="D445" s="682"/>
      <c r="E445" s="672"/>
    </row>
    <row r="446" spans="1:5" hidden="1" x14ac:dyDescent="0.25">
      <c r="A446" s="661"/>
      <c r="B446" s="615"/>
      <c r="C446" s="660"/>
      <c r="D446" s="682"/>
      <c r="E446" s="672"/>
    </row>
    <row r="447" spans="1:5" hidden="1" x14ac:dyDescent="0.25">
      <c r="A447" s="661"/>
      <c r="B447" s="615"/>
      <c r="C447" s="660"/>
      <c r="D447" s="682"/>
      <c r="E447" s="672"/>
    </row>
    <row r="448" spans="1:5" hidden="1" x14ac:dyDescent="0.25">
      <c r="A448" s="661"/>
      <c r="B448" s="615"/>
      <c r="C448" s="660"/>
      <c r="D448" s="682"/>
      <c r="E448" s="672"/>
    </row>
    <row r="449" spans="1:5" hidden="1" x14ac:dyDescent="0.25">
      <c r="A449" s="661"/>
      <c r="B449" s="615"/>
      <c r="C449" s="660"/>
      <c r="D449" s="682"/>
      <c r="E449" s="672"/>
    </row>
    <row r="450" spans="1:5" hidden="1" x14ac:dyDescent="0.25">
      <c r="A450" s="661"/>
      <c r="B450" s="615"/>
      <c r="C450" s="660"/>
      <c r="D450" s="682"/>
      <c r="E450" s="672"/>
    </row>
    <row r="451" spans="1:5" hidden="1" x14ac:dyDescent="0.25">
      <c r="A451" s="661"/>
      <c r="B451" s="615"/>
      <c r="C451" s="660"/>
      <c r="D451" s="682"/>
      <c r="E451" s="672"/>
    </row>
    <row r="452" spans="1:5" hidden="1" x14ac:dyDescent="0.25">
      <c r="A452" s="661"/>
      <c r="B452" s="615"/>
      <c r="C452" s="660"/>
      <c r="D452" s="682"/>
      <c r="E452" s="672"/>
    </row>
    <row r="453" spans="1:5" hidden="1" x14ac:dyDescent="0.25">
      <c r="A453" s="661"/>
      <c r="B453" s="615"/>
      <c r="C453" s="660"/>
      <c r="D453" s="682"/>
      <c r="E453" s="672"/>
    </row>
    <row r="454" spans="1:5" hidden="1" x14ac:dyDescent="0.25">
      <c r="A454" s="661"/>
      <c r="B454" s="615"/>
      <c r="C454" s="660"/>
      <c r="D454" s="682"/>
      <c r="E454" s="672"/>
    </row>
    <row r="455" spans="1:5" hidden="1" x14ac:dyDescent="0.25">
      <c r="A455" s="661"/>
      <c r="B455" s="615"/>
      <c r="C455" s="660"/>
      <c r="D455" s="682"/>
      <c r="E455" s="672"/>
    </row>
    <row r="456" spans="1:5" hidden="1" x14ac:dyDescent="0.25">
      <c r="A456" s="661"/>
      <c r="B456" s="615"/>
      <c r="C456" s="660"/>
      <c r="D456" s="682"/>
      <c r="E456" s="672"/>
    </row>
    <row r="457" spans="1:5" hidden="1" x14ac:dyDescent="0.25">
      <c r="A457" s="661"/>
      <c r="B457" s="615"/>
      <c r="C457" s="660"/>
      <c r="D457" s="682"/>
      <c r="E457" s="672"/>
    </row>
    <row r="458" spans="1:5" hidden="1" x14ac:dyDescent="0.25">
      <c r="A458" s="661"/>
      <c r="B458" s="615"/>
      <c r="C458" s="660"/>
      <c r="D458" s="682"/>
      <c r="E458" s="672"/>
    </row>
    <row r="459" spans="1:5" hidden="1" x14ac:dyDescent="0.25">
      <c r="A459" s="661"/>
      <c r="B459" s="615"/>
      <c r="C459" s="660"/>
      <c r="D459" s="682"/>
      <c r="E459" s="672"/>
    </row>
    <row r="460" spans="1:5" hidden="1" x14ac:dyDescent="0.25">
      <c r="A460" s="661"/>
      <c r="B460" s="615"/>
      <c r="C460" s="660"/>
      <c r="D460" s="682"/>
      <c r="E460" s="672"/>
    </row>
    <row r="461" spans="1:5" hidden="1" x14ac:dyDescent="0.25">
      <c r="A461" s="661"/>
      <c r="B461" s="615"/>
      <c r="C461" s="660"/>
      <c r="D461" s="682"/>
      <c r="E461" s="672"/>
    </row>
    <row r="462" spans="1:5" hidden="1" x14ac:dyDescent="0.25">
      <c r="A462" s="661"/>
      <c r="B462" s="615"/>
      <c r="C462" s="660"/>
      <c r="D462" s="682"/>
      <c r="E462" s="672"/>
    </row>
    <row r="463" spans="1:5" hidden="1" x14ac:dyDescent="0.25">
      <c r="A463" s="661"/>
      <c r="B463" s="615"/>
      <c r="C463" s="660"/>
      <c r="D463" s="682"/>
      <c r="E463" s="672"/>
    </row>
    <row r="464" spans="1:5" hidden="1" x14ac:dyDescent="0.25">
      <c r="A464" s="661"/>
      <c r="B464" s="615"/>
      <c r="C464" s="660"/>
      <c r="D464" s="682"/>
      <c r="E464" s="672"/>
    </row>
    <row r="465" spans="1:5" hidden="1" x14ac:dyDescent="0.25">
      <c r="A465" s="661"/>
      <c r="B465" s="615"/>
      <c r="C465" s="660"/>
      <c r="D465" s="682"/>
      <c r="E465" s="672"/>
    </row>
    <row r="466" spans="1:5" hidden="1" x14ac:dyDescent="0.25">
      <c r="A466" s="661"/>
      <c r="B466" s="615"/>
      <c r="C466" s="660"/>
      <c r="D466" s="682"/>
      <c r="E466" s="672"/>
    </row>
    <row r="467" spans="1:5" hidden="1" x14ac:dyDescent="0.25">
      <c r="A467" s="661"/>
      <c r="B467" s="615"/>
      <c r="C467" s="660"/>
      <c r="D467" s="682"/>
      <c r="E467" s="672"/>
    </row>
    <row r="468" spans="1:5" hidden="1" x14ac:dyDescent="0.25">
      <c r="A468" s="661"/>
      <c r="B468" s="615"/>
      <c r="C468" s="660"/>
      <c r="D468" s="682"/>
      <c r="E468" s="672"/>
    </row>
    <row r="469" spans="1:5" hidden="1" x14ac:dyDescent="0.25">
      <c r="A469" s="661"/>
      <c r="B469" s="615"/>
      <c r="C469" s="660"/>
      <c r="D469" s="682"/>
      <c r="E469" s="672"/>
    </row>
    <row r="470" spans="1:5" hidden="1" x14ac:dyDescent="0.25">
      <c r="A470" s="661"/>
      <c r="B470" s="615"/>
      <c r="C470" s="660"/>
      <c r="D470" s="682"/>
      <c r="E470" s="672"/>
    </row>
    <row r="471" spans="1:5" hidden="1" x14ac:dyDescent="0.25">
      <c r="A471" s="661"/>
      <c r="B471" s="615"/>
      <c r="C471" s="660"/>
      <c r="D471" s="682"/>
      <c r="E471" s="672"/>
    </row>
    <row r="472" spans="1:5" hidden="1" x14ac:dyDescent="0.25">
      <c r="A472" s="661"/>
      <c r="B472" s="615"/>
      <c r="C472" s="660"/>
      <c r="D472" s="682"/>
      <c r="E472" s="672"/>
    </row>
    <row r="473" spans="1:5" hidden="1" x14ac:dyDescent="0.25">
      <c r="A473" s="661"/>
      <c r="B473" s="615"/>
      <c r="C473" s="660"/>
      <c r="D473" s="682"/>
      <c r="E473" s="672"/>
    </row>
    <row r="474" spans="1:5" hidden="1" x14ac:dyDescent="0.25">
      <c r="A474" s="661"/>
      <c r="B474" s="615"/>
      <c r="C474" s="660"/>
      <c r="D474" s="682"/>
      <c r="E474" s="672"/>
    </row>
    <row r="475" spans="1:5" hidden="1" x14ac:dyDescent="0.25">
      <c r="A475" s="661"/>
      <c r="B475" s="615"/>
      <c r="C475" s="660"/>
      <c r="D475" s="682"/>
      <c r="E475" s="672"/>
    </row>
    <row r="476" spans="1:5" hidden="1" x14ac:dyDescent="0.25">
      <c r="A476" s="661"/>
      <c r="B476" s="615"/>
      <c r="C476" s="660"/>
      <c r="D476" s="682"/>
      <c r="E476" s="672"/>
    </row>
    <row r="477" spans="1:5" hidden="1" x14ac:dyDescent="0.25">
      <c r="A477" s="661"/>
      <c r="B477" s="615"/>
      <c r="C477" s="660"/>
      <c r="D477" s="682"/>
      <c r="E477" s="672"/>
    </row>
    <row r="478" spans="1:5" hidden="1" x14ac:dyDescent="0.25">
      <c r="A478" s="661"/>
      <c r="B478" s="615"/>
      <c r="C478" s="660"/>
      <c r="D478" s="682"/>
      <c r="E478" s="672"/>
    </row>
    <row r="479" spans="1:5" hidden="1" x14ac:dyDescent="0.25">
      <c r="A479" s="661"/>
      <c r="B479" s="615"/>
      <c r="C479" s="660"/>
      <c r="D479" s="682"/>
      <c r="E479" s="672"/>
    </row>
    <row r="480" spans="1:5" hidden="1" x14ac:dyDescent="0.25">
      <c r="A480" s="661"/>
      <c r="B480" s="615"/>
      <c r="C480" s="660"/>
      <c r="D480" s="682"/>
      <c r="E480" s="672"/>
    </row>
    <row r="481" spans="1:5" hidden="1" x14ac:dyDescent="0.25">
      <c r="A481" s="661"/>
      <c r="B481" s="615"/>
      <c r="C481" s="660"/>
      <c r="D481" s="682"/>
      <c r="E481" s="672"/>
    </row>
    <row r="482" spans="1:5" hidden="1" x14ac:dyDescent="0.25">
      <c r="A482" s="661"/>
      <c r="B482" s="615"/>
      <c r="C482" s="660"/>
      <c r="D482" s="682"/>
      <c r="E482" s="672"/>
    </row>
    <row r="483" spans="1:5" hidden="1" x14ac:dyDescent="0.25">
      <c r="A483" s="661"/>
      <c r="B483" s="615"/>
      <c r="C483" s="660"/>
      <c r="D483" s="682"/>
      <c r="E483" s="672"/>
    </row>
    <row r="484" spans="1:5" hidden="1" x14ac:dyDescent="0.25">
      <c r="A484" s="661"/>
      <c r="B484" s="615"/>
      <c r="C484" s="660"/>
      <c r="D484" s="682"/>
      <c r="E484" s="672"/>
    </row>
    <row r="485" spans="1:5" hidden="1" x14ac:dyDescent="0.25">
      <c r="A485" s="661"/>
      <c r="B485" s="615"/>
      <c r="C485" s="660"/>
      <c r="D485" s="682"/>
      <c r="E485" s="672"/>
    </row>
    <row r="486" spans="1:5" hidden="1" x14ac:dyDescent="0.25">
      <c r="A486" s="661"/>
      <c r="B486" s="615"/>
      <c r="C486" s="660"/>
      <c r="D486" s="682"/>
      <c r="E486" s="672"/>
    </row>
    <row r="487" spans="1:5" hidden="1" x14ac:dyDescent="0.25">
      <c r="A487" s="661"/>
      <c r="B487" s="615"/>
      <c r="C487" s="660"/>
      <c r="D487" s="682"/>
      <c r="E487" s="672"/>
    </row>
    <row r="488" spans="1:5" hidden="1" x14ac:dyDescent="0.25">
      <c r="A488" s="661"/>
      <c r="B488" s="615"/>
      <c r="C488" s="660"/>
      <c r="D488" s="682"/>
      <c r="E488" s="672"/>
    </row>
    <row r="489" spans="1:5" hidden="1" x14ac:dyDescent="0.25">
      <c r="A489" s="661"/>
      <c r="B489" s="615"/>
      <c r="C489" s="660"/>
      <c r="D489" s="682"/>
      <c r="E489" s="672"/>
    </row>
    <row r="490" spans="1:5" hidden="1" x14ac:dyDescent="0.25">
      <c r="A490" s="661"/>
      <c r="B490" s="615"/>
      <c r="C490" s="660"/>
      <c r="D490" s="682"/>
      <c r="E490" s="672"/>
    </row>
    <row r="491" spans="1:5" hidden="1" x14ac:dyDescent="0.25">
      <c r="A491" s="661"/>
      <c r="B491" s="615"/>
      <c r="C491" s="660"/>
      <c r="D491" s="682"/>
      <c r="E491" s="672"/>
    </row>
    <row r="492" spans="1:5" hidden="1" x14ac:dyDescent="0.25">
      <c r="A492" s="661"/>
      <c r="B492" s="615"/>
      <c r="C492" s="660"/>
      <c r="D492" s="682"/>
      <c r="E492" s="672"/>
    </row>
    <row r="493" spans="1:5" hidden="1" x14ac:dyDescent="0.25">
      <c r="A493" s="661"/>
      <c r="B493" s="615"/>
      <c r="C493" s="660"/>
      <c r="D493" s="682"/>
      <c r="E493" s="672"/>
    </row>
    <row r="494" spans="1:5" hidden="1" x14ac:dyDescent="0.25">
      <c r="A494" s="661"/>
      <c r="B494" s="615"/>
      <c r="C494" s="660"/>
      <c r="D494" s="682"/>
      <c r="E494" s="672"/>
    </row>
    <row r="495" spans="1:5" hidden="1" x14ac:dyDescent="0.25">
      <c r="A495" s="661"/>
      <c r="B495" s="615"/>
      <c r="C495" s="660"/>
      <c r="D495" s="682"/>
      <c r="E495" s="672"/>
    </row>
    <row r="496" spans="1:5" hidden="1" x14ac:dyDescent="0.25">
      <c r="A496" s="661"/>
      <c r="B496" s="615"/>
      <c r="C496" s="660"/>
      <c r="D496" s="682"/>
      <c r="E496" s="672"/>
    </row>
    <row r="497" spans="1:5" hidden="1" x14ac:dyDescent="0.25">
      <c r="A497" s="661"/>
      <c r="B497" s="615"/>
      <c r="C497" s="660"/>
      <c r="D497" s="682"/>
      <c r="E497" s="672"/>
    </row>
    <row r="498" spans="1:5" hidden="1" x14ac:dyDescent="0.25">
      <c r="A498" s="661"/>
      <c r="B498" s="615"/>
      <c r="C498" s="660"/>
      <c r="D498" s="682"/>
      <c r="E498" s="672"/>
    </row>
    <row r="499" spans="1:5" hidden="1" x14ac:dyDescent="0.25">
      <c r="A499" s="661"/>
      <c r="B499" s="615"/>
      <c r="C499" s="660"/>
      <c r="D499" s="682"/>
      <c r="E499" s="672"/>
    </row>
    <row r="500" spans="1:5" hidden="1" x14ac:dyDescent="0.25">
      <c r="A500" s="661"/>
      <c r="B500" s="615"/>
      <c r="C500" s="660"/>
      <c r="D500" s="682"/>
      <c r="E500" s="672"/>
    </row>
    <row r="501" spans="1:5" hidden="1" x14ac:dyDescent="0.25">
      <c r="A501" s="661"/>
      <c r="B501" s="615"/>
      <c r="C501" s="660"/>
      <c r="D501" s="682"/>
      <c r="E501" s="672"/>
    </row>
    <row r="502" spans="1:5" hidden="1" x14ac:dyDescent="0.25">
      <c r="A502" s="661"/>
      <c r="B502" s="615"/>
      <c r="C502" s="660"/>
      <c r="D502" s="682"/>
      <c r="E502" s="672"/>
    </row>
    <row r="503" spans="1:5" hidden="1" x14ac:dyDescent="0.25">
      <c r="A503" s="661"/>
      <c r="B503" s="615"/>
      <c r="C503" s="660"/>
      <c r="D503" s="682"/>
      <c r="E503" s="672"/>
    </row>
    <row r="504" spans="1:5" hidden="1" x14ac:dyDescent="0.25">
      <c r="A504" s="661"/>
      <c r="B504" s="615"/>
      <c r="C504" s="660"/>
      <c r="D504" s="682"/>
      <c r="E504" s="672"/>
    </row>
    <row r="505" spans="1:5" hidden="1" x14ac:dyDescent="0.25">
      <c r="A505" s="661"/>
      <c r="B505" s="615"/>
      <c r="C505" s="660"/>
      <c r="D505" s="682"/>
      <c r="E505" s="672"/>
    </row>
    <row r="506" spans="1:5" hidden="1" x14ac:dyDescent="0.25">
      <c r="A506" s="661"/>
      <c r="B506" s="615"/>
      <c r="C506" s="660"/>
      <c r="D506" s="682"/>
      <c r="E506" s="672"/>
    </row>
    <row r="507" spans="1:5" hidden="1" x14ac:dyDescent="0.25">
      <c r="A507" s="661"/>
      <c r="B507" s="615"/>
      <c r="C507" s="660"/>
      <c r="D507" s="682"/>
      <c r="E507" s="672"/>
    </row>
    <row r="508" spans="1:5" hidden="1" x14ac:dyDescent="0.25">
      <c r="A508" s="661"/>
      <c r="B508" s="615"/>
      <c r="C508" s="660"/>
      <c r="D508" s="682"/>
      <c r="E508" s="672"/>
    </row>
    <row r="509" spans="1:5" hidden="1" x14ac:dyDescent="0.25">
      <c r="A509" s="661"/>
      <c r="B509" s="615"/>
      <c r="C509" s="660"/>
      <c r="D509" s="682"/>
      <c r="E509" s="672"/>
    </row>
    <row r="510" spans="1:5" hidden="1" x14ac:dyDescent="0.25">
      <c r="A510" s="661"/>
      <c r="B510" s="615"/>
      <c r="C510" s="660"/>
      <c r="D510" s="682"/>
      <c r="E510" s="672"/>
    </row>
    <row r="511" spans="1:5" hidden="1" x14ac:dyDescent="0.25">
      <c r="A511" s="661"/>
      <c r="B511" s="615"/>
      <c r="C511" s="660"/>
      <c r="D511" s="682"/>
      <c r="E511" s="672"/>
    </row>
    <row r="512" spans="1:5" hidden="1" x14ac:dyDescent="0.25">
      <c r="A512" s="661"/>
      <c r="B512" s="615"/>
      <c r="C512" s="660"/>
      <c r="D512" s="682"/>
      <c r="E512" s="672"/>
    </row>
    <row r="513" spans="1:5" hidden="1" x14ac:dyDescent="0.25">
      <c r="A513" s="661"/>
      <c r="B513" s="615"/>
      <c r="C513" s="660"/>
      <c r="D513" s="682"/>
      <c r="E513" s="672"/>
    </row>
    <row r="514" spans="1:5" hidden="1" x14ac:dyDescent="0.25">
      <c r="A514" s="661"/>
      <c r="B514" s="615"/>
      <c r="C514" s="660"/>
      <c r="D514" s="682"/>
      <c r="E514" s="672"/>
    </row>
    <row r="515" spans="1:5" hidden="1" x14ac:dyDescent="0.25">
      <c r="A515" s="661"/>
      <c r="B515" s="615"/>
      <c r="C515" s="660"/>
      <c r="D515" s="682"/>
      <c r="E515" s="672"/>
    </row>
    <row r="516" spans="1:5" hidden="1" x14ac:dyDescent="0.25">
      <c r="A516" s="661"/>
      <c r="B516" s="615"/>
      <c r="C516" s="660"/>
      <c r="D516" s="682"/>
      <c r="E516" s="672"/>
    </row>
    <row r="517" spans="1:5" hidden="1" x14ac:dyDescent="0.25">
      <c r="A517" s="661"/>
      <c r="B517" s="615"/>
      <c r="C517" s="660"/>
      <c r="D517" s="682"/>
      <c r="E517" s="672"/>
    </row>
    <row r="518" spans="1:5" hidden="1" x14ac:dyDescent="0.25">
      <c r="A518" s="661"/>
      <c r="B518" s="615"/>
      <c r="C518" s="660"/>
      <c r="D518" s="682"/>
      <c r="E518" s="672"/>
    </row>
    <row r="519" spans="1:5" hidden="1" x14ac:dyDescent="0.25">
      <c r="A519" s="661"/>
      <c r="B519" s="615"/>
      <c r="C519" s="660"/>
      <c r="D519" s="682"/>
      <c r="E519" s="672"/>
    </row>
    <row r="520" spans="1:5" hidden="1" x14ac:dyDescent="0.25">
      <c r="A520" s="661"/>
      <c r="B520" s="615"/>
      <c r="C520" s="660"/>
      <c r="D520" s="682"/>
      <c r="E520" s="672"/>
    </row>
    <row r="521" spans="1:5" hidden="1" x14ac:dyDescent="0.25">
      <c r="A521" s="661"/>
      <c r="B521" s="615"/>
      <c r="C521" s="660"/>
      <c r="D521" s="682"/>
      <c r="E521" s="672"/>
    </row>
    <row r="522" spans="1:5" hidden="1" x14ac:dyDescent="0.25">
      <c r="A522" s="661"/>
      <c r="B522" s="615"/>
      <c r="C522" s="660"/>
      <c r="D522" s="682"/>
      <c r="E522" s="672"/>
    </row>
    <row r="523" spans="1:5" hidden="1" x14ac:dyDescent="0.25">
      <c r="A523" s="661"/>
      <c r="B523" s="615"/>
      <c r="C523" s="660"/>
      <c r="D523" s="682"/>
      <c r="E523" s="672"/>
    </row>
    <row r="524" spans="1:5" hidden="1" x14ac:dyDescent="0.25">
      <c r="A524" s="661"/>
      <c r="B524" s="615"/>
      <c r="C524" s="660"/>
      <c r="D524" s="682"/>
      <c r="E524" s="672"/>
    </row>
    <row r="525" spans="1:5" hidden="1" x14ac:dyDescent="0.25">
      <c r="A525" s="661"/>
      <c r="B525" s="615"/>
      <c r="C525" s="660"/>
      <c r="D525" s="682"/>
      <c r="E525" s="672"/>
    </row>
    <row r="526" spans="1:5" hidden="1" x14ac:dyDescent="0.25">
      <c r="A526" s="661"/>
      <c r="B526" s="615"/>
      <c r="C526" s="660"/>
      <c r="D526" s="682"/>
      <c r="E526" s="672"/>
    </row>
    <row r="527" spans="1:5" hidden="1" x14ac:dyDescent="0.25">
      <c r="A527" s="661"/>
      <c r="B527" s="615"/>
      <c r="C527" s="660"/>
      <c r="D527" s="682"/>
      <c r="E527" s="672"/>
    </row>
    <row r="528" spans="1:5" hidden="1" x14ac:dyDescent="0.25">
      <c r="A528" s="661"/>
      <c r="B528" s="615"/>
      <c r="C528" s="660"/>
      <c r="D528" s="682"/>
      <c r="E528" s="672"/>
    </row>
    <row r="529" spans="1:5" hidden="1" x14ac:dyDescent="0.25">
      <c r="A529" s="661"/>
      <c r="B529" s="615"/>
      <c r="C529" s="660"/>
      <c r="D529" s="682"/>
      <c r="E529" s="672"/>
    </row>
    <row r="530" spans="1:5" hidden="1" x14ac:dyDescent="0.25">
      <c r="A530" s="661"/>
      <c r="B530" s="615"/>
      <c r="C530" s="660"/>
      <c r="D530" s="682"/>
      <c r="E530" s="672"/>
    </row>
    <row r="531" spans="1:5" hidden="1" x14ac:dyDescent="0.25">
      <c r="A531" s="661"/>
      <c r="B531" s="615"/>
      <c r="C531" s="660"/>
      <c r="D531" s="682"/>
      <c r="E531" s="672"/>
    </row>
    <row r="532" spans="1:5" hidden="1" x14ac:dyDescent="0.25">
      <c r="A532" s="661"/>
      <c r="B532" s="615"/>
      <c r="C532" s="660"/>
      <c r="D532" s="682"/>
      <c r="E532" s="672"/>
    </row>
    <row r="533" spans="1:5" hidden="1" x14ac:dyDescent="0.25">
      <c r="A533" s="661"/>
      <c r="B533" s="615"/>
      <c r="C533" s="660"/>
      <c r="D533" s="682"/>
      <c r="E533" s="672"/>
    </row>
    <row r="534" spans="1:5" hidden="1" x14ac:dyDescent="0.25">
      <c r="A534" s="661"/>
      <c r="B534" s="615"/>
      <c r="C534" s="660"/>
      <c r="D534" s="682"/>
      <c r="E534" s="672"/>
    </row>
    <row r="535" spans="1:5" hidden="1" x14ac:dyDescent="0.25">
      <c r="A535" s="661"/>
      <c r="B535" s="615"/>
      <c r="C535" s="660"/>
      <c r="D535" s="682"/>
      <c r="E535" s="672"/>
    </row>
    <row r="536" spans="1:5" hidden="1" x14ac:dyDescent="0.25">
      <c r="A536" s="661"/>
      <c r="B536" s="615"/>
      <c r="C536" s="660"/>
      <c r="D536" s="682"/>
      <c r="E536" s="672"/>
    </row>
    <row r="537" spans="1:5" hidden="1" x14ac:dyDescent="0.25">
      <c r="A537" s="661"/>
      <c r="B537" s="615"/>
      <c r="C537" s="660"/>
      <c r="D537" s="682"/>
      <c r="E537" s="672"/>
    </row>
    <row r="538" spans="1:5" hidden="1" x14ac:dyDescent="0.25">
      <c r="A538" s="661"/>
      <c r="B538" s="615"/>
      <c r="C538" s="660"/>
      <c r="D538" s="682"/>
      <c r="E538" s="672"/>
    </row>
    <row r="539" spans="1:5" hidden="1" x14ac:dyDescent="0.25">
      <c r="A539" s="661"/>
      <c r="B539" s="615"/>
      <c r="C539" s="660"/>
      <c r="D539" s="682"/>
      <c r="E539" s="672"/>
    </row>
    <row r="540" spans="1:5" hidden="1" x14ac:dyDescent="0.25">
      <c r="A540" s="661"/>
      <c r="B540" s="615"/>
      <c r="C540" s="660"/>
      <c r="D540" s="682"/>
      <c r="E540" s="672"/>
    </row>
    <row r="541" spans="1:5" hidden="1" x14ac:dyDescent="0.25">
      <c r="A541" s="661"/>
      <c r="B541" s="615"/>
      <c r="C541" s="660"/>
      <c r="D541" s="682"/>
      <c r="E541" s="672"/>
    </row>
    <row r="542" spans="1:5" hidden="1" x14ac:dyDescent="0.25">
      <c r="A542" s="661"/>
      <c r="B542" s="615"/>
      <c r="C542" s="660"/>
      <c r="D542" s="682"/>
      <c r="E542" s="672"/>
    </row>
    <row r="543" spans="1:5" hidden="1" x14ac:dyDescent="0.25">
      <c r="A543" s="661"/>
      <c r="B543" s="615"/>
      <c r="C543" s="660"/>
      <c r="D543" s="682"/>
      <c r="E543" s="672"/>
    </row>
    <row r="544" spans="1:5" hidden="1" x14ac:dyDescent="0.25">
      <c r="A544" s="661"/>
      <c r="B544" s="615"/>
      <c r="C544" s="660"/>
      <c r="D544" s="682"/>
      <c r="E544" s="672"/>
    </row>
    <row r="545" spans="1:5" hidden="1" x14ac:dyDescent="0.25">
      <c r="A545" s="661"/>
      <c r="B545" s="615"/>
      <c r="C545" s="660"/>
      <c r="D545" s="682"/>
      <c r="E545" s="672"/>
    </row>
    <row r="546" spans="1:5" hidden="1" x14ac:dyDescent="0.25">
      <c r="A546" s="661"/>
      <c r="B546" s="615"/>
      <c r="C546" s="660"/>
      <c r="D546" s="682"/>
      <c r="E546" s="672"/>
    </row>
    <row r="547" spans="1:5" hidden="1" x14ac:dyDescent="0.25">
      <c r="A547" s="661"/>
      <c r="B547" s="615"/>
      <c r="C547" s="660"/>
      <c r="D547" s="682"/>
      <c r="E547" s="672"/>
    </row>
    <row r="548" spans="1:5" hidden="1" x14ac:dyDescent="0.25">
      <c r="A548" s="661"/>
      <c r="B548" s="615"/>
      <c r="C548" s="660"/>
      <c r="D548" s="682"/>
      <c r="E548" s="672"/>
    </row>
    <row r="549" spans="1:5" hidden="1" x14ac:dyDescent="0.25">
      <c r="A549" s="661"/>
      <c r="B549" s="615"/>
      <c r="C549" s="660"/>
      <c r="D549" s="682"/>
      <c r="E549" s="672"/>
    </row>
    <row r="550" spans="1:5" hidden="1" x14ac:dyDescent="0.25">
      <c r="A550" s="661"/>
      <c r="B550" s="615"/>
      <c r="C550" s="660"/>
      <c r="D550" s="682"/>
      <c r="E550" s="672"/>
    </row>
    <row r="551" spans="1:5" hidden="1" x14ac:dyDescent="0.25">
      <c r="A551" s="661"/>
      <c r="B551" s="615"/>
      <c r="C551" s="660"/>
      <c r="D551" s="682"/>
      <c r="E551" s="672"/>
    </row>
    <row r="552" spans="1:5" hidden="1" x14ac:dyDescent="0.25">
      <c r="A552" s="661"/>
      <c r="B552" s="615"/>
      <c r="C552" s="660"/>
      <c r="D552" s="682"/>
      <c r="E552" s="672"/>
    </row>
    <row r="553" spans="1:5" hidden="1" x14ac:dyDescent="0.25">
      <c r="A553" s="661"/>
      <c r="B553" s="615"/>
      <c r="C553" s="660"/>
      <c r="D553" s="682"/>
      <c r="E553" s="672"/>
    </row>
    <row r="554" spans="1:5" hidden="1" x14ac:dyDescent="0.25">
      <c r="A554" s="661"/>
      <c r="B554" s="615"/>
      <c r="C554" s="660"/>
      <c r="D554" s="682"/>
      <c r="E554" s="672"/>
    </row>
    <row r="555" spans="1:5" hidden="1" x14ac:dyDescent="0.25">
      <c r="A555" s="661"/>
      <c r="B555" s="615"/>
      <c r="C555" s="660"/>
      <c r="D555" s="682"/>
      <c r="E555" s="672"/>
    </row>
    <row r="556" spans="1:5" hidden="1" x14ac:dyDescent="0.25">
      <c r="A556" s="661"/>
      <c r="B556" s="615"/>
      <c r="C556" s="660"/>
      <c r="D556" s="682"/>
      <c r="E556" s="672"/>
    </row>
    <row r="557" spans="1:5" hidden="1" x14ac:dyDescent="0.25">
      <c r="A557" s="661"/>
      <c r="B557" s="615"/>
      <c r="C557" s="660"/>
      <c r="D557" s="682"/>
      <c r="E557" s="672"/>
    </row>
    <row r="558" spans="1:5" hidden="1" x14ac:dyDescent="0.25">
      <c r="A558" s="661"/>
      <c r="B558" s="615"/>
      <c r="C558" s="660"/>
      <c r="D558" s="682"/>
      <c r="E558" s="672"/>
    </row>
    <row r="559" spans="1:5" hidden="1" x14ac:dyDescent="0.25">
      <c r="A559" s="661"/>
      <c r="B559" s="615"/>
      <c r="C559" s="660"/>
      <c r="D559" s="682"/>
      <c r="E559" s="672"/>
    </row>
    <row r="560" spans="1:5" hidden="1" x14ac:dyDescent="0.25">
      <c r="A560" s="661"/>
      <c r="B560" s="615"/>
      <c r="C560" s="660"/>
      <c r="D560" s="682"/>
      <c r="E560" s="672"/>
    </row>
    <row r="561" spans="1:5" hidden="1" x14ac:dyDescent="0.25">
      <c r="A561" s="661"/>
      <c r="B561" s="615"/>
      <c r="C561" s="660"/>
      <c r="D561" s="682"/>
      <c r="E561" s="672"/>
    </row>
    <row r="562" spans="1:5" hidden="1" x14ac:dyDescent="0.25">
      <c r="A562" s="661"/>
      <c r="B562" s="615"/>
      <c r="C562" s="660"/>
      <c r="D562" s="682"/>
      <c r="E562" s="672"/>
    </row>
    <row r="563" spans="1:5" hidden="1" x14ac:dyDescent="0.25">
      <c r="A563" s="661"/>
      <c r="B563" s="615"/>
      <c r="C563" s="660"/>
      <c r="D563" s="682"/>
      <c r="E563" s="672"/>
    </row>
    <row r="564" spans="1:5" hidden="1" x14ac:dyDescent="0.25">
      <c r="A564" s="661"/>
      <c r="B564" s="615"/>
      <c r="C564" s="660"/>
      <c r="D564" s="682"/>
      <c r="E564" s="672"/>
    </row>
    <row r="565" spans="1:5" hidden="1" x14ac:dyDescent="0.25">
      <c r="A565" s="661"/>
      <c r="B565" s="615"/>
      <c r="C565" s="660"/>
      <c r="D565" s="682"/>
      <c r="E565" s="672"/>
    </row>
    <row r="566" spans="1:5" hidden="1" x14ac:dyDescent="0.25">
      <c r="A566" s="661"/>
      <c r="B566" s="615"/>
      <c r="C566" s="660"/>
      <c r="D566" s="682"/>
      <c r="E566" s="672"/>
    </row>
    <row r="567" spans="1:5" hidden="1" x14ac:dyDescent="0.25">
      <c r="A567" s="661"/>
      <c r="B567" s="615"/>
      <c r="C567" s="660"/>
      <c r="D567" s="682"/>
      <c r="E567" s="672"/>
    </row>
    <row r="568" spans="1:5" hidden="1" x14ac:dyDescent="0.25">
      <c r="A568" s="661"/>
      <c r="B568" s="615"/>
      <c r="C568" s="660"/>
      <c r="D568" s="682"/>
      <c r="E568" s="672"/>
    </row>
    <row r="569" spans="1:5" hidden="1" x14ac:dyDescent="0.25">
      <c r="A569" s="661"/>
      <c r="B569" s="615"/>
      <c r="C569" s="660"/>
      <c r="D569" s="682"/>
      <c r="E569" s="672"/>
    </row>
    <row r="570" spans="1:5" hidden="1" x14ac:dyDescent="0.25">
      <c r="A570" s="661"/>
      <c r="B570" s="615"/>
      <c r="C570" s="660"/>
      <c r="D570" s="682"/>
      <c r="E570" s="672"/>
    </row>
    <row r="571" spans="1:5" hidden="1" x14ac:dyDescent="0.25">
      <c r="A571" s="661"/>
      <c r="B571" s="615"/>
      <c r="C571" s="660"/>
      <c r="D571" s="682"/>
      <c r="E571" s="672"/>
    </row>
    <row r="572" spans="1:5" hidden="1" x14ac:dyDescent="0.25">
      <c r="A572" s="661"/>
      <c r="B572" s="615"/>
      <c r="C572" s="660"/>
      <c r="D572" s="682"/>
      <c r="E572" s="672"/>
    </row>
    <row r="573" spans="1:5" hidden="1" x14ac:dyDescent="0.25">
      <c r="A573" s="661"/>
      <c r="B573" s="615"/>
      <c r="C573" s="660"/>
      <c r="D573" s="682"/>
      <c r="E573" s="672"/>
    </row>
    <row r="574" spans="1:5" hidden="1" x14ac:dyDescent="0.25">
      <c r="A574" s="661"/>
      <c r="B574" s="615"/>
      <c r="C574" s="660"/>
      <c r="D574" s="682"/>
      <c r="E574" s="672"/>
    </row>
    <row r="575" spans="1:5" hidden="1" x14ac:dyDescent="0.25">
      <c r="A575" s="661"/>
      <c r="B575" s="615"/>
      <c r="C575" s="660"/>
      <c r="D575" s="682"/>
      <c r="E575" s="672"/>
    </row>
    <row r="576" spans="1:5" hidden="1" x14ac:dyDescent="0.25">
      <c r="A576" s="661"/>
      <c r="B576" s="615"/>
      <c r="C576" s="660"/>
      <c r="D576" s="682"/>
      <c r="E576" s="672"/>
    </row>
    <row r="577" spans="1:5" hidden="1" x14ac:dyDescent="0.25">
      <c r="A577" s="661"/>
      <c r="B577" s="615"/>
      <c r="C577" s="660"/>
      <c r="D577" s="682"/>
      <c r="E577" s="672"/>
    </row>
    <row r="578" spans="1:5" hidden="1" x14ac:dyDescent="0.25">
      <c r="A578" s="661"/>
      <c r="B578" s="615"/>
      <c r="C578" s="660"/>
      <c r="D578" s="682"/>
      <c r="E578" s="672"/>
    </row>
    <row r="579" spans="1:5" hidden="1" x14ac:dyDescent="0.25">
      <c r="A579" s="661"/>
      <c r="B579" s="615"/>
      <c r="C579" s="660"/>
      <c r="D579" s="682"/>
      <c r="E579" s="672"/>
    </row>
    <row r="580" spans="1:5" hidden="1" x14ac:dyDescent="0.25">
      <c r="A580" s="661"/>
      <c r="B580" s="615"/>
      <c r="C580" s="660"/>
      <c r="D580" s="682"/>
      <c r="E580" s="672"/>
    </row>
    <row r="581" spans="1:5" hidden="1" x14ac:dyDescent="0.25">
      <c r="A581" s="661"/>
      <c r="B581" s="615"/>
      <c r="C581" s="660"/>
      <c r="D581" s="682"/>
      <c r="E581" s="672"/>
    </row>
    <row r="582" spans="1:5" hidden="1" x14ac:dyDescent="0.25">
      <c r="A582" s="661"/>
      <c r="B582" s="615"/>
      <c r="C582" s="660"/>
      <c r="D582" s="682"/>
      <c r="E582" s="672"/>
    </row>
    <row r="583" spans="1:5" hidden="1" x14ac:dyDescent="0.25">
      <c r="A583" s="661"/>
      <c r="B583" s="615"/>
      <c r="C583" s="660"/>
      <c r="D583" s="682"/>
      <c r="E583" s="672"/>
    </row>
    <row r="584" spans="1:5" hidden="1" x14ac:dyDescent="0.25">
      <c r="A584" s="661"/>
      <c r="B584" s="615"/>
      <c r="C584" s="660"/>
      <c r="D584" s="682"/>
      <c r="E584" s="672"/>
    </row>
    <row r="585" spans="1:5" hidden="1" x14ac:dyDescent="0.25">
      <c r="A585" s="661"/>
      <c r="B585" s="615"/>
      <c r="C585" s="660"/>
      <c r="D585" s="682"/>
      <c r="E585" s="672"/>
    </row>
    <row r="586" spans="1:5" hidden="1" x14ac:dyDescent="0.25">
      <c r="A586" s="661"/>
      <c r="B586" s="615"/>
      <c r="C586" s="660"/>
      <c r="D586" s="682"/>
      <c r="E586" s="672"/>
    </row>
    <row r="587" spans="1:5" hidden="1" x14ac:dyDescent="0.25">
      <c r="A587" s="661"/>
      <c r="B587" s="615"/>
      <c r="C587" s="660"/>
      <c r="D587" s="682"/>
      <c r="E587" s="672"/>
    </row>
    <row r="588" spans="1:5" hidden="1" x14ac:dyDescent="0.25">
      <c r="A588" s="661"/>
      <c r="B588" s="615"/>
      <c r="C588" s="660"/>
      <c r="D588" s="682"/>
      <c r="E588" s="672"/>
    </row>
    <row r="589" spans="1:5" hidden="1" x14ac:dyDescent="0.25">
      <c r="A589" s="661"/>
      <c r="B589" s="615"/>
      <c r="C589" s="660"/>
      <c r="D589" s="682"/>
      <c r="E589" s="672"/>
    </row>
    <row r="590" spans="1:5" hidden="1" x14ac:dyDescent="0.25">
      <c r="A590" s="661"/>
      <c r="B590" s="615"/>
      <c r="C590" s="660"/>
      <c r="D590" s="682"/>
      <c r="E590" s="672"/>
    </row>
    <row r="591" spans="1:5" hidden="1" x14ac:dyDescent="0.25">
      <c r="A591" s="661"/>
      <c r="B591" s="615"/>
      <c r="C591" s="660"/>
      <c r="D591" s="682"/>
      <c r="E591" s="672"/>
    </row>
    <row r="592" spans="1:5" hidden="1" x14ac:dyDescent="0.25">
      <c r="A592" s="661"/>
      <c r="B592" s="615"/>
      <c r="C592" s="660"/>
      <c r="D592" s="682"/>
      <c r="E592" s="672"/>
    </row>
    <row r="593" spans="1:5" hidden="1" x14ac:dyDescent="0.25">
      <c r="A593" s="661"/>
      <c r="B593" s="615"/>
      <c r="C593" s="660"/>
      <c r="D593" s="682"/>
      <c r="E593" s="672"/>
    </row>
    <row r="594" spans="1:5" hidden="1" x14ac:dyDescent="0.25">
      <c r="A594" s="661"/>
      <c r="B594" s="615"/>
      <c r="C594" s="660"/>
      <c r="D594" s="682"/>
      <c r="E594" s="672"/>
    </row>
    <row r="595" spans="1:5" hidden="1" x14ac:dyDescent="0.25">
      <c r="A595" s="661"/>
      <c r="B595" s="615"/>
      <c r="C595" s="660"/>
      <c r="D595" s="682"/>
      <c r="E595" s="672"/>
    </row>
    <row r="596" spans="1:5" hidden="1" x14ac:dyDescent="0.25">
      <c r="A596" s="661"/>
      <c r="B596" s="615"/>
      <c r="C596" s="660"/>
      <c r="D596" s="682"/>
      <c r="E596" s="672"/>
    </row>
    <row r="597" spans="1:5" hidden="1" x14ac:dyDescent="0.25">
      <c r="A597" s="661"/>
      <c r="B597" s="615"/>
      <c r="C597" s="660"/>
      <c r="D597" s="682"/>
      <c r="E597" s="672"/>
    </row>
    <row r="598" spans="1:5" hidden="1" x14ac:dyDescent="0.25">
      <c r="A598" s="661"/>
      <c r="B598" s="615"/>
      <c r="C598" s="660"/>
      <c r="D598" s="682"/>
      <c r="E598" s="672"/>
    </row>
    <row r="599" spans="1:5" hidden="1" x14ac:dyDescent="0.25">
      <c r="A599" s="661"/>
      <c r="B599" s="615"/>
      <c r="C599" s="660"/>
      <c r="D599" s="682"/>
      <c r="E599" s="672"/>
    </row>
    <row r="600" spans="1:5" hidden="1" x14ac:dyDescent="0.25">
      <c r="A600" s="661"/>
      <c r="B600" s="615"/>
      <c r="C600" s="660"/>
      <c r="D600" s="682"/>
      <c r="E600" s="672"/>
    </row>
    <row r="601" spans="1:5" hidden="1" x14ac:dyDescent="0.25">
      <c r="A601" s="661"/>
      <c r="B601" s="615"/>
      <c r="C601" s="660"/>
      <c r="D601" s="682"/>
      <c r="E601" s="672"/>
    </row>
    <row r="602" spans="1:5" hidden="1" x14ac:dyDescent="0.25">
      <c r="A602" s="661"/>
      <c r="B602" s="615"/>
      <c r="C602" s="660"/>
      <c r="D602" s="682"/>
      <c r="E602" s="672"/>
    </row>
    <row r="603" spans="1:5" hidden="1" x14ac:dyDescent="0.25">
      <c r="A603" s="661"/>
      <c r="B603" s="615"/>
      <c r="C603" s="660"/>
      <c r="D603" s="682"/>
      <c r="E603" s="672"/>
    </row>
    <row r="604" spans="1:5" hidden="1" x14ac:dyDescent="0.25">
      <c r="A604" s="661"/>
      <c r="B604" s="615"/>
      <c r="C604" s="660"/>
      <c r="D604" s="682"/>
      <c r="E604" s="672"/>
    </row>
    <row r="605" spans="1:5" hidden="1" x14ac:dyDescent="0.25">
      <c r="A605" s="661"/>
      <c r="B605" s="615"/>
      <c r="C605" s="660"/>
      <c r="D605" s="682"/>
      <c r="E605" s="672"/>
    </row>
    <row r="606" spans="1:5" hidden="1" x14ac:dyDescent="0.25">
      <c r="A606" s="661"/>
      <c r="B606" s="615"/>
      <c r="C606" s="660"/>
      <c r="D606" s="682"/>
      <c r="E606" s="672"/>
    </row>
    <row r="607" spans="1:5" hidden="1" x14ac:dyDescent="0.25">
      <c r="A607" s="661"/>
      <c r="B607" s="615"/>
      <c r="C607" s="660"/>
      <c r="D607" s="682"/>
      <c r="E607" s="672"/>
    </row>
    <row r="608" spans="1:5" hidden="1" x14ac:dyDescent="0.25">
      <c r="A608" s="661"/>
      <c r="B608" s="615"/>
      <c r="C608" s="660"/>
      <c r="D608" s="682"/>
      <c r="E608" s="672"/>
    </row>
    <row r="609" spans="1:5" hidden="1" x14ac:dyDescent="0.25">
      <c r="A609" s="661"/>
      <c r="B609" s="615"/>
      <c r="C609" s="660"/>
      <c r="D609" s="682"/>
      <c r="E609" s="672"/>
    </row>
    <row r="610" spans="1:5" hidden="1" x14ac:dyDescent="0.25">
      <c r="A610" s="661"/>
      <c r="B610" s="615"/>
      <c r="C610" s="660"/>
      <c r="D610" s="682"/>
      <c r="E610" s="672"/>
    </row>
    <row r="611" spans="1:5" hidden="1" x14ac:dyDescent="0.25">
      <c r="A611" s="661"/>
      <c r="B611" s="615"/>
      <c r="C611" s="660"/>
      <c r="D611" s="682"/>
      <c r="E611" s="672"/>
    </row>
    <row r="612" spans="1:5" hidden="1" x14ac:dyDescent="0.25">
      <c r="A612" s="661"/>
      <c r="B612" s="615"/>
      <c r="C612" s="660"/>
      <c r="D612" s="682"/>
      <c r="E612" s="672"/>
    </row>
    <row r="613" spans="1:5" hidden="1" x14ac:dyDescent="0.25">
      <c r="A613" s="661"/>
      <c r="B613" s="615"/>
      <c r="C613" s="660"/>
      <c r="D613" s="682"/>
      <c r="E613" s="672"/>
    </row>
    <row r="614" spans="1:5" hidden="1" x14ac:dyDescent="0.25">
      <c r="A614" s="661"/>
      <c r="B614" s="615"/>
      <c r="C614" s="660"/>
      <c r="D614" s="682"/>
      <c r="E614" s="672"/>
    </row>
    <row r="615" spans="1:5" hidden="1" x14ac:dyDescent="0.25">
      <c r="A615" s="661"/>
      <c r="B615" s="615"/>
      <c r="C615" s="660"/>
      <c r="D615" s="682"/>
      <c r="E615" s="672"/>
    </row>
    <row r="616" spans="1:5" hidden="1" x14ac:dyDescent="0.25">
      <c r="A616" s="661"/>
      <c r="B616" s="615"/>
      <c r="C616" s="660"/>
      <c r="D616" s="682"/>
      <c r="E616" s="672"/>
    </row>
    <row r="617" spans="1:5" hidden="1" x14ac:dyDescent="0.25">
      <c r="A617" s="661"/>
      <c r="B617" s="615"/>
      <c r="C617" s="660"/>
      <c r="D617" s="682"/>
      <c r="E617" s="672"/>
    </row>
    <row r="618" spans="1:5" hidden="1" x14ac:dyDescent="0.25">
      <c r="A618" s="661"/>
      <c r="B618" s="615"/>
      <c r="C618" s="660"/>
      <c r="D618" s="682"/>
      <c r="E618" s="672"/>
    </row>
    <row r="619" spans="1:5" hidden="1" x14ac:dyDescent="0.25">
      <c r="A619" s="661"/>
      <c r="B619" s="615"/>
      <c r="C619" s="660"/>
      <c r="D619" s="682"/>
      <c r="E619" s="672"/>
    </row>
    <row r="620" spans="1:5" hidden="1" x14ac:dyDescent="0.25">
      <c r="A620" s="661"/>
      <c r="B620" s="615"/>
      <c r="C620" s="660"/>
      <c r="D620" s="682"/>
      <c r="E620" s="672"/>
    </row>
    <row r="621" spans="1:5" hidden="1" x14ac:dyDescent="0.25">
      <c r="A621" s="661"/>
      <c r="B621" s="615"/>
      <c r="C621" s="660"/>
      <c r="D621" s="682"/>
      <c r="E621" s="672"/>
    </row>
    <row r="622" spans="1:5" hidden="1" x14ac:dyDescent="0.25">
      <c r="A622" s="661"/>
      <c r="B622" s="615"/>
      <c r="C622" s="660"/>
      <c r="D622" s="682"/>
      <c r="E622" s="672"/>
    </row>
    <row r="623" spans="1:5" hidden="1" x14ac:dyDescent="0.25">
      <c r="A623" s="661"/>
      <c r="B623" s="615"/>
      <c r="C623" s="660"/>
      <c r="D623" s="682"/>
      <c r="E623" s="672"/>
    </row>
    <row r="624" spans="1:5" hidden="1" x14ac:dyDescent="0.25">
      <c r="A624" s="661"/>
      <c r="B624" s="615"/>
      <c r="C624" s="660"/>
      <c r="D624" s="682"/>
      <c r="E624" s="672"/>
    </row>
    <row r="625" spans="1:5" hidden="1" x14ac:dyDescent="0.25">
      <c r="A625" s="661"/>
      <c r="B625" s="615"/>
      <c r="C625" s="660"/>
      <c r="D625" s="682"/>
      <c r="E625" s="672"/>
    </row>
    <row r="626" spans="1:5" hidden="1" x14ac:dyDescent="0.25">
      <c r="A626" s="661"/>
      <c r="B626" s="615"/>
      <c r="C626" s="660"/>
      <c r="D626" s="682"/>
      <c r="E626" s="672"/>
    </row>
    <row r="627" spans="1:5" hidden="1" x14ac:dyDescent="0.25">
      <c r="A627" s="661"/>
      <c r="B627" s="615"/>
      <c r="C627" s="660"/>
      <c r="D627" s="682"/>
      <c r="E627" s="672"/>
    </row>
    <row r="628" spans="1:5" hidden="1" x14ac:dyDescent="0.25">
      <c r="A628" s="661"/>
      <c r="B628" s="615"/>
      <c r="C628" s="660"/>
      <c r="D628" s="682"/>
      <c r="E628" s="672"/>
    </row>
    <row r="629" spans="1:5" hidden="1" x14ac:dyDescent="0.25">
      <c r="A629" s="661"/>
      <c r="B629" s="615"/>
      <c r="C629" s="660"/>
      <c r="D629" s="682"/>
      <c r="E629" s="672"/>
    </row>
    <row r="630" spans="1:5" hidden="1" x14ac:dyDescent="0.25">
      <c r="A630" s="661"/>
      <c r="B630" s="615"/>
      <c r="C630" s="660"/>
      <c r="D630" s="682"/>
      <c r="E630" s="672"/>
    </row>
    <row r="631" spans="1:5" hidden="1" x14ac:dyDescent="0.25">
      <c r="A631" s="661"/>
      <c r="B631" s="615"/>
      <c r="C631" s="660"/>
      <c r="D631" s="682"/>
      <c r="E631" s="672"/>
    </row>
    <row r="632" spans="1:5" hidden="1" x14ac:dyDescent="0.25">
      <c r="A632" s="661"/>
      <c r="B632" s="615"/>
      <c r="C632" s="660"/>
      <c r="D632" s="682"/>
      <c r="E632" s="672"/>
    </row>
    <row r="633" spans="1:5" hidden="1" x14ac:dyDescent="0.25">
      <c r="A633" s="661"/>
      <c r="B633" s="615"/>
      <c r="C633" s="660"/>
      <c r="D633" s="682"/>
      <c r="E633" s="672"/>
    </row>
    <row r="634" spans="1:5" hidden="1" x14ac:dyDescent="0.25">
      <c r="A634" s="661"/>
      <c r="B634" s="615"/>
      <c r="C634" s="660"/>
      <c r="D634" s="682"/>
      <c r="E634" s="672"/>
    </row>
    <row r="635" spans="1:5" hidden="1" x14ac:dyDescent="0.25">
      <c r="A635" s="661"/>
      <c r="B635" s="615"/>
      <c r="C635" s="660"/>
      <c r="D635" s="682"/>
      <c r="E635" s="672"/>
    </row>
    <row r="636" spans="1:5" hidden="1" x14ac:dyDescent="0.25">
      <c r="A636" s="661"/>
      <c r="B636" s="615"/>
      <c r="C636" s="660"/>
      <c r="D636" s="682"/>
      <c r="E636" s="672"/>
    </row>
    <row r="637" spans="1:5" hidden="1" x14ac:dyDescent="0.25">
      <c r="A637" s="661"/>
      <c r="B637" s="615"/>
      <c r="C637" s="660"/>
      <c r="D637" s="682"/>
      <c r="E637" s="672"/>
    </row>
    <row r="638" spans="1:5" hidden="1" x14ac:dyDescent="0.25">
      <c r="A638" s="661"/>
      <c r="B638" s="615"/>
      <c r="C638" s="660"/>
      <c r="D638" s="682"/>
      <c r="E638" s="672"/>
    </row>
    <row r="639" spans="1:5" hidden="1" x14ac:dyDescent="0.25">
      <c r="A639" s="661"/>
      <c r="B639" s="615"/>
      <c r="C639" s="660"/>
      <c r="D639" s="682"/>
      <c r="E639" s="672"/>
    </row>
    <row r="640" spans="1:5" hidden="1" x14ac:dyDescent="0.25">
      <c r="A640" s="661"/>
      <c r="B640" s="615"/>
      <c r="C640" s="660"/>
      <c r="D640" s="682"/>
      <c r="E640" s="672"/>
    </row>
    <row r="641" spans="1:5" hidden="1" x14ac:dyDescent="0.25">
      <c r="A641" s="661"/>
      <c r="B641" s="615"/>
      <c r="C641" s="660"/>
      <c r="D641" s="682"/>
      <c r="E641" s="672"/>
    </row>
    <row r="642" spans="1:5" hidden="1" x14ac:dyDescent="0.25">
      <c r="A642" s="661"/>
      <c r="B642" s="615"/>
      <c r="C642" s="660"/>
      <c r="D642" s="682"/>
      <c r="E642" s="672"/>
    </row>
    <row r="643" spans="1:5" hidden="1" x14ac:dyDescent="0.25">
      <c r="A643" s="661"/>
      <c r="B643" s="615"/>
      <c r="C643" s="660"/>
      <c r="D643" s="682"/>
      <c r="E643" s="672"/>
    </row>
    <row r="644" spans="1:5" hidden="1" x14ac:dyDescent="0.25">
      <c r="A644" s="661"/>
      <c r="B644" s="615"/>
      <c r="C644" s="660"/>
      <c r="D644" s="682"/>
      <c r="E644" s="672"/>
    </row>
    <row r="645" spans="1:5" hidden="1" x14ac:dyDescent="0.25">
      <c r="A645" s="661"/>
      <c r="B645" s="615"/>
      <c r="C645" s="660"/>
      <c r="D645" s="682"/>
      <c r="E645" s="672"/>
    </row>
    <row r="646" spans="1:5" hidden="1" x14ac:dyDescent="0.25">
      <c r="A646" s="661"/>
      <c r="B646" s="615"/>
      <c r="C646" s="660"/>
      <c r="D646" s="682"/>
      <c r="E646" s="672"/>
    </row>
    <row r="647" spans="1:5" hidden="1" x14ac:dyDescent="0.25">
      <c r="A647" s="661"/>
      <c r="B647" s="615"/>
      <c r="C647" s="660"/>
      <c r="D647" s="682"/>
      <c r="E647" s="672"/>
    </row>
    <row r="648" spans="1:5" hidden="1" x14ac:dyDescent="0.25">
      <c r="A648" s="661"/>
      <c r="B648" s="615"/>
      <c r="C648" s="660"/>
      <c r="D648" s="682"/>
      <c r="E648" s="672"/>
    </row>
    <row r="649" spans="1:5" hidden="1" x14ac:dyDescent="0.25">
      <c r="A649" s="661"/>
      <c r="B649" s="615"/>
      <c r="C649" s="660"/>
      <c r="D649" s="682"/>
      <c r="E649" s="672"/>
    </row>
    <row r="650" spans="1:5" hidden="1" x14ac:dyDescent="0.25">
      <c r="A650" s="661"/>
      <c r="B650" s="615"/>
      <c r="C650" s="660"/>
      <c r="D650" s="682"/>
      <c r="E650" s="672"/>
    </row>
    <row r="651" spans="1:5" hidden="1" x14ac:dyDescent="0.25">
      <c r="A651" s="661"/>
      <c r="B651" s="615"/>
      <c r="C651" s="660"/>
      <c r="D651" s="682"/>
      <c r="E651" s="672"/>
    </row>
    <row r="652" spans="1:5" hidden="1" x14ac:dyDescent="0.25">
      <c r="A652" s="661"/>
      <c r="B652" s="615"/>
      <c r="C652" s="660"/>
      <c r="D652" s="682"/>
      <c r="E652" s="672"/>
    </row>
    <row r="653" spans="1:5" hidden="1" x14ac:dyDescent="0.25">
      <c r="A653" s="661"/>
      <c r="B653" s="615"/>
      <c r="C653" s="660"/>
      <c r="D653" s="682"/>
      <c r="E653" s="672"/>
    </row>
    <row r="654" spans="1:5" hidden="1" x14ac:dyDescent="0.25">
      <c r="A654" s="661"/>
      <c r="B654" s="615"/>
      <c r="C654" s="660"/>
      <c r="D654" s="682"/>
      <c r="E654" s="672"/>
    </row>
    <row r="655" spans="1:5" hidden="1" x14ac:dyDescent="0.25">
      <c r="A655" s="661"/>
      <c r="B655" s="615"/>
      <c r="C655" s="660"/>
      <c r="D655" s="682"/>
      <c r="E655" s="672"/>
    </row>
    <row r="656" spans="1:5" hidden="1" x14ac:dyDescent="0.25">
      <c r="A656" s="661"/>
      <c r="B656" s="615"/>
      <c r="C656" s="660"/>
      <c r="D656" s="682"/>
      <c r="E656" s="672"/>
    </row>
    <row r="657" spans="1:5" hidden="1" x14ac:dyDescent="0.25">
      <c r="A657" s="661"/>
      <c r="B657" s="615"/>
      <c r="C657" s="660"/>
      <c r="D657" s="682"/>
      <c r="E657" s="672"/>
    </row>
    <row r="658" spans="1:5" hidden="1" x14ac:dyDescent="0.25">
      <c r="A658" s="661"/>
      <c r="B658" s="615"/>
      <c r="C658" s="660"/>
      <c r="D658" s="682"/>
      <c r="E658" s="672"/>
    </row>
    <row r="659" spans="1:5" hidden="1" x14ac:dyDescent="0.25">
      <c r="A659" s="661"/>
      <c r="B659" s="615"/>
      <c r="C659" s="660"/>
      <c r="D659" s="682"/>
      <c r="E659" s="672"/>
    </row>
    <row r="660" spans="1:5" hidden="1" x14ac:dyDescent="0.25">
      <c r="A660" s="661"/>
      <c r="B660" s="615"/>
      <c r="C660" s="660"/>
      <c r="D660" s="682"/>
      <c r="E660" s="672"/>
    </row>
    <row r="661" spans="1:5" hidden="1" x14ac:dyDescent="0.25">
      <c r="A661" s="661"/>
      <c r="B661" s="615"/>
      <c r="C661" s="660"/>
      <c r="D661" s="682"/>
      <c r="E661" s="672"/>
    </row>
    <row r="662" spans="1:5" hidden="1" x14ac:dyDescent="0.25">
      <c r="A662" s="661"/>
      <c r="B662" s="615"/>
      <c r="C662" s="660"/>
      <c r="D662" s="682"/>
      <c r="E662" s="672"/>
    </row>
    <row r="663" spans="1:5" hidden="1" x14ac:dyDescent="0.25">
      <c r="A663" s="661"/>
      <c r="B663" s="615"/>
      <c r="C663" s="660"/>
      <c r="D663" s="682"/>
      <c r="E663" s="672"/>
    </row>
    <row r="664" spans="1:5" hidden="1" x14ac:dyDescent="0.25">
      <c r="A664" s="661"/>
      <c r="B664" s="615"/>
      <c r="C664" s="660"/>
      <c r="D664" s="682"/>
      <c r="E664" s="672"/>
    </row>
    <row r="665" spans="1:5" hidden="1" x14ac:dyDescent="0.25">
      <c r="A665" s="661"/>
      <c r="B665" s="615"/>
      <c r="C665" s="660"/>
      <c r="D665" s="682"/>
      <c r="E665" s="672"/>
    </row>
    <row r="666" spans="1:5" hidden="1" x14ac:dyDescent="0.25">
      <c r="A666" s="661"/>
      <c r="B666" s="615"/>
      <c r="C666" s="660"/>
      <c r="D666" s="682"/>
      <c r="E666" s="672"/>
    </row>
    <row r="667" spans="1:5" hidden="1" x14ac:dyDescent="0.25">
      <c r="A667" s="661"/>
      <c r="B667" s="615"/>
      <c r="C667" s="660"/>
      <c r="D667" s="682"/>
      <c r="E667" s="672"/>
    </row>
    <row r="668" spans="1:5" hidden="1" x14ac:dyDescent="0.25">
      <c r="A668" s="661"/>
      <c r="B668" s="615"/>
      <c r="C668" s="660"/>
      <c r="D668" s="682"/>
      <c r="E668" s="672"/>
    </row>
    <row r="669" spans="1:5" hidden="1" x14ac:dyDescent="0.25">
      <c r="A669" s="661"/>
      <c r="B669" s="615"/>
      <c r="C669" s="660"/>
      <c r="D669" s="682"/>
      <c r="E669" s="672"/>
    </row>
    <row r="670" spans="1:5" hidden="1" x14ac:dyDescent="0.25">
      <c r="A670" s="661"/>
      <c r="B670" s="615"/>
      <c r="C670" s="660"/>
      <c r="D670" s="682"/>
      <c r="E670" s="672"/>
    </row>
    <row r="671" spans="1:5" hidden="1" x14ac:dyDescent="0.25">
      <c r="A671" s="661"/>
      <c r="B671" s="615"/>
      <c r="C671" s="660"/>
      <c r="D671" s="682"/>
      <c r="E671" s="672"/>
    </row>
    <row r="672" spans="1:5" hidden="1" x14ac:dyDescent="0.25">
      <c r="A672" s="661"/>
      <c r="B672" s="615"/>
      <c r="C672" s="660"/>
      <c r="D672" s="682"/>
      <c r="E672" s="672"/>
    </row>
    <row r="673" spans="1:5" hidden="1" x14ac:dyDescent="0.25">
      <c r="A673" s="661"/>
      <c r="B673" s="615"/>
      <c r="C673" s="660"/>
      <c r="D673" s="682"/>
      <c r="E673" s="672"/>
    </row>
    <row r="674" spans="1:5" hidden="1" x14ac:dyDescent="0.25">
      <c r="A674" s="661"/>
      <c r="B674" s="615"/>
      <c r="C674" s="660"/>
      <c r="D674" s="682"/>
      <c r="E674" s="672"/>
    </row>
    <row r="675" spans="1:5" hidden="1" x14ac:dyDescent="0.25">
      <c r="A675" s="661"/>
      <c r="B675" s="615"/>
      <c r="C675" s="660"/>
      <c r="D675" s="682"/>
      <c r="E675" s="672"/>
    </row>
    <row r="676" spans="1:5" hidden="1" x14ac:dyDescent="0.25">
      <c r="A676" s="661"/>
      <c r="B676" s="615"/>
      <c r="C676" s="660"/>
      <c r="D676" s="682"/>
      <c r="E676" s="672"/>
    </row>
    <row r="677" spans="1:5" hidden="1" x14ac:dyDescent="0.25">
      <c r="A677" s="661"/>
      <c r="B677" s="615"/>
      <c r="C677" s="660"/>
      <c r="D677" s="682"/>
      <c r="E677" s="672"/>
    </row>
    <row r="678" spans="1:5" hidden="1" x14ac:dyDescent="0.25">
      <c r="A678" s="661"/>
      <c r="B678" s="615"/>
      <c r="C678" s="660"/>
      <c r="D678" s="682"/>
      <c r="E678" s="672"/>
    </row>
    <row r="679" spans="1:5" hidden="1" x14ac:dyDescent="0.25">
      <c r="A679" s="661"/>
      <c r="B679" s="615"/>
      <c r="C679" s="660"/>
      <c r="D679" s="682"/>
      <c r="E679" s="672"/>
    </row>
    <row r="680" spans="1:5" hidden="1" x14ac:dyDescent="0.25">
      <c r="A680" s="661"/>
      <c r="B680" s="615"/>
      <c r="C680" s="660"/>
      <c r="D680" s="682"/>
      <c r="E680" s="672"/>
    </row>
    <row r="681" spans="1:5" hidden="1" x14ac:dyDescent="0.25">
      <c r="A681" s="661"/>
      <c r="B681" s="615"/>
      <c r="C681" s="660"/>
      <c r="D681" s="682"/>
      <c r="E681" s="672"/>
    </row>
    <row r="682" spans="1:5" hidden="1" x14ac:dyDescent="0.25">
      <c r="A682" s="661"/>
      <c r="B682" s="615"/>
      <c r="C682" s="660"/>
      <c r="D682" s="682"/>
      <c r="E682" s="672"/>
    </row>
    <row r="683" spans="1:5" hidden="1" x14ac:dyDescent="0.25">
      <c r="A683" s="661"/>
      <c r="B683" s="615"/>
      <c r="C683" s="660"/>
      <c r="D683" s="682"/>
      <c r="E683" s="672"/>
    </row>
    <row r="684" spans="1:5" hidden="1" x14ac:dyDescent="0.25">
      <c r="A684" s="661"/>
      <c r="B684" s="615"/>
      <c r="C684" s="660"/>
      <c r="D684" s="682"/>
      <c r="E684" s="672"/>
    </row>
    <row r="685" spans="1:5" hidden="1" x14ac:dyDescent="0.25">
      <c r="A685" s="661"/>
      <c r="B685" s="615"/>
      <c r="C685" s="660"/>
      <c r="D685" s="682"/>
      <c r="E685" s="672"/>
    </row>
    <row r="686" spans="1:5" hidden="1" x14ac:dyDescent="0.25">
      <c r="A686" s="661"/>
      <c r="B686" s="615"/>
      <c r="C686" s="660"/>
      <c r="D686" s="682"/>
      <c r="E686" s="672"/>
    </row>
    <row r="687" spans="1:5" hidden="1" x14ac:dyDescent="0.25">
      <c r="A687" s="661"/>
      <c r="B687" s="615"/>
      <c r="C687" s="660"/>
      <c r="D687" s="682"/>
      <c r="E687" s="672"/>
    </row>
    <row r="688" spans="1:5" hidden="1" x14ac:dyDescent="0.25">
      <c r="A688" s="661"/>
      <c r="B688" s="615"/>
      <c r="C688" s="660"/>
      <c r="D688" s="682"/>
      <c r="E688" s="672"/>
    </row>
    <row r="689" spans="1:5" hidden="1" x14ac:dyDescent="0.25">
      <c r="A689" s="661"/>
      <c r="B689" s="615"/>
      <c r="C689" s="660"/>
      <c r="D689" s="682"/>
      <c r="E689" s="672"/>
    </row>
    <row r="690" spans="1:5" hidden="1" x14ac:dyDescent="0.25">
      <c r="A690" s="661"/>
      <c r="B690" s="615"/>
      <c r="C690" s="660"/>
      <c r="D690" s="682"/>
      <c r="E690" s="672"/>
    </row>
    <row r="691" spans="1:5" hidden="1" x14ac:dyDescent="0.25">
      <c r="A691" s="661"/>
      <c r="B691" s="615"/>
      <c r="C691" s="660"/>
      <c r="D691" s="682"/>
      <c r="E691" s="672"/>
    </row>
    <row r="692" spans="1:5" hidden="1" x14ac:dyDescent="0.25">
      <c r="A692" s="661"/>
      <c r="B692" s="615"/>
      <c r="C692" s="660"/>
      <c r="D692" s="682"/>
      <c r="E692" s="672"/>
    </row>
    <row r="693" spans="1:5" hidden="1" x14ac:dyDescent="0.25">
      <c r="A693" s="661"/>
      <c r="B693" s="615"/>
      <c r="C693" s="660"/>
      <c r="D693" s="682"/>
      <c r="E693" s="672"/>
    </row>
    <row r="694" spans="1:5" hidden="1" x14ac:dyDescent="0.25">
      <c r="A694" s="661"/>
      <c r="B694" s="615"/>
      <c r="C694" s="660"/>
      <c r="D694" s="682"/>
      <c r="E694" s="672"/>
    </row>
    <row r="695" spans="1:5" hidden="1" x14ac:dyDescent="0.25">
      <c r="A695" s="661"/>
      <c r="B695" s="615"/>
      <c r="C695" s="660"/>
      <c r="D695" s="682"/>
      <c r="E695" s="672"/>
    </row>
    <row r="696" spans="1:5" hidden="1" x14ac:dyDescent="0.25">
      <c r="A696" s="661"/>
      <c r="B696" s="615"/>
      <c r="C696" s="660"/>
      <c r="D696" s="682"/>
      <c r="E696" s="672"/>
    </row>
    <row r="697" spans="1:5" hidden="1" x14ac:dyDescent="0.25">
      <c r="A697" s="661"/>
      <c r="B697" s="615"/>
      <c r="C697" s="660"/>
      <c r="D697" s="682"/>
      <c r="E697" s="672"/>
    </row>
    <row r="698" spans="1:5" hidden="1" x14ac:dyDescent="0.25">
      <c r="A698" s="661"/>
      <c r="B698" s="615"/>
      <c r="C698" s="660"/>
      <c r="D698" s="682"/>
      <c r="E698" s="672"/>
    </row>
    <row r="699" spans="1:5" hidden="1" x14ac:dyDescent="0.25">
      <c r="A699" s="661"/>
      <c r="B699" s="615"/>
      <c r="C699" s="660"/>
      <c r="D699" s="682"/>
      <c r="E699" s="672"/>
    </row>
    <row r="700" spans="1:5" hidden="1" x14ac:dyDescent="0.25">
      <c r="A700" s="661"/>
      <c r="B700" s="615"/>
      <c r="C700" s="660"/>
      <c r="D700" s="682"/>
      <c r="E700" s="672"/>
    </row>
    <row r="701" spans="1:5" hidden="1" x14ac:dyDescent="0.25">
      <c r="A701" s="661"/>
      <c r="B701" s="615"/>
      <c r="C701" s="660"/>
      <c r="D701" s="682"/>
      <c r="E701" s="672"/>
    </row>
    <row r="702" spans="1:5" hidden="1" x14ac:dyDescent="0.25">
      <c r="A702" s="661"/>
      <c r="B702" s="615"/>
      <c r="C702" s="660"/>
      <c r="D702" s="682"/>
      <c r="E702" s="672"/>
    </row>
    <row r="703" spans="1:5" hidden="1" x14ac:dyDescent="0.25">
      <c r="A703" s="661"/>
      <c r="B703" s="615"/>
      <c r="C703" s="660"/>
      <c r="D703" s="682"/>
      <c r="E703" s="672"/>
    </row>
    <row r="704" spans="1:5" hidden="1" x14ac:dyDescent="0.25">
      <c r="A704" s="661"/>
      <c r="B704" s="615"/>
      <c r="C704" s="660"/>
      <c r="D704" s="682"/>
      <c r="E704" s="672"/>
    </row>
    <row r="705" spans="1:5" hidden="1" x14ac:dyDescent="0.25">
      <c r="A705" s="661"/>
      <c r="B705" s="615"/>
      <c r="C705" s="660"/>
      <c r="D705" s="682"/>
      <c r="E705" s="672"/>
    </row>
    <row r="706" spans="1:5" hidden="1" x14ac:dyDescent="0.25">
      <c r="A706" s="661"/>
      <c r="B706" s="615"/>
      <c r="C706" s="660"/>
      <c r="D706" s="682"/>
      <c r="E706" s="672"/>
    </row>
    <row r="707" spans="1:5" hidden="1" x14ac:dyDescent="0.25">
      <c r="A707" s="661"/>
      <c r="B707" s="615"/>
      <c r="C707" s="660"/>
      <c r="D707" s="682"/>
      <c r="E707" s="672"/>
    </row>
    <row r="708" spans="1:5" hidden="1" x14ac:dyDescent="0.25">
      <c r="A708" s="661"/>
      <c r="B708" s="615"/>
      <c r="C708" s="660"/>
      <c r="D708" s="682"/>
      <c r="E708" s="672"/>
    </row>
    <row r="709" spans="1:5" hidden="1" x14ac:dyDescent="0.25">
      <c r="A709" s="661"/>
      <c r="B709" s="615"/>
      <c r="C709" s="660"/>
      <c r="D709" s="682"/>
      <c r="E709" s="672"/>
    </row>
    <row r="710" spans="1:5" hidden="1" x14ac:dyDescent="0.25">
      <c r="A710" s="661"/>
      <c r="B710" s="615"/>
      <c r="C710" s="660"/>
      <c r="D710" s="682"/>
      <c r="E710" s="672"/>
    </row>
    <row r="711" spans="1:5" hidden="1" x14ac:dyDescent="0.25">
      <c r="A711" s="661"/>
      <c r="B711" s="615"/>
      <c r="C711" s="660"/>
      <c r="D711" s="682"/>
      <c r="E711" s="672"/>
    </row>
    <row r="712" spans="1:5" hidden="1" x14ac:dyDescent="0.25">
      <c r="A712" s="661"/>
      <c r="B712" s="615"/>
      <c r="C712" s="660"/>
      <c r="D712" s="682"/>
      <c r="E712" s="672"/>
    </row>
    <row r="713" spans="1:5" hidden="1" x14ac:dyDescent="0.25">
      <c r="A713" s="661"/>
      <c r="B713" s="615"/>
      <c r="C713" s="660"/>
      <c r="D713" s="682"/>
      <c r="E713" s="672"/>
    </row>
    <row r="714" spans="1:5" hidden="1" x14ac:dyDescent="0.25">
      <c r="A714" s="661"/>
      <c r="B714" s="615"/>
      <c r="C714" s="660"/>
      <c r="D714" s="682"/>
      <c r="E714" s="672"/>
    </row>
    <row r="715" spans="1:5" hidden="1" x14ac:dyDescent="0.25">
      <c r="A715" s="661"/>
      <c r="B715" s="615"/>
      <c r="C715" s="660"/>
      <c r="D715" s="682"/>
      <c r="E715" s="672"/>
    </row>
    <row r="716" spans="1:5" hidden="1" x14ac:dyDescent="0.25">
      <c r="A716" s="661"/>
      <c r="B716" s="615"/>
      <c r="C716" s="660"/>
      <c r="D716" s="682"/>
      <c r="E716" s="672"/>
    </row>
    <row r="717" spans="1:5" hidden="1" x14ac:dyDescent="0.25">
      <c r="A717" s="661"/>
      <c r="B717" s="615"/>
      <c r="C717" s="660"/>
      <c r="D717" s="682"/>
      <c r="E717" s="672"/>
    </row>
    <row r="718" spans="1:5" hidden="1" x14ac:dyDescent="0.25">
      <c r="A718" s="661"/>
      <c r="B718" s="615"/>
      <c r="C718" s="660"/>
      <c r="D718" s="682"/>
      <c r="E718" s="672"/>
    </row>
    <row r="719" spans="1:5" hidden="1" x14ac:dyDescent="0.25">
      <c r="A719" s="661"/>
      <c r="B719" s="615"/>
      <c r="C719" s="660"/>
      <c r="D719" s="682"/>
      <c r="E719" s="672"/>
    </row>
    <row r="720" spans="1:5" hidden="1" x14ac:dyDescent="0.25">
      <c r="A720" s="661"/>
      <c r="B720" s="615"/>
      <c r="C720" s="660"/>
      <c r="D720" s="682"/>
      <c r="E720" s="672"/>
    </row>
    <row r="721" spans="1:5" hidden="1" x14ac:dyDescent="0.25">
      <c r="A721" s="661"/>
      <c r="B721" s="615"/>
      <c r="C721" s="660"/>
      <c r="D721" s="682"/>
      <c r="E721" s="672"/>
    </row>
    <row r="722" spans="1:5" hidden="1" x14ac:dyDescent="0.25">
      <c r="A722" s="661"/>
      <c r="B722" s="615"/>
      <c r="C722" s="660"/>
      <c r="D722" s="682"/>
      <c r="E722" s="672"/>
    </row>
    <row r="723" spans="1:5" hidden="1" x14ac:dyDescent="0.25">
      <c r="A723" s="661"/>
      <c r="B723" s="615"/>
      <c r="C723" s="660"/>
      <c r="D723" s="682"/>
      <c r="E723" s="672"/>
    </row>
    <row r="724" spans="1:5" hidden="1" x14ac:dyDescent="0.25">
      <c r="A724" s="661"/>
      <c r="B724" s="615"/>
      <c r="C724" s="660"/>
      <c r="D724" s="682"/>
      <c r="E724" s="672"/>
    </row>
    <row r="725" spans="1:5" hidden="1" x14ac:dyDescent="0.25">
      <c r="A725" s="661"/>
      <c r="B725" s="615"/>
      <c r="C725" s="660"/>
      <c r="D725" s="682"/>
      <c r="E725" s="672"/>
    </row>
    <row r="726" spans="1:5" hidden="1" x14ac:dyDescent="0.25">
      <c r="A726" s="661"/>
      <c r="B726" s="615"/>
      <c r="C726" s="660"/>
      <c r="D726" s="682"/>
      <c r="E726" s="672"/>
    </row>
    <row r="727" spans="1:5" hidden="1" x14ac:dyDescent="0.25">
      <c r="A727" s="661"/>
      <c r="B727" s="615"/>
      <c r="C727" s="660"/>
      <c r="D727" s="682"/>
      <c r="E727" s="672"/>
    </row>
    <row r="728" spans="1:5" hidden="1" x14ac:dyDescent="0.25">
      <c r="A728" s="661"/>
      <c r="B728" s="615"/>
      <c r="C728" s="660"/>
      <c r="D728" s="682"/>
      <c r="E728" s="672"/>
    </row>
    <row r="729" spans="1:5" hidden="1" x14ac:dyDescent="0.25">
      <c r="A729" s="661"/>
      <c r="B729" s="615"/>
      <c r="C729" s="660"/>
      <c r="D729" s="682"/>
      <c r="E729" s="672"/>
    </row>
    <row r="730" spans="1:5" hidden="1" x14ac:dyDescent="0.25">
      <c r="A730" s="661"/>
      <c r="B730" s="615"/>
      <c r="C730" s="660"/>
      <c r="D730" s="682"/>
      <c r="E730" s="672"/>
    </row>
    <row r="731" spans="1:5" hidden="1" x14ac:dyDescent="0.25">
      <c r="A731" s="661"/>
      <c r="B731" s="615"/>
      <c r="C731" s="660"/>
      <c r="D731" s="682"/>
      <c r="E731" s="672"/>
    </row>
    <row r="732" spans="1:5" hidden="1" x14ac:dyDescent="0.25">
      <c r="A732" s="661"/>
      <c r="B732" s="615"/>
      <c r="C732" s="660"/>
      <c r="D732" s="682"/>
      <c r="E732" s="672"/>
    </row>
    <row r="733" spans="1:5" hidden="1" x14ac:dyDescent="0.25">
      <c r="A733" s="661"/>
      <c r="B733" s="615"/>
      <c r="C733" s="660"/>
      <c r="D733" s="682"/>
      <c r="E733" s="672"/>
    </row>
    <row r="734" spans="1:5" hidden="1" x14ac:dyDescent="0.25">
      <c r="A734" s="661"/>
      <c r="B734" s="615"/>
      <c r="C734" s="660"/>
      <c r="D734" s="682"/>
      <c r="E734" s="672"/>
    </row>
    <row r="735" spans="1:5" hidden="1" x14ac:dyDescent="0.25">
      <c r="A735" s="661"/>
      <c r="B735" s="615"/>
      <c r="C735" s="660"/>
      <c r="D735" s="682"/>
      <c r="E735" s="672"/>
    </row>
    <row r="736" spans="1:5" hidden="1" x14ac:dyDescent="0.25">
      <c r="A736" s="661"/>
      <c r="B736" s="615"/>
      <c r="C736" s="660"/>
      <c r="D736" s="682"/>
      <c r="E736" s="672"/>
    </row>
    <row r="737" spans="1:5" hidden="1" x14ac:dyDescent="0.25">
      <c r="A737" s="661"/>
      <c r="B737" s="615"/>
      <c r="C737" s="660"/>
      <c r="D737" s="682"/>
      <c r="E737" s="672"/>
    </row>
    <row r="738" spans="1:5" hidden="1" x14ac:dyDescent="0.25">
      <c r="A738" s="661"/>
      <c r="B738" s="615"/>
      <c r="C738" s="660"/>
      <c r="D738" s="682"/>
      <c r="E738" s="672"/>
    </row>
    <row r="739" spans="1:5" hidden="1" x14ac:dyDescent="0.25">
      <c r="A739" s="661"/>
      <c r="B739" s="615"/>
      <c r="C739" s="660"/>
      <c r="D739" s="682"/>
      <c r="E739" s="672"/>
    </row>
    <row r="740" spans="1:5" hidden="1" x14ac:dyDescent="0.25">
      <c r="A740" s="661"/>
      <c r="B740" s="615"/>
      <c r="C740" s="660"/>
      <c r="D740" s="682"/>
      <c r="E740" s="672"/>
    </row>
    <row r="741" spans="1:5" hidden="1" x14ac:dyDescent="0.25">
      <c r="A741" s="661"/>
      <c r="B741" s="615"/>
      <c r="C741" s="660"/>
      <c r="D741" s="682"/>
      <c r="E741" s="672"/>
    </row>
    <row r="742" spans="1:5" hidden="1" x14ac:dyDescent="0.25">
      <c r="A742" s="661"/>
      <c r="B742" s="615"/>
      <c r="C742" s="660"/>
      <c r="D742" s="682"/>
      <c r="E742" s="672"/>
    </row>
    <row r="743" spans="1:5" hidden="1" x14ac:dyDescent="0.25">
      <c r="A743" s="661"/>
      <c r="B743" s="615"/>
      <c r="C743" s="660"/>
      <c r="D743" s="682"/>
      <c r="E743" s="672"/>
    </row>
    <row r="744" spans="1:5" hidden="1" x14ac:dyDescent="0.25">
      <c r="A744" s="661"/>
      <c r="B744" s="615"/>
      <c r="C744" s="660"/>
      <c r="D744" s="682"/>
      <c r="E744" s="672"/>
    </row>
    <row r="745" spans="1:5" hidden="1" x14ac:dyDescent="0.25">
      <c r="A745" s="661"/>
      <c r="B745" s="615"/>
      <c r="C745" s="660"/>
      <c r="D745" s="682"/>
      <c r="E745" s="672"/>
    </row>
    <row r="746" spans="1:5" hidden="1" x14ac:dyDescent="0.25">
      <c r="A746" s="661"/>
      <c r="B746" s="615"/>
      <c r="C746" s="660"/>
      <c r="D746" s="682"/>
      <c r="E746" s="672"/>
    </row>
    <row r="747" spans="1:5" hidden="1" x14ac:dyDescent="0.25">
      <c r="A747" s="661"/>
      <c r="B747" s="615"/>
      <c r="C747" s="660"/>
      <c r="D747" s="682"/>
      <c r="E747" s="672"/>
    </row>
    <row r="748" spans="1:5" hidden="1" x14ac:dyDescent="0.25">
      <c r="A748" s="661"/>
      <c r="B748" s="615"/>
      <c r="C748" s="660"/>
      <c r="D748" s="682"/>
      <c r="E748" s="672"/>
    </row>
    <row r="749" spans="1:5" hidden="1" x14ac:dyDescent="0.25">
      <c r="A749" s="661"/>
      <c r="B749" s="615"/>
      <c r="C749" s="660"/>
      <c r="D749" s="682"/>
      <c r="E749" s="672"/>
    </row>
    <row r="750" spans="1:5" hidden="1" x14ac:dyDescent="0.25">
      <c r="A750" s="661"/>
      <c r="B750" s="615"/>
      <c r="C750" s="660"/>
      <c r="D750" s="682"/>
      <c r="E750" s="672"/>
    </row>
    <row r="751" spans="1:5" hidden="1" x14ac:dyDescent="0.25">
      <c r="A751" s="661"/>
      <c r="B751" s="615"/>
      <c r="C751" s="660"/>
      <c r="D751" s="682"/>
      <c r="E751" s="672"/>
    </row>
    <row r="752" spans="1:5" hidden="1" x14ac:dyDescent="0.25">
      <c r="A752" s="661"/>
      <c r="B752" s="615"/>
      <c r="C752" s="660"/>
      <c r="D752" s="682"/>
      <c r="E752" s="672"/>
    </row>
    <row r="753" spans="1:5" hidden="1" x14ac:dyDescent="0.25">
      <c r="A753" s="661"/>
      <c r="B753" s="615"/>
      <c r="C753" s="660"/>
      <c r="D753" s="682"/>
      <c r="E753" s="672"/>
    </row>
    <row r="754" spans="1:5" hidden="1" x14ac:dyDescent="0.25">
      <c r="A754" s="661"/>
      <c r="B754" s="615"/>
      <c r="C754" s="660"/>
      <c r="D754" s="682"/>
      <c r="E754" s="672"/>
    </row>
    <row r="755" spans="1:5" hidden="1" x14ac:dyDescent="0.25">
      <c r="A755" s="661"/>
      <c r="B755" s="615"/>
      <c r="C755" s="660"/>
      <c r="D755" s="682"/>
      <c r="E755" s="672"/>
    </row>
    <row r="756" spans="1:5" hidden="1" x14ac:dyDescent="0.25">
      <c r="A756" s="661"/>
      <c r="B756" s="615"/>
      <c r="C756" s="660"/>
      <c r="D756" s="682"/>
      <c r="E756" s="672"/>
    </row>
    <row r="757" spans="1:5" hidden="1" x14ac:dyDescent="0.25">
      <c r="A757" s="661"/>
      <c r="B757" s="615"/>
      <c r="C757" s="660"/>
      <c r="D757" s="682"/>
      <c r="E757" s="672"/>
    </row>
    <row r="758" spans="1:5" hidden="1" x14ac:dyDescent="0.25">
      <c r="A758" s="661"/>
      <c r="B758" s="615"/>
      <c r="C758" s="660"/>
      <c r="D758" s="682"/>
      <c r="E758" s="672"/>
    </row>
    <row r="759" spans="1:5" hidden="1" x14ac:dyDescent="0.25">
      <c r="A759" s="661"/>
      <c r="B759" s="615"/>
      <c r="C759" s="660"/>
      <c r="D759" s="682"/>
      <c r="E759" s="672"/>
    </row>
    <row r="760" spans="1:5" hidden="1" x14ac:dyDescent="0.25">
      <c r="A760" s="661"/>
      <c r="B760" s="615"/>
      <c r="C760" s="660"/>
      <c r="D760" s="682"/>
      <c r="E760" s="672"/>
    </row>
    <row r="761" spans="1:5" hidden="1" x14ac:dyDescent="0.25">
      <c r="A761" s="661"/>
      <c r="B761" s="615"/>
      <c r="C761" s="660"/>
      <c r="D761" s="682"/>
      <c r="E761" s="672"/>
    </row>
    <row r="762" spans="1:5" hidden="1" x14ac:dyDescent="0.25">
      <c r="A762" s="661"/>
      <c r="B762" s="615"/>
      <c r="C762" s="660"/>
      <c r="D762" s="682"/>
      <c r="E762" s="672"/>
    </row>
    <row r="763" spans="1:5" hidden="1" x14ac:dyDescent="0.25">
      <c r="A763" s="661"/>
      <c r="B763" s="615"/>
      <c r="C763" s="660"/>
      <c r="D763" s="682"/>
      <c r="E763" s="672"/>
    </row>
    <row r="764" spans="1:5" hidden="1" x14ac:dyDescent="0.25">
      <c r="A764" s="661"/>
      <c r="B764" s="615"/>
      <c r="C764" s="660"/>
      <c r="D764" s="682"/>
      <c r="E764" s="672"/>
    </row>
    <row r="765" spans="1:5" hidden="1" x14ac:dyDescent="0.25">
      <c r="A765" s="661"/>
      <c r="B765" s="615"/>
      <c r="C765" s="660"/>
      <c r="D765" s="682"/>
      <c r="E765" s="672"/>
    </row>
    <row r="766" spans="1:5" hidden="1" x14ac:dyDescent="0.25">
      <c r="A766" s="661"/>
      <c r="B766" s="615"/>
      <c r="C766" s="660"/>
      <c r="D766" s="682"/>
      <c r="E766" s="672"/>
    </row>
    <row r="767" spans="1:5" hidden="1" x14ac:dyDescent="0.25">
      <c r="A767" s="661"/>
      <c r="B767" s="615"/>
      <c r="C767" s="660"/>
      <c r="D767" s="682"/>
      <c r="E767" s="672"/>
    </row>
    <row r="768" spans="1:5" hidden="1" x14ac:dyDescent="0.25">
      <c r="A768" s="661"/>
      <c r="B768" s="615"/>
      <c r="C768" s="660"/>
      <c r="D768" s="682"/>
      <c r="E768" s="672"/>
    </row>
    <row r="769" spans="1:5" hidden="1" x14ac:dyDescent="0.25">
      <c r="A769" s="661"/>
      <c r="B769" s="615"/>
      <c r="C769" s="660"/>
      <c r="D769" s="682"/>
      <c r="E769" s="672"/>
    </row>
    <row r="770" spans="1:5" hidden="1" x14ac:dyDescent="0.25">
      <c r="A770" s="661"/>
      <c r="B770" s="615"/>
      <c r="C770" s="660"/>
      <c r="D770" s="682"/>
      <c r="E770" s="672"/>
    </row>
    <row r="771" spans="1:5" hidden="1" x14ac:dyDescent="0.25">
      <c r="A771" s="661"/>
      <c r="B771" s="615"/>
      <c r="C771" s="660"/>
      <c r="D771" s="682"/>
      <c r="E771" s="672"/>
    </row>
    <row r="772" spans="1:5" hidden="1" x14ac:dyDescent="0.25">
      <c r="A772" s="661"/>
      <c r="B772" s="615"/>
      <c r="C772" s="660"/>
      <c r="D772" s="682"/>
      <c r="E772" s="672"/>
    </row>
    <row r="773" spans="1:5" hidden="1" x14ac:dyDescent="0.25">
      <c r="A773" s="661"/>
      <c r="B773" s="615"/>
      <c r="C773" s="660"/>
      <c r="D773" s="682"/>
      <c r="E773" s="672"/>
    </row>
    <row r="774" spans="1:5" hidden="1" x14ac:dyDescent="0.25">
      <c r="A774" s="661"/>
      <c r="B774" s="615"/>
      <c r="C774" s="660"/>
      <c r="D774" s="682"/>
      <c r="E774" s="672"/>
    </row>
    <row r="775" spans="1:5" hidden="1" x14ac:dyDescent="0.25">
      <c r="A775" s="661"/>
      <c r="B775" s="615"/>
      <c r="C775" s="660"/>
      <c r="D775" s="682"/>
      <c r="E775" s="672"/>
    </row>
    <row r="776" spans="1:5" hidden="1" x14ac:dyDescent="0.25">
      <c r="A776" s="661"/>
      <c r="B776" s="615"/>
      <c r="C776" s="660"/>
      <c r="D776" s="682"/>
      <c r="E776" s="672"/>
    </row>
    <row r="777" spans="1:5" hidden="1" x14ac:dyDescent="0.25">
      <c r="A777" s="661"/>
      <c r="B777" s="615"/>
      <c r="C777" s="660"/>
      <c r="D777" s="682"/>
      <c r="E777" s="672"/>
    </row>
    <row r="778" spans="1:5" hidden="1" x14ac:dyDescent="0.25">
      <c r="A778" s="661"/>
      <c r="B778" s="615"/>
      <c r="C778" s="660"/>
      <c r="D778" s="682"/>
      <c r="E778" s="672"/>
    </row>
    <row r="779" spans="1:5" hidden="1" x14ac:dyDescent="0.25">
      <c r="A779" s="661"/>
      <c r="B779" s="615"/>
      <c r="C779" s="660"/>
      <c r="D779" s="682"/>
      <c r="E779" s="672"/>
    </row>
    <row r="780" spans="1:5" hidden="1" x14ac:dyDescent="0.25">
      <c r="A780" s="661"/>
      <c r="B780" s="615"/>
      <c r="C780" s="660"/>
      <c r="D780" s="682"/>
      <c r="E780" s="672"/>
    </row>
    <row r="781" spans="1:5" hidden="1" x14ac:dyDescent="0.25">
      <c r="A781" s="661"/>
      <c r="B781" s="615"/>
      <c r="C781" s="660"/>
      <c r="D781" s="682"/>
      <c r="E781" s="672"/>
    </row>
    <row r="782" spans="1:5" hidden="1" x14ac:dyDescent="0.25">
      <c r="A782" s="661"/>
      <c r="B782" s="615"/>
      <c r="C782" s="660"/>
      <c r="D782" s="682"/>
      <c r="E782" s="672"/>
    </row>
    <row r="783" spans="1:5" hidden="1" x14ac:dyDescent="0.25">
      <c r="A783" s="661"/>
      <c r="B783" s="615"/>
      <c r="C783" s="660"/>
      <c r="D783" s="682"/>
      <c r="E783" s="672"/>
    </row>
    <row r="784" spans="1:5" hidden="1" x14ac:dyDescent="0.25">
      <c r="A784" s="661"/>
      <c r="B784" s="615"/>
      <c r="C784" s="660"/>
      <c r="D784" s="682"/>
      <c r="E784" s="672"/>
    </row>
    <row r="785" spans="1:5" hidden="1" x14ac:dyDescent="0.25">
      <c r="A785" s="661"/>
      <c r="B785" s="615"/>
      <c r="C785" s="660"/>
      <c r="D785" s="682"/>
      <c r="E785" s="672"/>
    </row>
    <row r="786" spans="1:5" hidden="1" x14ac:dyDescent="0.25">
      <c r="A786" s="661"/>
      <c r="B786" s="615"/>
      <c r="C786" s="660"/>
      <c r="D786" s="682"/>
      <c r="E786" s="672"/>
    </row>
    <row r="787" spans="1:5" hidden="1" x14ac:dyDescent="0.25">
      <c r="A787" s="661"/>
      <c r="B787" s="615"/>
      <c r="C787" s="660"/>
      <c r="D787" s="682"/>
      <c r="E787" s="672"/>
    </row>
    <row r="788" spans="1:5" hidden="1" x14ac:dyDescent="0.25">
      <c r="A788" s="661"/>
      <c r="B788" s="615"/>
      <c r="C788" s="660"/>
      <c r="D788" s="682"/>
      <c r="E788" s="672"/>
    </row>
    <row r="789" spans="1:5" hidden="1" x14ac:dyDescent="0.25">
      <c r="A789" s="661"/>
      <c r="B789" s="615"/>
      <c r="C789" s="660"/>
      <c r="D789" s="682"/>
      <c r="E789" s="672"/>
    </row>
    <row r="790" spans="1:5" hidden="1" x14ac:dyDescent="0.25">
      <c r="A790" s="661"/>
      <c r="B790" s="615"/>
      <c r="C790" s="660"/>
      <c r="D790" s="682"/>
      <c r="E790" s="672"/>
    </row>
    <row r="791" spans="1:5" hidden="1" x14ac:dyDescent="0.25">
      <c r="A791" s="661"/>
      <c r="B791" s="615"/>
      <c r="C791" s="660"/>
      <c r="D791" s="682"/>
      <c r="E791" s="672"/>
    </row>
    <row r="792" spans="1:5" hidden="1" x14ac:dyDescent="0.25">
      <c r="A792" s="661"/>
      <c r="B792" s="615"/>
      <c r="C792" s="660"/>
      <c r="D792" s="682"/>
      <c r="E792" s="672"/>
    </row>
    <row r="793" spans="1:5" hidden="1" x14ac:dyDescent="0.25">
      <c r="A793" s="661"/>
      <c r="B793" s="615"/>
      <c r="C793" s="660"/>
      <c r="D793" s="682"/>
      <c r="E793" s="672"/>
    </row>
    <row r="794" spans="1:5" hidden="1" x14ac:dyDescent="0.25">
      <c r="A794" s="661"/>
      <c r="B794" s="615"/>
      <c r="C794" s="660"/>
      <c r="D794" s="682"/>
      <c r="E794" s="672"/>
    </row>
    <row r="795" spans="1:5" hidden="1" x14ac:dyDescent="0.25">
      <c r="A795" s="661"/>
      <c r="B795" s="615"/>
      <c r="C795" s="660"/>
      <c r="D795" s="682"/>
      <c r="E795" s="672"/>
    </row>
    <row r="796" spans="1:5" hidden="1" x14ac:dyDescent="0.25">
      <c r="A796" s="661"/>
      <c r="B796" s="615"/>
      <c r="C796" s="660"/>
      <c r="D796" s="682"/>
      <c r="E796" s="672"/>
    </row>
    <row r="797" spans="1:5" hidden="1" x14ac:dyDescent="0.25">
      <c r="A797" s="661"/>
      <c r="B797" s="615"/>
      <c r="C797" s="660"/>
      <c r="D797" s="682"/>
      <c r="E797" s="672"/>
    </row>
    <row r="798" spans="1:5" hidden="1" x14ac:dyDescent="0.25">
      <c r="A798" s="661"/>
      <c r="B798" s="615"/>
      <c r="C798" s="660"/>
      <c r="D798" s="682"/>
      <c r="E798" s="672"/>
    </row>
    <row r="799" spans="1:5" hidden="1" x14ac:dyDescent="0.25">
      <c r="A799" s="661"/>
      <c r="B799" s="615"/>
      <c r="C799" s="660"/>
      <c r="D799" s="682"/>
      <c r="E799" s="672"/>
    </row>
    <row r="800" spans="1:5" hidden="1" x14ac:dyDescent="0.25">
      <c r="A800" s="661"/>
      <c r="B800" s="615"/>
      <c r="C800" s="660"/>
      <c r="D800" s="682"/>
      <c r="E800" s="672"/>
    </row>
    <row r="801" spans="1:5" hidden="1" x14ac:dyDescent="0.25">
      <c r="A801" s="661"/>
      <c r="B801" s="615"/>
      <c r="C801" s="660"/>
      <c r="D801" s="682"/>
      <c r="E801" s="672"/>
    </row>
    <row r="802" spans="1:5" hidden="1" x14ac:dyDescent="0.25">
      <c r="A802" s="661"/>
      <c r="B802" s="615"/>
      <c r="C802" s="660"/>
      <c r="D802" s="682"/>
      <c r="E802" s="672"/>
    </row>
    <row r="803" spans="1:5" hidden="1" x14ac:dyDescent="0.25">
      <c r="A803" s="661"/>
      <c r="B803" s="615"/>
      <c r="C803" s="660"/>
      <c r="D803" s="682"/>
      <c r="E803" s="672"/>
    </row>
    <row r="804" spans="1:5" hidden="1" x14ac:dyDescent="0.25">
      <c r="A804" s="661"/>
      <c r="B804" s="615"/>
      <c r="C804" s="660"/>
      <c r="D804" s="682"/>
      <c r="E804" s="672"/>
    </row>
    <row r="805" spans="1:5" hidden="1" x14ac:dyDescent="0.25">
      <c r="A805" s="661"/>
      <c r="B805" s="615"/>
      <c r="C805" s="660"/>
      <c r="D805" s="682"/>
      <c r="E805" s="672"/>
    </row>
    <row r="806" spans="1:5" hidden="1" x14ac:dyDescent="0.25">
      <c r="A806" s="661"/>
      <c r="B806" s="615"/>
      <c r="C806" s="660"/>
      <c r="D806" s="682"/>
      <c r="E806" s="672"/>
    </row>
    <row r="807" spans="1:5" hidden="1" x14ac:dyDescent="0.25">
      <c r="A807" s="661"/>
      <c r="B807" s="615"/>
      <c r="C807" s="660"/>
      <c r="D807" s="682"/>
      <c r="E807" s="672"/>
    </row>
    <row r="808" spans="1:5" hidden="1" x14ac:dyDescent="0.25">
      <c r="A808" s="661"/>
      <c r="B808" s="615"/>
      <c r="C808" s="660"/>
      <c r="D808" s="682"/>
      <c r="E808" s="672"/>
    </row>
    <row r="809" spans="1:5" hidden="1" x14ac:dyDescent="0.25">
      <c r="A809" s="661"/>
      <c r="B809" s="615"/>
      <c r="C809" s="660"/>
      <c r="D809" s="682"/>
      <c r="E809" s="672"/>
    </row>
    <row r="810" spans="1:5" hidden="1" x14ac:dyDescent="0.25">
      <c r="A810" s="661"/>
      <c r="B810" s="615"/>
      <c r="C810" s="660"/>
      <c r="D810" s="682"/>
      <c r="E810" s="672"/>
    </row>
    <row r="811" spans="1:5" hidden="1" x14ac:dyDescent="0.25">
      <c r="A811" s="661"/>
      <c r="B811" s="615"/>
      <c r="C811" s="660"/>
      <c r="D811" s="682"/>
      <c r="E811" s="672"/>
    </row>
    <row r="812" spans="1:5" hidden="1" x14ac:dyDescent="0.25">
      <c r="A812" s="661"/>
      <c r="B812" s="615"/>
      <c r="C812" s="660"/>
      <c r="D812" s="682"/>
      <c r="E812" s="672"/>
    </row>
    <row r="813" spans="1:5" hidden="1" x14ac:dyDescent="0.25">
      <c r="A813" s="661"/>
      <c r="B813" s="615"/>
      <c r="C813" s="660"/>
      <c r="D813" s="682"/>
      <c r="E813" s="672"/>
    </row>
    <row r="814" spans="1:5" hidden="1" x14ac:dyDescent="0.25">
      <c r="A814" s="661"/>
      <c r="B814" s="615"/>
      <c r="C814" s="660"/>
      <c r="D814" s="682"/>
      <c r="E814" s="672"/>
    </row>
    <row r="815" spans="1:5" hidden="1" x14ac:dyDescent="0.25">
      <c r="A815" s="661"/>
      <c r="B815" s="615"/>
      <c r="C815" s="660"/>
      <c r="D815" s="682"/>
      <c r="E815" s="672"/>
    </row>
    <row r="816" spans="1:5" hidden="1" x14ac:dyDescent="0.25">
      <c r="A816" s="661"/>
      <c r="B816" s="615"/>
      <c r="C816" s="660"/>
      <c r="D816" s="682"/>
      <c r="E816" s="672"/>
    </row>
    <row r="817" spans="1:5" hidden="1" x14ac:dyDescent="0.25">
      <c r="A817" s="661"/>
      <c r="B817" s="615"/>
      <c r="C817" s="660"/>
      <c r="D817" s="682"/>
      <c r="E817" s="672"/>
    </row>
    <row r="818" spans="1:5" hidden="1" x14ac:dyDescent="0.25">
      <c r="A818" s="661"/>
      <c r="B818" s="615"/>
      <c r="C818" s="660"/>
      <c r="D818" s="682"/>
      <c r="E818" s="672"/>
    </row>
    <row r="819" spans="1:5" hidden="1" x14ac:dyDescent="0.25">
      <c r="A819" s="661"/>
      <c r="B819" s="615"/>
      <c r="C819" s="660"/>
      <c r="D819" s="682"/>
      <c r="E819" s="672"/>
    </row>
    <row r="820" spans="1:5" hidden="1" x14ac:dyDescent="0.25">
      <c r="A820" s="661"/>
      <c r="B820" s="615"/>
      <c r="C820" s="660"/>
      <c r="D820" s="682"/>
      <c r="E820" s="672"/>
    </row>
    <row r="821" spans="1:5" hidden="1" x14ac:dyDescent="0.25">
      <c r="A821" s="661"/>
      <c r="B821" s="615"/>
      <c r="C821" s="660"/>
      <c r="D821" s="682"/>
      <c r="E821" s="672"/>
    </row>
    <row r="822" spans="1:5" hidden="1" x14ac:dyDescent="0.25">
      <c r="A822" s="661"/>
      <c r="B822" s="615"/>
      <c r="C822" s="660"/>
      <c r="D822" s="682"/>
      <c r="E822" s="672"/>
    </row>
    <row r="823" spans="1:5" hidden="1" x14ac:dyDescent="0.25">
      <c r="A823" s="661"/>
      <c r="B823" s="615"/>
      <c r="C823" s="660"/>
      <c r="D823" s="682"/>
      <c r="E823" s="672"/>
    </row>
    <row r="824" spans="1:5" hidden="1" x14ac:dyDescent="0.25">
      <c r="A824" s="661"/>
      <c r="B824" s="615"/>
      <c r="C824" s="660"/>
      <c r="D824" s="682"/>
      <c r="E824" s="672"/>
    </row>
    <row r="825" spans="1:5" hidden="1" x14ac:dyDescent="0.25">
      <c r="A825" s="661"/>
      <c r="B825" s="615"/>
      <c r="C825" s="660"/>
      <c r="D825" s="682"/>
      <c r="E825" s="672"/>
    </row>
    <row r="826" spans="1:5" hidden="1" x14ac:dyDescent="0.25">
      <c r="A826" s="661"/>
      <c r="B826" s="615"/>
      <c r="C826" s="660"/>
      <c r="D826" s="682"/>
      <c r="E826" s="672"/>
    </row>
    <row r="827" spans="1:5" hidden="1" x14ac:dyDescent="0.25">
      <c r="A827" s="661"/>
      <c r="B827" s="615"/>
      <c r="C827" s="660"/>
      <c r="D827" s="682"/>
      <c r="E827" s="672"/>
    </row>
    <row r="828" spans="1:5" hidden="1" x14ac:dyDescent="0.25">
      <c r="A828" s="661"/>
      <c r="B828" s="615"/>
      <c r="C828" s="660"/>
      <c r="D828" s="682"/>
      <c r="E828" s="672"/>
    </row>
    <row r="829" spans="1:5" hidden="1" x14ac:dyDescent="0.25">
      <c r="A829" s="661"/>
      <c r="B829" s="615"/>
      <c r="C829" s="660"/>
      <c r="D829" s="682"/>
      <c r="E829" s="672"/>
    </row>
    <row r="830" spans="1:5" hidden="1" x14ac:dyDescent="0.25">
      <c r="A830" s="661"/>
      <c r="B830" s="615"/>
      <c r="C830" s="660"/>
      <c r="D830" s="682"/>
      <c r="E830" s="672"/>
    </row>
    <row r="831" spans="1:5" hidden="1" x14ac:dyDescent="0.25">
      <c r="A831" s="661"/>
      <c r="B831" s="615"/>
      <c r="C831" s="660"/>
      <c r="D831" s="682"/>
      <c r="E831" s="672"/>
    </row>
    <row r="832" spans="1:5" hidden="1" x14ac:dyDescent="0.25">
      <c r="A832" s="661"/>
      <c r="B832" s="615"/>
      <c r="C832" s="660"/>
      <c r="D832" s="682"/>
      <c r="E832" s="672"/>
    </row>
    <row r="833" spans="1:5" hidden="1" x14ac:dyDescent="0.25">
      <c r="A833" s="661"/>
      <c r="B833" s="615"/>
      <c r="C833" s="660"/>
      <c r="D833" s="682"/>
      <c r="E833" s="672"/>
    </row>
    <row r="834" spans="1:5" hidden="1" x14ac:dyDescent="0.25">
      <c r="A834" s="661"/>
      <c r="B834" s="615"/>
      <c r="C834" s="660"/>
      <c r="D834" s="682"/>
      <c r="E834" s="672"/>
    </row>
    <row r="835" spans="1:5" hidden="1" x14ac:dyDescent="0.25">
      <c r="A835" s="661"/>
      <c r="B835" s="615"/>
      <c r="C835" s="660"/>
      <c r="D835" s="682"/>
      <c r="E835" s="672"/>
    </row>
    <row r="836" spans="1:5" hidden="1" x14ac:dyDescent="0.25">
      <c r="A836" s="661"/>
      <c r="B836" s="615"/>
      <c r="C836" s="660"/>
      <c r="D836" s="682"/>
      <c r="E836" s="672"/>
    </row>
    <row r="837" spans="1:5" hidden="1" x14ac:dyDescent="0.25">
      <c r="A837" s="661"/>
      <c r="B837" s="615"/>
      <c r="C837" s="660"/>
      <c r="D837" s="682"/>
      <c r="E837" s="672"/>
    </row>
    <row r="838" spans="1:5" hidden="1" x14ac:dyDescent="0.25">
      <c r="A838" s="661"/>
      <c r="B838" s="615"/>
      <c r="C838" s="660"/>
      <c r="D838" s="682"/>
      <c r="E838" s="672"/>
    </row>
    <row r="839" spans="1:5" hidden="1" x14ac:dyDescent="0.25">
      <c r="A839" s="661"/>
      <c r="B839" s="615"/>
      <c r="C839" s="660"/>
      <c r="D839" s="682"/>
      <c r="E839" s="672"/>
    </row>
    <row r="840" spans="1:5" hidden="1" x14ac:dyDescent="0.25">
      <c r="A840" s="661"/>
      <c r="B840" s="615"/>
      <c r="C840" s="660"/>
      <c r="D840" s="682"/>
      <c r="E840" s="672"/>
    </row>
    <row r="841" spans="1:5" hidden="1" x14ac:dyDescent="0.25">
      <c r="A841" s="661"/>
      <c r="B841" s="615"/>
      <c r="C841" s="660"/>
      <c r="D841" s="682"/>
      <c r="E841" s="672"/>
    </row>
    <row r="842" spans="1:5" hidden="1" x14ac:dyDescent="0.25">
      <c r="A842" s="661"/>
      <c r="B842" s="615"/>
      <c r="C842" s="660"/>
      <c r="D842" s="682"/>
      <c r="E842" s="672"/>
    </row>
    <row r="843" spans="1:5" hidden="1" x14ac:dyDescent="0.25">
      <c r="A843" s="661"/>
      <c r="B843" s="615"/>
      <c r="C843" s="660"/>
      <c r="D843" s="682"/>
      <c r="E843" s="672"/>
    </row>
    <row r="844" spans="1:5" hidden="1" x14ac:dyDescent="0.25">
      <c r="A844" s="661"/>
      <c r="B844" s="615"/>
      <c r="C844" s="660"/>
      <c r="D844" s="682"/>
      <c r="E844" s="672"/>
    </row>
    <row r="845" spans="1:5" hidden="1" x14ac:dyDescent="0.25">
      <c r="A845" s="661"/>
      <c r="B845" s="615"/>
      <c r="C845" s="660"/>
      <c r="D845" s="682"/>
      <c r="E845" s="672"/>
    </row>
    <row r="846" spans="1:5" hidden="1" x14ac:dyDescent="0.25">
      <c r="A846" s="661"/>
      <c r="B846" s="615"/>
      <c r="C846" s="660"/>
      <c r="D846" s="682"/>
      <c r="E846" s="672"/>
    </row>
    <row r="847" spans="1:5" hidden="1" x14ac:dyDescent="0.25">
      <c r="A847" s="661"/>
      <c r="B847" s="615"/>
      <c r="C847" s="660"/>
      <c r="D847" s="682"/>
      <c r="E847" s="672"/>
    </row>
    <row r="848" spans="1:5" hidden="1" x14ac:dyDescent="0.25">
      <c r="A848" s="661"/>
      <c r="B848" s="615"/>
      <c r="C848" s="660"/>
      <c r="D848" s="682"/>
      <c r="E848" s="672"/>
    </row>
    <row r="849" spans="1:5" hidden="1" x14ac:dyDescent="0.25">
      <c r="A849" s="661"/>
      <c r="B849" s="615"/>
      <c r="C849" s="660"/>
      <c r="D849" s="682"/>
      <c r="E849" s="672"/>
    </row>
    <row r="850" spans="1:5" hidden="1" x14ac:dyDescent="0.25">
      <c r="A850" s="661"/>
      <c r="B850" s="615"/>
      <c r="C850" s="660"/>
      <c r="D850" s="682"/>
      <c r="E850" s="672"/>
    </row>
    <row r="851" spans="1:5" hidden="1" x14ac:dyDescent="0.25">
      <c r="A851" s="661"/>
      <c r="B851" s="615"/>
      <c r="C851" s="660"/>
      <c r="D851" s="682"/>
      <c r="E851" s="672"/>
    </row>
    <row r="852" spans="1:5" hidden="1" x14ac:dyDescent="0.25">
      <c r="A852" s="661"/>
      <c r="B852" s="615"/>
      <c r="C852" s="660"/>
      <c r="D852" s="682"/>
      <c r="E852" s="672"/>
    </row>
    <row r="853" spans="1:5" hidden="1" x14ac:dyDescent="0.25">
      <c r="A853" s="661"/>
      <c r="B853" s="615"/>
      <c r="C853" s="660"/>
      <c r="D853" s="682"/>
      <c r="E853" s="672"/>
    </row>
    <row r="854" spans="1:5" hidden="1" x14ac:dyDescent="0.25">
      <c r="A854" s="661"/>
      <c r="B854" s="615"/>
      <c r="C854" s="660"/>
      <c r="D854" s="682"/>
      <c r="E854" s="672"/>
    </row>
    <row r="855" spans="1:5" hidden="1" x14ac:dyDescent="0.25">
      <c r="A855" s="661"/>
      <c r="B855" s="615"/>
      <c r="C855" s="660"/>
      <c r="D855" s="682"/>
      <c r="E855" s="672"/>
    </row>
    <row r="856" spans="1:5" hidden="1" x14ac:dyDescent="0.25">
      <c r="A856" s="661"/>
      <c r="B856" s="615"/>
      <c r="C856" s="660"/>
      <c r="D856" s="682"/>
      <c r="E856" s="672"/>
    </row>
    <row r="857" spans="1:5" hidden="1" x14ac:dyDescent="0.25">
      <c r="A857" s="661"/>
      <c r="B857" s="615"/>
      <c r="C857" s="660"/>
      <c r="D857" s="682"/>
      <c r="E857" s="672"/>
    </row>
    <row r="858" spans="1:5" hidden="1" x14ac:dyDescent="0.25">
      <c r="A858" s="661"/>
      <c r="B858" s="615"/>
      <c r="C858" s="660"/>
      <c r="D858" s="682"/>
      <c r="E858" s="672"/>
    </row>
    <row r="859" spans="1:5" hidden="1" x14ac:dyDescent="0.25">
      <c r="A859" s="661"/>
      <c r="B859" s="615"/>
      <c r="C859" s="660"/>
      <c r="D859" s="682"/>
      <c r="E859" s="672"/>
    </row>
    <row r="860" spans="1:5" hidden="1" x14ac:dyDescent="0.25">
      <c r="A860" s="661"/>
      <c r="B860" s="615"/>
      <c r="C860" s="660"/>
      <c r="D860" s="682"/>
      <c r="E860" s="672"/>
    </row>
    <row r="861" spans="1:5" hidden="1" x14ac:dyDescent="0.25">
      <c r="A861" s="661"/>
      <c r="B861" s="615"/>
      <c r="C861" s="660"/>
      <c r="D861" s="682"/>
      <c r="E861" s="672"/>
    </row>
    <row r="862" spans="1:5" hidden="1" x14ac:dyDescent="0.25">
      <c r="A862" s="661"/>
      <c r="B862" s="615"/>
      <c r="C862" s="660"/>
      <c r="D862" s="682"/>
      <c r="E862" s="672"/>
    </row>
    <row r="863" spans="1:5" hidden="1" x14ac:dyDescent="0.25">
      <c r="A863" s="661"/>
      <c r="B863" s="615"/>
      <c r="C863" s="660"/>
      <c r="D863" s="682"/>
      <c r="E863" s="672"/>
    </row>
    <row r="864" spans="1:5" hidden="1" x14ac:dyDescent="0.25">
      <c r="A864" s="661"/>
      <c r="B864" s="615"/>
      <c r="C864" s="660"/>
      <c r="D864" s="682"/>
      <c r="E864" s="672"/>
    </row>
    <row r="865" spans="1:5" hidden="1" x14ac:dyDescent="0.25">
      <c r="A865" s="661"/>
      <c r="B865" s="615"/>
      <c r="C865" s="660"/>
      <c r="D865" s="682"/>
      <c r="E865" s="672"/>
    </row>
    <row r="866" spans="1:5" hidden="1" x14ac:dyDescent="0.25">
      <c r="A866" s="661"/>
      <c r="B866" s="615"/>
      <c r="C866" s="660"/>
      <c r="D866" s="682"/>
      <c r="E866" s="672"/>
    </row>
    <row r="867" spans="1:5" hidden="1" x14ac:dyDescent="0.25">
      <c r="A867" s="661"/>
      <c r="B867" s="615"/>
      <c r="C867" s="660"/>
      <c r="D867" s="682"/>
      <c r="E867" s="672"/>
    </row>
    <row r="868" spans="1:5" hidden="1" x14ac:dyDescent="0.25">
      <c r="A868" s="661"/>
      <c r="B868" s="615"/>
      <c r="C868" s="660"/>
      <c r="D868" s="682"/>
      <c r="E868" s="672"/>
    </row>
    <row r="869" spans="1:5" hidden="1" x14ac:dyDescent="0.25">
      <c r="A869" s="661"/>
      <c r="B869" s="615"/>
      <c r="C869" s="660"/>
      <c r="D869" s="682"/>
      <c r="E869" s="672"/>
    </row>
    <row r="870" spans="1:5" hidden="1" x14ac:dyDescent="0.25">
      <c r="A870" s="661"/>
      <c r="B870" s="615"/>
      <c r="C870" s="660"/>
      <c r="D870" s="682"/>
      <c r="E870" s="672"/>
    </row>
    <row r="871" spans="1:5" hidden="1" x14ac:dyDescent="0.25">
      <c r="A871" s="661"/>
      <c r="B871" s="615"/>
      <c r="C871" s="660"/>
      <c r="D871" s="682"/>
      <c r="E871" s="672"/>
    </row>
    <row r="872" spans="1:5" hidden="1" x14ac:dyDescent="0.25">
      <c r="A872" s="661"/>
      <c r="B872" s="615"/>
      <c r="C872" s="660"/>
      <c r="D872" s="682"/>
      <c r="E872" s="672"/>
    </row>
    <row r="873" spans="1:5" hidden="1" x14ac:dyDescent="0.25">
      <c r="A873" s="661"/>
      <c r="B873" s="615"/>
      <c r="C873" s="660"/>
      <c r="D873" s="682"/>
      <c r="E873" s="672"/>
    </row>
    <row r="874" spans="1:5" hidden="1" x14ac:dyDescent="0.25">
      <c r="A874" s="661"/>
      <c r="B874" s="615"/>
      <c r="C874" s="660"/>
      <c r="D874" s="682"/>
      <c r="E874" s="672"/>
    </row>
    <row r="875" spans="1:5" hidden="1" x14ac:dyDescent="0.25">
      <c r="A875" s="661"/>
      <c r="B875" s="615"/>
      <c r="C875" s="660"/>
      <c r="D875" s="682"/>
      <c r="E875" s="672"/>
    </row>
    <row r="876" spans="1:5" hidden="1" x14ac:dyDescent="0.25">
      <c r="A876" s="661"/>
      <c r="B876" s="615"/>
      <c r="C876" s="660"/>
      <c r="D876" s="682"/>
      <c r="E876" s="672"/>
    </row>
    <row r="877" spans="1:5" hidden="1" x14ac:dyDescent="0.25">
      <c r="A877" s="661"/>
      <c r="B877" s="615"/>
      <c r="C877" s="660"/>
      <c r="D877" s="682"/>
      <c r="E877" s="672"/>
    </row>
    <row r="878" spans="1:5" hidden="1" x14ac:dyDescent="0.25">
      <c r="A878" s="661"/>
      <c r="B878" s="615"/>
      <c r="C878" s="660"/>
      <c r="D878" s="682"/>
      <c r="E878" s="672"/>
    </row>
    <row r="879" spans="1:5" hidden="1" x14ac:dyDescent="0.25">
      <c r="A879" s="661"/>
      <c r="B879" s="615"/>
      <c r="C879" s="660"/>
      <c r="D879" s="682"/>
      <c r="E879" s="672"/>
    </row>
    <row r="880" spans="1:5" hidden="1" x14ac:dyDescent="0.25">
      <c r="A880" s="661"/>
      <c r="B880" s="615"/>
      <c r="C880" s="660"/>
      <c r="D880" s="682"/>
      <c r="E880" s="672"/>
    </row>
    <row r="881" spans="1:5" hidden="1" x14ac:dyDescent="0.25">
      <c r="A881" s="661"/>
      <c r="B881" s="615"/>
      <c r="C881" s="660"/>
      <c r="D881" s="682"/>
      <c r="E881" s="672"/>
    </row>
    <row r="882" spans="1:5" hidden="1" x14ac:dyDescent="0.25">
      <c r="A882" s="661"/>
      <c r="B882" s="615"/>
      <c r="C882" s="660"/>
      <c r="D882" s="682"/>
      <c r="E882" s="672"/>
    </row>
    <row r="883" spans="1:5" hidden="1" x14ac:dyDescent="0.25">
      <c r="A883" s="661"/>
      <c r="B883" s="615"/>
      <c r="C883" s="660"/>
      <c r="D883" s="682"/>
      <c r="E883" s="672"/>
    </row>
    <row r="884" spans="1:5" hidden="1" x14ac:dyDescent="0.25">
      <c r="A884" s="661"/>
      <c r="B884" s="615"/>
      <c r="C884" s="660"/>
      <c r="D884" s="682"/>
      <c r="E884" s="672"/>
    </row>
    <row r="885" spans="1:5" hidden="1" x14ac:dyDescent="0.25">
      <c r="A885" s="661"/>
      <c r="B885" s="615"/>
      <c r="C885" s="660"/>
      <c r="D885" s="682"/>
      <c r="E885" s="672"/>
    </row>
    <row r="886" spans="1:5" hidden="1" x14ac:dyDescent="0.25">
      <c r="A886" s="661"/>
      <c r="B886" s="615"/>
      <c r="C886" s="660"/>
      <c r="D886" s="682"/>
      <c r="E886" s="672"/>
    </row>
    <row r="887" spans="1:5" hidden="1" x14ac:dyDescent="0.25">
      <c r="A887" s="661"/>
      <c r="B887" s="615"/>
      <c r="C887" s="660"/>
      <c r="D887" s="682"/>
      <c r="E887" s="672"/>
    </row>
    <row r="888" spans="1:5" hidden="1" x14ac:dyDescent="0.25">
      <c r="A888" s="661"/>
      <c r="B888" s="615"/>
      <c r="C888" s="660"/>
      <c r="D888" s="682"/>
      <c r="E888" s="672"/>
    </row>
    <row r="889" spans="1:5" hidden="1" x14ac:dyDescent="0.25">
      <c r="A889" s="661"/>
      <c r="B889" s="615"/>
      <c r="C889" s="660"/>
      <c r="D889" s="682"/>
      <c r="E889" s="672"/>
    </row>
    <row r="890" spans="1:5" hidden="1" x14ac:dyDescent="0.25">
      <c r="A890" s="661"/>
      <c r="B890" s="615"/>
      <c r="C890" s="660"/>
      <c r="D890" s="682"/>
      <c r="E890" s="672"/>
    </row>
    <row r="891" spans="1:5" hidden="1" x14ac:dyDescent="0.25">
      <c r="A891" s="661"/>
      <c r="B891" s="615"/>
      <c r="C891" s="660"/>
      <c r="D891" s="682"/>
      <c r="E891" s="672"/>
    </row>
    <row r="892" spans="1:5" hidden="1" x14ac:dyDescent="0.25">
      <c r="A892" s="661"/>
      <c r="B892" s="615"/>
      <c r="C892" s="660"/>
      <c r="D892" s="682"/>
      <c r="E892" s="672"/>
    </row>
    <row r="893" spans="1:5" hidden="1" x14ac:dyDescent="0.25">
      <c r="A893" s="661"/>
      <c r="B893" s="615"/>
      <c r="C893" s="660"/>
      <c r="D893" s="682"/>
      <c r="E893" s="672"/>
    </row>
    <row r="894" spans="1:5" hidden="1" x14ac:dyDescent="0.25">
      <c r="A894" s="661"/>
      <c r="B894" s="615"/>
      <c r="C894" s="660"/>
      <c r="D894" s="682"/>
      <c r="E894" s="672"/>
    </row>
    <row r="895" spans="1:5" hidden="1" x14ac:dyDescent="0.25">
      <c r="A895" s="661"/>
      <c r="B895" s="615"/>
      <c r="C895" s="660"/>
      <c r="D895" s="682"/>
      <c r="E895" s="672"/>
    </row>
    <row r="896" spans="1:5" hidden="1" x14ac:dyDescent="0.25">
      <c r="A896" s="661"/>
      <c r="B896" s="615"/>
      <c r="C896" s="660"/>
      <c r="D896" s="682"/>
      <c r="E896" s="672"/>
    </row>
    <row r="897" spans="1:5" hidden="1" x14ac:dyDescent="0.25">
      <c r="A897" s="661"/>
      <c r="B897" s="615"/>
      <c r="C897" s="660"/>
      <c r="D897" s="682"/>
      <c r="E897" s="672"/>
    </row>
    <row r="898" spans="1:5" hidden="1" x14ac:dyDescent="0.25">
      <c r="A898" s="661"/>
      <c r="B898" s="615"/>
      <c r="C898" s="660"/>
      <c r="D898" s="682"/>
      <c r="E898" s="672"/>
    </row>
    <row r="899" spans="1:5" hidden="1" x14ac:dyDescent="0.25">
      <c r="A899" s="661"/>
      <c r="B899" s="615"/>
      <c r="C899" s="660"/>
      <c r="D899" s="682"/>
      <c r="E899" s="672"/>
    </row>
    <row r="900" spans="1:5" hidden="1" x14ac:dyDescent="0.25">
      <c r="A900" s="661"/>
      <c r="B900" s="615"/>
      <c r="C900" s="660"/>
      <c r="D900" s="682"/>
      <c r="E900" s="672"/>
    </row>
    <row r="901" spans="1:5" hidden="1" x14ac:dyDescent="0.25">
      <c r="A901" s="661"/>
      <c r="B901" s="615"/>
      <c r="C901" s="660"/>
      <c r="D901" s="682"/>
      <c r="E901" s="672"/>
    </row>
    <row r="902" spans="1:5" hidden="1" x14ac:dyDescent="0.25">
      <c r="A902" s="661"/>
      <c r="B902" s="615"/>
      <c r="C902" s="660"/>
      <c r="D902" s="682"/>
      <c r="E902" s="672"/>
    </row>
    <row r="903" spans="1:5" hidden="1" x14ac:dyDescent="0.25">
      <c r="A903" s="661"/>
      <c r="B903" s="615"/>
      <c r="C903" s="660"/>
      <c r="D903" s="682"/>
      <c r="E903" s="672"/>
    </row>
    <row r="904" spans="1:5" hidden="1" x14ac:dyDescent="0.25">
      <c r="A904" s="661"/>
      <c r="B904" s="615"/>
      <c r="C904" s="660"/>
      <c r="D904" s="682"/>
      <c r="E904" s="672"/>
    </row>
    <row r="905" spans="1:5" hidden="1" x14ac:dyDescent="0.25">
      <c r="A905" s="661"/>
      <c r="B905" s="615"/>
      <c r="C905" s="660"/>
      <c r="D905" s="682"/>
      <c r="E905" s="672"/>
    </row>
    <row r="906" spans="1:5" hidden="1" x14ac:dyDescent="0.25">
      <c r="A906" s="661"/>
      <c r="B906" s="615"/>
      <c r="C906" s="660"/>
      <c r="D906" s="682"/>
      <c r="E906" s="672"/>
    </row>
    <row r="907" spans="1:5" hidden="1" x14ac:dyDescent="0.25">
      <c r="A907" s="661"/>
      <c r="B907" s="615"/>
      <c r="C907" s="660"/>
      <c r="D907" s="682"/>
      <c r="E907" s="672"/>
    </row>
    <row r="908" spans="1:5" hidden="1" x14ac:dyDescent="0.25">
      <c r="A908" s="661"/>
      <c r="B908" s="615"/>
      <c r="C908" s="660"/>
      <c r="D908" s="682"/>
      <c r="E908" s="672"/>
    </row>
    <row r="909" spans="1:5" hidden="1" x14ac:dyDescent="0.25">
      <c r="A909" s="661"/>
      <c r="B909" s="615"/>
      <c r="C909" s="660"/>
      <c r="D909" s="682"/>
      <c r="E909" s="672"/>
    </row>
    <row r="910" spans="1:5" hidden="1" x14ac:dyDescent="0.25">
      <c r="A910" s="661"/>
      <c r="B910" s="615"/>
      <c r="C910" s="660"/>
      <c r="D910" s="682"/>
      <c r="E910" s="672"/>
    </row>
    <row r="911" spans="1:5" hidden="1" x14ac:dyDescent="0.25">
      <c r="A911" s="661"/>
      <c r="B911" s="615"/>
      <c r="C911" s="660"/>
      <c r="D911" s="682"/>
      <c r="E911" s="672"/>
    </row>
    <row r="912" spans="1:5" hidden="1" x14ac:dyDescent="0.25">
      <c r="A912" s="661"/>
      <c r="B912" s="615"/>
      <c r="C912" s="660"/>
      <c r="D912" s="682"/>
      <c r="E912" s="672"/>
    </row>
    <row r="913" spans="1:5" hidden="1" x14ac:dyDescent="0.25">
      <c r="A913" s="661"/>
      <c r="B913" s="615"/>
      <c r="C913" s="660"/>
      <c r="D913" s="682"/>
      <c r="E913" s="672"/>
    </row>
    <row r="914" spans="1:5" hidden="1" x14ac:dyDescent="0.25">
      <c r="A914" s="661"/>
      <c r="B914" s="615"/>
      <c r="C914" s="660"/>
      <c r="D914" s="682"/>
      <c r="E914" s="672"/>
    </row>
    <row r="915" spans="1:5" hidden="1" x14ac:dyDescent="0.25">
      <c r="A915" s="661"/>
      <c r="B915" s="615"/>
      <c r="C915" s="660"/>
      <c r="D915" s="682"/>
      <c r="E915" s="672"/>
    </row>
    <row r="916" spans="1:5" hidden="1" x14ac:dyDescent="0.25">
      <c r="A916" s="661"/>
      <c r="B916" s="615"/>
      <c r="C916" s="660"/>
      <c r="D916" s="682"/>
      <c r="E916" s="672"/>
    </row>
    <row r="917" spans="1:5" hidden="1" x14ac:dyDescent="0.25">
      <c r="A917" s="661"/>
      <c r="B917" s="615"/>
      <c r="C917" s="660"/>
      <c r="D917" s="682"/>
      <c r="E917" s="672"/>
    </row>
    <row r="918" spans="1:5" hidden="1" x14ac:dyDescent="0.25">
      <c r="A918" s="661"/>
      <c r="B918" s="615"/>
      <c r="C918" s="660"/>
      <c r="D918" s="682"/>
      <c r="E918" s="672"/>
    </row>
    <row r="919" spans="1:5" hidden="1" x14ac:dyDescent="0.25">
      <c r="A919" s="661"/>
      <c r="B919" s="615"/>
      <c r="C919" s="660"/>
      <c r="D919" s="682"/>
      <c r="E919" s="672"/>
    </row>
    <row r="920" spans="1:5" hidden="1" x14ac:dyDescent="0.25">
      <c r="A920" s="661"/>
      <c r="B920" s="615"/>
      <c r="C920" s="660"/>
      <c r="D920" s="682"/>
      <c r="E920" s="672"/>
    </row>
    <row r="921" spans="1:5" hidden="1" x14ac:dyDescent="0.25">
      <c r="A921" s="661"/>
      <c r="B921" s="615"/>
      <c r="C921" s="660"/>
      <c r="D921" s="682"/>
      <c r="E921" s="672"/>
    </row>
    <row r="922" spans="1:5" hidden="1" x14ac:dyDescent="0.25">
      <c r="A922" s="661"/>
      <c r="B922" s="615"/>
      <c r="C922" s="660"/>
      <c r="D922" s="682"/>
      <c r="E922" s="672"/>
    </row>
    <row r="923" spans="1:5" hidden="1" x14ac:dyDescent="0.25">
      <c r="A923" s="661"/>
      <c r="B923" s="615"/>
      <c r="C923" s="660"/>
      <c r="D923" s="682"/>
      <c r="E923" s="672"/>
    </row>
    <row r="924" spans="1:5" hidden="1" x14ac:dyDescent="0.25">
      <c r="A924" s="661"/>
      <c r="B924" s="615"/>
      <c r="C924" s="660"/>
      <c r="D924" s="682"/>
      <c r="E924" s="672"/>
    </row>
    <row r="925" spans="1:5" hidden="1" x14ac:dyDescent="0.25">
      <c r="A925" s="661"/>
      <c r="B925" s="615"/>
      <c r="C925" s="660"/>
      <c r="D925" s="682"/>
      <c r="E925" s="672"/>
    </row>
    <row r="926" spans="1:5" hidden="1" x14ac:dyDescent="0.25">
      <c r="A926" s="661"/>
      <c r="B926" s="615"/>
      <c r="C926" s="660"/>
      <c r="D926" s="682"/>
      <c r="E926" s="672"/>
    </row>
    <row r="927" spans="1:5" hidden="1" x14ac:dyDescent="0.25">
      <c r="A927" s="661"/>
      <c r="B927" s="615"/>
      <c r="C927" s="660"/>
      <c r="D927" s="682"/>
      <c r="E927" s="672"/>
    </row>
    <row r="928" spans="1:5" hidden="1" x14ac:dyDescent="0.25">
      <c r="A928" s="661"/>
      <c r="B928" s="615"/>
      <c r="C928" s="660"/>
      <c r="D928" s="682"/>
      <c r="E928" s="672"/>
    </row>
    <row r="929" spans="1:5" hidden="1" x14ac:dyDescent="0.25">
      <c r="A929" s="661"/>
      <c r="B929" s="615"/>
      <c r="C929" s="660"/>
      <c r="D929" s="682"/>
      <c r="E929" s="672"/>
    </row>
    <row r="930" spans="1:5" hidden="1" x14ac:dyDescent="0.25">
      <c r="A930" s="661"/>
      <c r="B930" s="615"/>
      <c r="C930" s="660"/>
      <c r="D930" s="682"/>
      <c r="E930" s="672"/>
    </row>
    <row r="931" spans="1:5" hidden="1" x14ac:dyDescent="0.25">
      <c r="A931" s="661"/>
      <c r="B931" s="615"/>
      <c r="C931" s="660"/>
      <c r="D931" s="682"/>
      <c r="E931" s="672"/>
    </row>
    <row r="932" spans="1:5" hidden="1" x14ac:dyDescent="0.25">
      <c r="A932" s="661"/>
      <c r="B932" s="615"/>
      <c r="C932" s="660"/>
      <c r="D932" s="682"/>
      <c r="E932" s="672"/>
    </row>
    <row r="933" spans="1:5" hidden="1" x14ac:dyDescent="0.25">
      <c r="A933" s="661"/>
      <c r="B933" s="615"/>
      <c r="C933" s="660"/>
      <c r="D933" s="682"/>
      <c r="E933" s="672"/>
    </row>
    <row r="934" spans="1:5" hidden="1" x14ac:dyDescent="0.25">
      <c r="A934" s="661"/>
      <c r="B934" s="615"/>
      <c r="C934" s="660"/>
      <c r="D934" s="682"/>
      <c r="E934" s="672"/>
    </row>
    <row r="935" spans="1:5" hidden="1" x14ac:dyDescent="0.25">
      <c r="A935" s="661"/>
      <c r="B935" s="615"/>
      <c r="C935" s="660"/>
      <c r="D935" s="682"/>
      <c r="E935" s="672"/>
    </row>
    <row r="936" spans="1:5" hidden="1" x14ac:dyDescent="0.25">
      <c r="A936" s="661"/>
      <c r="B936" s="615"/>
      <c r="C936" s="660"/>
      <c r="D936" s="682"/>
      <c r="E936" s="672"/>
    </row>
    <row r="937" spans="1:5" hidden="1" x14ac:dyDescent="0.25">
      <c r="A937" s="661"/>
      <c r="B937" s="615"/>
      <c r="C937" s="660"/>
      <c r="D937" s="682"/>
      <c r="E937" s="672"/>
    </row>
    <row r="938" spans="1:5" hidden="1" x14ac:dyDescent="0.25">
      <c r="A938" s="661"/>
      <c r="B938" s="615"/>
      <c r="C938" s="660"/>
      <c r="D938" s="682"/>
      <c r="E938" s="672"/>
    </row>
    <row r="939" spans="1:5" hidden="1" x14ac:dyDescent="0.25">
      <c r="A939" s="661"/>
      <c r="B939" s="615"/>
      <c r="C939" s="660"/>
      <c r="D939" s="682"/>
      <c r="E939" s="672"/>
    </row>
    <row r="940" spans="1:5" hidden="1" x14ac:dyDescent="0.25">
      <c r="A940" s="661"/>
      <c r="B940" s="615"/>
      <c r="C940" s="660"/>
      <c r="D940" s="682"/>
      <c r="E940" s="672"/>
    </row>
    <row r="941" spans="1:5" hidden="1" x14ac:dyDescent="0.25">
      <c r="A941" s="661"/>
      <c r="B941" s="615"/>
      <c r="C941" s="660"/>
      <c r="D941" s="682"/>
      <c r="E941" s="672"/>
    </row>
    <row r="942" spans="1:5" hidden="1" x14ac:dyDescent="0.25">
      <c r="A942" s="661"/>
      <c r="B942" s="615"/>
      <c r="C942" s="660"/>
      <c r="D942" s="682"/>
      <c r="E942" s="672"/>
    </row>
    <row r="943" spans="1:5" hidden="1" x14ac:dyDescent="0.25">
      <c r="A943" s="661"/>
      <c r="B943" s="615"/>
      <c r="C943" s="660"/>
      <c r="D943" s="682"/>
      <c r="E943" s="672"/>
    </row>
    <row r="944" spans="1:5" hidden="1" x14ac:dyDescent="0.25">
      <c r="A944" s="661"/>
      <c r="B944" s="615"/>
      <c r="C944" s="660"/>
      <c r="D944" s="682"/>
      <c r="E944" s="672"/>
    </row>
    <row r="945" spans="1:5" hidden="1" x14ac:dyDescent="0.25">
      <c r="A945" s="661"/>
      <c r="B945" s="615"/>
      <c r="C945" s="660"/>
      <c r="D945" s="682"/>
      <c r="E945" s="672"/>
    </row>
    <row r="946" spans="1:5" hidden="1" x14ac:dyDescent="0.25">
      <c r="A946" s="661"/>
      <c r="B946" s="615"/>
      <c r="C946" s="660"/>
      <c r="D946" s="682"/>
      <c r="E946" s="672"/>
    </row>
    <row r="947" spans="1:5" hidden="1" x14ac:dyDescent="0.25">
      <c r="A947" s="661"/>
      <c r="B947" s="615"/>
      <c r="C947" s="660"/>
      <c r="D947" s="682"/>
      <c r="E947" s="672"/>
    </row>
    <row r="948" spans="1:5" hidden="1" x14ac:dyDescent="0.25">
      <c r="A948" s="661"/>
      <c r="B948" s="615"/>
      <c r="C948" s="660"/>
      <c r="D948" s="682"/>
      <c r="E948" s="672"/>
    </row>
    <row r="949" spans="1:5" hidden="1" x14ac:dyDescent="0.25">
      <c r="A949" s="661"/>
      <c r="B949" s="615"/>
      <c r="C949" s="660"/>
      <c r="D949" s="682"/>
      <c r="E949" s="672"/>
    </row>
    <row r="950" spans="1:5" hidden="1" x14ac:dyDescent="0.25">
      <c r="A950" s="661"/>
      <c r="B950" s="615"/>
      <c r="C950" s="660"/>
      <c r="D950" s="682"/>
      <c r="E950" s="672"/>
    </row>
    <row r="951" spans="1:5" hidden="1" x14ac:dyDescent="0.25">
      <c r="A951" s="661"/>
      <c r="B951" s="615"/>
      <c r="C951" s="660"/>
      <c r="D951" s="682"/>
      <c r="E951" s="672"/>
    </row>
    <row r="952" spans="1:5" hidden="1" x14ac:dyDescent="0.25">
      <c r="A952" s="661"/>
      <c r="B952" s="615"/>
      <c r="C952" s="660"/>
      <c r="D952" s="682"/>
      <c r="E952" s="672"/>
    </row>
    <row r="953" spans="1:5" hidden="1" x14ac:dyDescent="0.25">
      <c r="A953" s="661"/>
      <c r="B953" s="615"/>
      <c r="C953" s="660"/>
      <c r="D953" s="682"/>
      <c r="E953" s="672"/>
    </row>
    <row r="954" spans="1:5" hidden="1" x14ac:dyDescent="0.25">
      <c r="A954" s="661"/>
      <c r="B954" s="615"/>
      <c r="C954" s="660"/>
      <c r="D954" s="682"/>
      <c r="E954" s="672"/>
    </row>
    <row r="955" spans="1:5" hidden="1" x14ac:dyDescent="0.25">
      <c r="A955" s="661"/>
      <c r="B955" s="615"/>
      <c r="C955" s="660"/>
      <c r="D955" s="682"/>
      <c r="E955" s="672"/>
    </row>
    <row r="956" spans="1:5" hidden="1" x14ac:dyDescent="0.25">
      <c r="A956" s="661"/>
      <c r="B956" s="615"/>
      <c r="C956" s="660"/>
      <c r="D956" s="682"/>
      <c r="E956" s="672"/>
    </row>
    <row r="957" spans="1:5" hidden="1" x14ac:dyDescent="0.25">
      <c r="A957" s="661"/>
      <c r="B957" s="615"/>
      <c r="C957" s="660"/>
      <c r="D957" s="682"/>
      <c r="E957" s="672"/>
    </row>
    <row r="958" spans="1:5" hidden="1" x14ac:dyDescent="0.25">
      <c r="A958" s="661"/>
      <c r="B958" s="615"/>
      <c r="C958" s="660"/>
      <c r="D958" s="682"/>
      <c r="E958" s="672"/>
    </row>
    <row r="959" spans="1:5" hidden="1" x14ac:dyDescent="0.25">
      <c r="A959" s="661"/>
      <c r="B959" s="615"/>
      <c r="C959" s="660"/>
      <c r="D959" s="682"/>
      <c r="E959" s="672"/>
    </row>
    <row r="960" spans="1:5" hidden="1" x14ac:dyDescent="0.25">
      <c r="A960" s="661"/>
      <c r="B960" s="615"/>
      <c r="C960" s="660"/>
      <c r="D960" s="682"/>
      <c r="E960" s="672"/>
    </row>
    <row r="961" spans="1:5" hidden="1" x14ac:dyDescent="0.25">
      <c r="A961" s="661"/>
      <c r="B961" s="615"/>
      <c r="C961" s="660"/>
      <c r="D961" s="682"/>
      <c r="E961" s="672"/>
    </row>
    <row r="962" spans="1:5" hidden="1" x14ac:dyDescent="0.25">
      <c r="A962" s="661"/>
      <c r="B962" s="615"/>
      <c r="C962" s="660"/>
      <c r="D962" s="682"/>
      <c r="E962" s="672"/>
    </row>
    <row r="963" spans="1:5" hidden="1" x14ac:dyDescent="0.25">
      <c r="A963" s="661"/>
      <c r="B963" s="615"/>
      <c r="C963" s="660"/>
      <c r="D963" s="682"/>
      <c r="E963" s="672"/>
    </row>
    <row r="964" spans="1:5" hidden="1" x14ac:dyDescent="0.25">
      <c r="A964" s="661"/>
      <c r="B964" s="615"/>
      <c r="C964" s="660"/>
      <c r="D964" s="682"/>
      <c r="E964" s="672"/>
    </row>
    <row r="965" spans="1:5" hidden="1" x14ac:dyDescent="0.25">
      <c r="A965" s="661"/>
      <c r="B965" s="615"/>
      <c r="C965" s="660"/>
      <c r="D965" s="682"/>
      <c r="E965" s="672"/>
    </row>
    <row r="966" spans="1:5" hidden="1" x14ac:dyDescent="0.25">
      <c r="A966" s="661"/>
      <c r="B966" s="615"/>
      <c r="C966" s="660"/>
      <c r="D966" s="682"/>
      <c r="E966" s="672"/>
    </row>
    <row r="967" spans="1:5" hidden="1" x14ac:dyDescent="0.25">
      <c r="A967" s="661"/>
      <c r="B967" s="615"/>
      <c r="C967" s="660"/>
      <c r="D967" s="682"/>
      <c r="E967" s="672"/>
    </row>
    <row r="968" spans="1:5" hidden="1" x14ac:dyDescent="0.25">
      <c r="A968" s="661"/>
      <c r="B968" s="615"/>
      <c r="C968" s="660"/>
      <c r="D968" s="682"/>
      <c r="E968" s="672"/>
    </row>
    <row r="969" spans="1:5" hidden="1" x14ac:dyDescent="0.25">
      <c r="A969" s="661"/>
      <c r="B969" s="615"/>
      <c r="C969" s="660"/>
      <c r="D969" s="682"/>
      <c r="E969" s="672"/>
    </row>
    <row r="970" spans="1:5" hidden="1" x14ac:dyDescent="0.25">
      <c r="A970" s="661"/>
      <c r="B970" s="615"/>
      <c r="C970" s="660"/>
      <c r="D970" s="682"/>
      <c r="E970" s="672"/>
    </row>
    <row r="971" spans="1:5" hidden="1" x14ac:dyDescent="0.25">
      <c r="A971" s="661"/>
      <c r="B971" s="615"/>
      <c r="C971" s="660"/>
      <c r="D971" s="682"/>
      <c r="E971" s="672"/>
    </row>
    <row r="972" spans="1:5" hidden="1" x14ac:dyDescent="0.25">
      <c r="A972" s="661"/>
      <c r="B972" s="615"/>
      <c r="C972" s="660"/>
      <c r="D972" s="682"/>
      <c r="E972" s="672"/>
    </row>
    <row r="973" spans="1:5" hidden="1" x14ac:dyDescent="0.25">
      <c r="A973" s="661"/>
      <c r="B973" s="615"/>
      <c r="C973" s="660"/>
      <c r="D973" s="682"/>
      <c r="E973" s="672"/>
    </row>
    <row r="974" spans="1:5" hidden="1" x14ac:dyDescent="0.25">
      <c r="A974" s="661"/>
      <c r="B974" s="615"/>
      <c r="C974" s="660"/>
      <c r="D974" s="682"/>
      <c r="E974" s="672"/>
    </row>
    <row r="975" spans="1:5" hidden="1" x14ac:dyDescent="0.25">
      <c r="A975" s="661"/>
      <c r="B975" s="615"/>
      <c r="C975" s="660"/>
      <c r="D975" s="682"/>
      <c r="E975" s="672"/>
    </row>
    <row r="976" spans="1:5" hidden="1" x14ac:dyDescent="0.25">
      <c r="A976" s="661"/>
      <c r="B976" s="615"/>
      <c r="C976" s="660"/>
      <c r="D976" s="682"/>
      <c r="E976" s="672"/>
    </row>
    <row r="977" spans="1:5" hidden="1" x14ac:dyDescent="0.25">
      <c r="A977" s="661"/>
      <c r="B977" s="615"/>
      <c r="C977" s="660"/>
      <c r="D977" s="682"/>
      <c r="E977" s="672"/>
    </row>
    <row r="978" spans="1:5" hidden="1" x14ac:dyDescent="0.25">
      <c r="A978" s="661"/>
      <c r="B978" s="615"/>
      <c r="C978" s="660"/>
      <c r="D978" s="682"/>
      <c r="E978" s="672"/>
    </row>
    <row r="979" spans="1:5" hidden="1" x14ac:dyDescent="0.25">
      <c r="A979" s="661"/>
      <c r="B979" s="615"/>
      <c r="C979" s="660"/>
      <c r="D979" s="682"/>
      <c r="E979" s="672"/>
    </row>
    <row r="980" spans="1:5" hidden="1" x14ac:dyDescent="0.25">
      <c r="A980" s="661"/>
      <c r="B980" s="615"/>
      <c r="C980" s="660"/>
      <c r="D980" s="682"/>
      <c r="E980" s="672"/>
    </row>
    <row r="981" spans="1:5" hidden="1" x14ac:dyDescent="0.25">
      <c r="A981" s="661"/>
      <c r="B981" s="615"/>
      <c r="C981" s="660"/>
      <c r="D981" s="682"/>
      <c r="E981" s="672"/>
    </row>
    <row r="982" spans="1:5" hidden="1" x14ac:dyDescent="0.25">
      <c r="A982" s="661"/>
      <c r="B982" s="615"/>
      <c r="C982" s="660"/>
      <c r="D982" s="682"/>
      <c r="E982" s="672"/>
    </row>
    <row r="983" spans="1:5" hidden="1" x14ac:dyDescent="0.25">
      <c r="A983" s="661"/>
      <c r="B983" s="615"/>
      <c r="C983" s="660"/>
      <c r="D983" s="682"/>
      <c r="E983" s="672"/>
    </row>
    <row r="984" spans="1:5" hidden="1" x14ac:dyDescent="0.25">
      <c r="A984" s="661"/>
      <c r="B984" s="615"/>
      <c r="C984" s="660"/>
      <c r="D984" s="682"/>
      <c r="E984" s="672"/>
    </row>
    <row r="985" spans="1:5" hidden="1" x14ac:dyDescent="0.25">
      <c r="A985" s="661"/>
      <c r="B985" s="615"/>
      <c r="C985" s="660"/>
      <c r="D985" s="682"/>
      <c r="E985" s="672"/>
    </row>
    <row r="986" spans="1:5" hidden="1" x14ac:dyDescent="0.25">
      <c r="A986" s="661"/>
      <c r="B986" s="615"/>
      <c r="C986" s="660"/>
      <c r="D986" s="682"/>
      <c r="E986" s="672"/>
    </row>
    <row r="987" spans="1:5" hidden="1" x14ac:dyDescent="0.25">
      <c r="A987" s="661"/>
      <c r="B987" s="615"/>
      <c r="C987" s="660"/>
      <c r="D987" s="682"/>
      <c r="E987" s="672"/>
    </row>
    <row r="988" spans="1:5" hidden="1" x14ac:dyDescent="0.25">
      <c r="A988" s="661"/>
      <c r="B988" s="615"/>
      <c r="C988" s="660"/>
      <c r="D988" s="682"/>
      <c r="E988" s="672"/>
    </row>
    <row r="989" spans="1:5" hidden="1" x14ac:dyDescent="0.25">
      <c r="A989" s="661"/>
      <c r="B989" s="615"/>
      <c r="C989" s="660"/>
      <c r="D989" s="682"/>
      <c r="E989" s="672"/>
    </row>
    <row r="990" spans="1:5" hidden="1" x14ac:dyDescent="0.25">
      <c r="A990" s="661"/>
      <c r="B990" s="615"/>
      <c r="C990" s="660"/>
      <c r="D990" s="682"/>
      <c r="E990" s="672"/>
    </row>
    <row r="991" spans="1:5" hidden="1" x14ac:dyDescent="0.25">
      <c r="A991" s="661"/>
      <c r="B991" s="615"/>
      <c r="C991" s="660"/>
      <c r="D991" s="682"/>
      <c r="E991" s="672"/>
    </row>
    <row r="992" spans="1:5" hidden="1" x14ac:dyDescent="0.25">
      <c r="A992" s="661"/>
      <c r="B992" s="615"/>
      <c r="C992" s="660"/>
      <c r="D992" s="682"/>
      <c r="E992" s="672"/>
    </row>
    <row r="993" spans="1:5" hidden="1" x14ac:dyDescent="0.25">
      <c r="A993" s="661"/>
      <c r="B993" s="615"/>
      <c r="C993" s="660"/>
      <c r="D993" s="682"/>
      <c r="E993" s="672"/>
    </row>
    <row r="994" spans="1:5" hidden="1" x14ac:dyDescent="0.25">
      <c r="A994" s="661"/>
      <c r="B994" s="615"/>
      <c r="C994" s="660"/>
      <c r="D994" s="682"/>
      <c r="E994" s="672"/>
    </row>
    <row r="995" spans="1:5" hidden="1" x14ac:dyDescent="0.25">
      <c r="A995" s="661"/>
      <c r="B995" s="615"/>
      <c r="C995" s="660"/>
      <c r="D995" s="682"/>
      <c r="E995" s="672"/>
    </row>
    <row r="996" spans="1:5" hidden="1" x14ac:dyDescent="0.25">
      <c r="A996" s="661"/>
      <c r="B996" s="615"/>
      <c r="C996" s="660"/>
      <c r="D996" s="682"/>
      <c r="E996" s="672"/>
    </row>
    <row r="997" spans="1:5" hidden="1" x14ac:dyDescent="0.25">
      <c r="A997" s="661"/>
      <c r="B997" s="615"/>
      <c r="C997" s="660"/>
      <c r="D997" s="682"/>
      <c r="E997" s="672"/>
    </row>
    <row r="998" spans="1:5" hidden="1" x14ac:dyDescent="0.25">
      <c r="A998" s="661"/>
      <c r="B998" s="615"/>
      <c r="C998" s="660"/>
      <c r="D998" s="682"/>
      <c r="E998" s="672"/>
    </row>
    <row r="999" spans="1:5" hidden="1" x14ac:dyDescent="0.25">
      <c r="A999" s="661"/>
      <c r="B999" s="615"/>
      <c r="C999" s="660"/>
      <c r="D999" s="682"/>
      <c r="E999" s="672"/>
    </row>
    <row r="1000" spans="1:5" hidden="1" x14ac:dyDescent="0.25">
      <c r="A1000" s="661"/>
      <c r="B1000" s="615"/>
      <c r="C1000" s="660"/>
      <c r="D1000" s="682"/>
      <c r="E1000" s="672"/>
    </row>
    <row r="1001" spans="1:5" hidden="1" x14ac:dyDescent="0.25">
      <c r="A1001" s="661"/>
      <c r="B1001" s="615"/>
      <c r="C1001" s="660"/>
      <c r="D1001" s="682"/>
      <c r="E1001" s="672"/>
    </row>
    <row r="1002" spans="1:5" hidden="1" x14ac:dyDescent="0.25">
      <c r="A1002" s="661"/>
      <c r="B1002" s="615"/>
      <c r="C1002" s="660"/>
      <c r="D1002" s="682"/>
      <c r="E1002" s="672"/>
    </row>
    <row r="1003" spans="1:5" hidden="1" x14ac:dyDescent="0.25">
      <c r="A1003" s="661"/>
      <c r="B1003" s="615"/>
      <c r="C1003" s="660"/>
      <c r="D1003" s="682"/>
      <c r="E1003" s="672"/>
    </row>
    <row r="1004" spans="1:5" hidden="1" x14ac:dyDescent="0.25">
      <c r="A1004" s="661"/>
      <c r="B1004" s="615"/>
      <c r="C1004" s="660"/>
      <c r="D1004" s="682"/>
      <c r="E1004" s="672"/>
    </row>
    <row r="1005" spans="1:5" hidden="1" x14ac:dyDescent="0.25">
      <c r="A1005" s="661"/>
      <c r="B1005" s="615"/>
      <c r="C1005" s="660"/>
      <c r="D1005" s="682"/>
      <c r="E1005" s="672"/>
    </row>
    <row r="1006" spans="1:5" hidden="1" x14ac:dyDescent="0.25">
      <c r="A1006" s="661"/>
      <c r="B1006" s="615"/>
      <c r="C1006" s="660"/>
      <c r="D1006" s="682"/>
      <c r="E1006" s="672"/>
    </row>
    <row r="1007" spans="1:5" hidden="1" x14ac:dyDescent="0.25">
      <c r="A1007" s="661"/>
      <c r="B1007" s="615"/>
      <c r="C1007" s="660"/>
      <c r="D1007" s="682"/>
      <c r="E1007" s="672"/>
    </row>
    <row r="1008" spans="1:5" hidden="1" x14ac:dyDescent="0.25">
      <c r="A1008" s="661"/>
      <c r="B1008" s="615"/>
      <c r="C1008" s="660"/>
      <c r="D1008" s="682"/>
      <c r="E1008" s="672"/>
    </row>
    <row r="1009" spans="1:5" hidden="1" x14ac:dyDescent="0.25">
      <c r="A1009" s="661"/>
      <c r="B1009" s="615"/>
      <c r="C1009" s="660"/>
      <c r="D1009" s="682"/>
      <c r="E1009" s="672"/>
    </row>
    <row r="1010" spans="1:5" hidden="1" x14ac:dyDescent="0.25">
      <c r="A1010" s="661"/>
      <c r="B1010" s="615"/>
      <c r="C1010" s="660"/>
      <c r="D1010" s="682"/>
      <c r="E1010" s="672"/>
    </row>
    <row r="1011" spans="1:5" hidden="1" x14ac:dyDescent="0.25">
      <c r="A1011" s="661"/>
      <c r="B1011" s="615"/>
      <c r="C1011" s="660"/>
      <c r="D1011" s="682"/>
      <c r="E1011" s="672"/>
    </row>
    <row r="1012" spans="1:5" hidden="1" x14ac:dyDescent="0.25">
      <c r="A1012" s="661"/>
      <c r="B1012" s="615"/>
      <c r="C1012" s="660"/>
      <c r="D1012" s="682"/>
      <c r="E1012" s="672"/>
    </row>
    <row r="1013" spans="1:5" hidden="1" x14ac:dyDescent="0.25">
      <c r="A1013" s="661"/>
      <c r="B1013" s="615"/>
      <c r="C1013" s="660"/>
      <c r="D1013" s="682"/>
      <c r="E1013" s="672"/>
    </row>
    <row r="1014" spans="1:5" hidden="1" x14ac:dyDescent="0.25">
      <c r="A1014" s="661"/>
      <c r="B1014" s="615"/>
      <c r="C1014" s="660"/>
      <c r="D1014" s="682"/>
      <c r="E1014" s="672"/>
    </row>
    <row r="1015" spans="1:5" hidden="1" x14ac:dyDescent="0.25">
      <c r="A1015" s="661"/>
      <c r="B1015" s="615"/>
      <c r="C1015" s="660"/>
      <c r="D1015" s="682"/>
      <c r="E1015" s="672"/>
    </row>
    <row r="1016" spans="1:5" hidden="1" x14ac:dyDescent="0.25">
      <c r="A1016" s="661"/>
      <c r="B1016" s="615"/>
      <c r="C1016" s="660"/>
      <c r="D1016" s="682"/>
      <c r="E1016" s="672"/>
    </row>
    <row r="1017" spans="1:5" hidden="1" x14ac:dyDescent="0.25">
      <c r="A1017" s="661"/>
      <c r="B1017" s="615"/>
      <c r="C1017" s="660"/>
      <c r="D1017" s="682"/>
      <c r="E1017" s="672"/>
    </row>
    <row r="1018" spans="1:5" hidden="1" x14ac:dyDescent="0.25">
      <c r="A1018" s="661"/>
      <c r="B1018" s="615"/>
      <c r="C1018" s="660"/>
      <c r="D1018" s="682"/>
      <c r="E1018" s="672"/>
    </row>
    <row r="1019" spans="1:5" hidden="1" x14ac:dyDescent="0.25">
      <c r="A1019" s="661"/>
      <c r="B1019" s="615"/>
      <c r="C1019" s="660"/>
      <c r="D1019" s="682"/>
      <c r="E1019" s="672"/>
    </row>
    <row r="1020" spans="1:5" hidden="1" x14ac:dyDescent="0.25">
      <c r="A1020" s="661"/>
      <c r="B1020" s="615"/>
      <c r="C1020" s="660"/>
      <c r="D1020" s="682"/>
      <c r="E1020" s="672"/>
    </row>
    <row r="1021" spans="1:5" hidden="1" x14ac:dyDescent="0.25">
      <c r="A1021" s="661"/>
      <c r="B1021" s="615"/>
      <c r="C1021" s="660"/>
      <c r="D1021" s="682"/>
      <c r="E1021" s="672"/>
    </row>
    <row r="1022" spans="1:5" hidden="1" x14ac:dyDescent="0.25">
      <c r="A1022" s="661"/>
      <c r="B1022" s="615"/>
      <c r="C1022" s="660"/>
      <c r="D1022" s="682"/>
      <c r="E1022" s="672"/>
    </row>
    <row r="1023" spans="1:5" hidden="1" x14ac:dyDescent="0.25">
      <c r="A1023" s="661"/>
      <c r="B1023" s="615"/>
      <c r="C1023" s="660"/>
      <c r="D1023" s="682"/>
      <c r="E1023" s="672"/>
    </row>
    <row r="1024" spans="1:5" hidden="1" x14ac:dyDescent="0.25">
      <c r="A1024" s="661"/>
      <c r="B1024" s="615"/>
      <c r="C1024" s="660"/>
      <c r="D1024" s="682"/>
      <c r="E1024" s="672"/>
    </row>
    <row r="1025" spans="1:5" hidden="1" x14ac:dyDescent="0.25">
      <c r="A1025" s="661"/>
      <c r="B1025" s="615"/>
      <c r="C1025" s="660"/>
      <c r="D1025" s="682"/>
      <c r="E1025" s="672"/>
    </row>
    <row r="1026" spans="1:5" hidden="1" x14ac:dyDescent="0.25">
      <c r="A1026" s="661"/>
      <c r="B1026" s="615"/>
      <c r="C1026" s="660"/>
      <c r="D1026" s="682"/>
      <c r="E1026" s="672"/>
    </row>
    <row r="1027" spans="1:5" hidden="1" x14ac:dyDescent="0.25">
      <c r="A1027" s="661"/>
      <c r="B1027" s="615"/>
      <c r="C1027" s="660"/>
      <c r="D1027" s="682"/>
      <c r="E1027" s="672"/>
    </row>
    <row r="1028" spans="1:5" hidden="1" x14ac:dyDescent="0.25">
      <c r="A1028" s="661"/>
      <c r="B1028" s="615"/>
      <c r="C1028" s="660"/>
      <c r="D1028" s="682"/>
      <c r="E1028" s="672"/>
    </row>
    <row r="1029" spans="1:5" hidden="1" x14ac:dyDescent="0.25">
      <c r="A1029" s="661"/>
      <c r="B1029" s="615"/>
      <c r="C1029" s="660"/>
      <c r="D1029" s="682"/>
      <c r="E1029" s="672"/>
    </row>
    <row r="1030" spans="1:5" hidden="1" x14ac:dyDescent="0.25">
      <c r="A1030" s="661"/>
      <c r="B1030" s="615"/>
      <c r="C1030" s="660"/>
      <c r="D1030" s="682"/>
      <c r="E1030" s="672"/>
    </row>
    <row r="1031" spans="1:5" hidden="1" x14ac:dyDescent="0.25">
      <c r="A1031" s="661"/>
      <c r="B1031" s="615"/>
      <c r="C1031" s="660"/>
      <c r="D1031" s="682"/>
      <c r="E1031" s="672"/>
    </row>
    <row r="1032" spans="1:5" hidden="1" x14ac:dyDescent="0.25">
      <c r="A1032" s="661"/>
      <c r="B1032" s="615"/>
      <c r="C1032" s="660"/>
      <c r="D1032" s="682"/>
      <c r="E1032" s="672"/>
    </row>
    <row r="1033" spans="1:5" hidden="1" x14ac:dyDescent="0.25">
      <c r="A1033" s="661"/>
      <c r="B1033" s="615"/>
      <c r="C1033" s="660"/>
      <c r="D1033" s="682"/>
      <c r="E1033" s="672"/>
    </row>
    <row r="1034" spans="1:5" hidden="1" x14ac:dyDescent="0.25">
      <c r="A1034" s="661"/>
      <c r="B1034" s="615"/>
      <c r="C1034" s="660"/>
      <c r="D1034" s="682"/>
      <c r="E1034" s="672"/>
    </row>
    <row r="1035" spans="1:5" hidden="1" x14ac:dyDescent="0.25">
      <c r="A1035" s="661"/>
      <c r="B1035" s="615"/>
      <c r="C1035" s="660"/>
      <c r="D1035" s="682"/>
      <c r="E1035" s="672"/>
    </row>
    <row r="1036" spans="1:5" hidden="1" x14ac:dyDescent="0.25">
      <c r="A1036" s="661"/>
      <c r="B1036" s="615"/>
      <c r="C1036" s="660"/>
      <c r="D1036" s="682"/>
      <c r="E1036" s="672"/>
    </row>
    <row r="1037" spans="1:5" hidden="1" x14ac:dyDescent="0.25">
      <c r="A1037" s="661"/>
      <c r="B1037" s="615"/>
      <c r="C1037" s="660"/>
      <c r="D1037" s="682"/>
      <c r="E1037" s="672"/>
    </row>
    <row r="1038" spans="1:5" hidden="1" x14ac:dyDescent="0.25">
      <c r="A1038" s="661"/>
      <c r="B1038" s="615"/>
      <c r="C1038" s="660"/>
      <c r="D1038" s="682"/>
      <c r="E1038" s="672"/>
    </row>
    <row r="1039" spans="1:5" hidden="1" x14ac:dyDescent="0.25">
      <c r="A1039" s="661"/>
      <c r="B1039" s="615"/>
      <c r="C1039" s="660"/>
      <c r="D1039" s="682"/>
      <c r="E1039" s="672"/>
    </row>
    <row r="1040" spans="1:5" hidden="1" x14ac:dyDescent="0.25">
      <c r="A1040" s="661"/>
      <c r="B1040" s="615"/>
      <c r="C1040" s="660"/>
      <c r="D1040" s="682"/>
      <c r="E1040" s="672"/>
    </row>
    <row r="1041" spans="1:5" hidden="1" x14ac:dyDescent="0.25">
      <c r="A1041" s="661"/>
      <c r="B1041" s="615"/>
      <c r="C1041" s="660"/>
      <c r="D1041" s="682"/>
      <c r="E1041" s="672"/>
    </row>
    <row r="1042" spans="1:5" hidden="1" x14ac:dyDescent="0.25">
      <c r="A1042" s="661"/>
      <c r="B1042" s="615"/>
      <c r="C1042" s="660"/>
      <c r="D1042" s="682"/>
      <c r="E1042" s="672"/>
    </row>
    <row r="1043" spans="1:5" hidden="1" x14ac:dyDescent="0.25">
      <c r="A1043" s="661"/>
      <c r="B1043" s="615"/>
      <c r="C1043" s="660"/>
      <c r="D1043" s="682"/>
      <c r="E1043" s="672"/>
    </row>
    <row r="1044" spans="1:5" hidden="1" x14ac:dyDescent="0.25">
      <c r="A1044" s="661"/>
      <c r="B1044" s="615"/>
      <c r="C1044" s="660"/>
      <c r="D1044" s="682"/>
      <c r="E1044" s="672"/>
    </row>
    <row r="1045" spans="1:5" hidden="1" x14ac:dyDescent="0.25">
      <c r="A1045" s="661"/>
      <c r="B1045" s="615"/>
      <c r="C1045" s="660"/>
      <c r="D1045" s="682"/>
      <c r="E1045" s="672"/>
    </row>
    <row r="1046" spans="1:5" hidden="1" x14ac:dyDescent="0.25">
      <c r="A1046" s="661"/>
      <c r="B1046" s="615"/>
      <c r="C1046" s="660"/>
      <c r="D1046" s="682"/>
      <c r="E1046" s="672"/>
    </row>
    <row r="1047" spans="1:5" hidden="1" x14ac:dyDescent="0.25">
      <c r="A1047" s="661"/>
      <c r="B1047" s="615"/>
      <c r="C1047" s="660"/>
      <c r="D1047" s="682"/>
      <c r="E1047" s="672"/>
    </row>
    <row r="1048" spans="1:5" hidden="1" x14ac:dyDescent="0.25">
      <c r="A1048" s="661"/>
      <c r="B1048" s="615"/>
      <c r="C1048" s="660"/>
      <c r="D1048" s="682"/>
      <c r="E1048" s="672"/>
    </row>
    <row r="1049" spans="1:5" hidden="1" x14ac:dyDescent="0.25">
      <c r="A1049" s="661"/>
      <c r="B1049" s="615"/>
      <c r="C1049" s="660"/>
      <c r="D1049" s="682"/>
      <c r="E1049" s="672"/>
    </row>
    <row r="1050" spans="1:5" hidden="1" x14ac:dyDescent="0.25">
      <c r="A1050" s="661"/>
      <c r="B1050" s="615"/>
      <c r="C1050" s="660"/>
      <c r="D1050" s="682"/>
      <c r="E1050" s="672"/>
    </row>
    <row r="1051" spans="1:5" hidden="1" x14ac:dyDescent="0.25">
      <c r="A1051" s="661"/>
      <c r="B1051" s="615"/>
      <c r="C1051" s="660"/>
      <c r="D1051" s="682"/>
      <c r="E1051" s="672"/>
    </row>
    <row r="1052" spans="1:5" hidden="1" x14ac:dyDescent="0.25">
      <c r="A1052" s="661"/>
      <c r="B1052" s="615"/>
      <c r="C1052" s="660"/>
      <c r="D1052" s="682"/>
      <c r="E1052" s="672"/>
    </row>
    <row r="1053" spans="1:5" hidden="1" x14ac:dyDescent="0.25">
      <c r="A1053" s="661"/>
      <c r="B1053" s="615"/>
      <c r="C1053" s="660"/>
      <c r="D1053" s="682"/>
      <c r="E1053" s="672"/>
    </row>
    <row r="1054" spans="1:5" hidden="1" x14ac:dyDescent="0.25">
      <c r="A1054" s="661"/>
      <c r="B1054" s="615"/>
      <c r="C1054" s="660"/>
      <c r="D1054" s="682"/>
      <c r="E1054" s="672"/>
    </row>
    <row r="1055" spans="1:5" hidden="1" x14ac:dyDescent="0.25">
      <c r="A1055" s="661"/>
      <c r="B1055" s="615"/>
      <c r="C1055" s="660"/>
      <c r="D1055" s="682"/>
      <c r="E1055" s="672"/>
    </row>
    <row r="1056" spans="1:5" hidden="1" x14ac:dyDescent="0.25">
      <c r="A1056" s="661"/>
      <c r="B1056" s="615"/>
      <c r="C1056" s="660"/>
      <c r="D1056" s="682"/>
      <c r="E1056" s="672"/>
    </row>
    <row r="1057" spans="1:5" hidden="1" x14ac:dyDescent="0.25">
      <c r="A1057" s="661"/>
      <c r="B1057" s="615"/>
      <c r="C1057" s="660"/>
      <c r="D1057" s="682"/>
      <c r="E1057" s="672"/>
    </row>
    <row r="1058" spans="1:5" hidden="1" x14ac:dyDescent="0.25">
      <c r="A1058" s="661"/>
      <c r="B1058" s="615"/>
      <c r="C1058" s="660"/>
      <c r="D1058" s="682"/>
      <c r="E1058" s="672"/>
    </row>
    <row r="1059" spans="1:5" hidden="1" x14ac:dyDescent="0.25">
      <c r="A1059" s="661"/>
      <c r="B1059" s="615"/>
      <c r="C1059" s="660"/>
      <c r="D1059" s="682"/>
      <c r="E1059" s="672"/>
    </row>
    <row r="1060" spans="1:5" hidden="1" x14ac:dyDescent="0.25">
      <c r="A1060" s="661"/>
      <c r="B1060" s="615"/>
      <c r="C1060" s="660"/>
      <c r="D1060" s="682"/>
      <c r="E1060" s="672"/>
    </row>
    <row r="1061" spans="1:5" hidden="1" x14ac:dyDescent="0.25">
      <c r="A1061" s="661"/>
      <c r="B1061" s="615"/>
      <c r="C1061" s="660"/>
      <c r="D1061" s="682"/>
      <c r="E1061" s="672"/>
    </row>
    <row r="1062" spans="1:5" hidden="1" x14ac:dyDescent="0.25">
      <c r="A1062" s="661"/>
      <c r="B1062" s="615"/>
      <c r="C1062" s="660"/>
      <c r="D1062" s="682"/>
      <c r="E1062" s="672"/>
    </row>
    <row r="1063" spans="1:5" hidden="1" x14ac:dyDescent="0.25">
      <c r="A1063" s="661"/>
      <c r="B1063" s="615"/>
      <c r="C1063" s="660"/>
      <c r="D1063" s="682"/>
      <c r="E1063" s="672"/>
    </row>
    <row r="1064" spans="1:5" hidden="1" x14ac:dyDescent="0.25">
      <c r="A1064" s="661"/>
      <c r="B1064" s="615"/>
      <c r="C1064" s="660"/>
      <c r="D1064" s="682"/>
      <c r="E1064" s="672"/>
    </row>
    <row r="1065" spans="1:5" hidden="1" x14ac:dyDescent="0.25">
      <c r="A1065" s="661"/>
      <c r="B1065" s="615"/>
      <c r="C1065" s="660"/>
      <c r="D1065" s="682"/>
      <c r="E1065" s="672"/>
    </row>
    <row r="1066" spans="1:5" hidden="1" x14ac:dyDescent="0.25">
      <c r="A1066" s="661"/>
      <c r="B1066" s="615"/>
      <c r="C1066" s="660"/>
      <c r="D1066" s="682"/>
      <c r="E1066" s="672"/>
    </row>
    <row r="1067" spans="1:5" hidden="1" x14ac:dyDescent="0.25">
      <c r="A1067" s="661"/>
      <c r="B1067" s="615"/>
      <c r="C1067" s="660"/>
      <c r="D1067" s="682"/>
      <c r="E1067" s="672"/>
    </row>
    <row r="1068" spans="1:5" hidden="1" x14ac:dyDescent="0.25">
      <c r="A1068" s="661"/>
      <c r="B1068" s="615"/>
      <c r="C1068" s="660"/>
      <c r="D1068" s="682"/>
      <c r="E1068" s="672"/>
    </row>
    <row r="1069" spans="1:5" hidden="1" x14ac:dyDescent="0.25">
      <c r="A1069" s="661"/>
      <c r="B1069" s="615"/>
      <c r="C1069" s="660"/>
      <c r="D1069" s="682"/>
      <c r="E1069" s="672"/>
    </row>
    <row r="1070" spans="1:5" hidden="1" x14ac:dyDescent="0.25">
      <c r="A1070" s="661"/>
      <c r="B1070" s="615"/>
      <c r="C1070" s="660"/>
      <c r="D1070" s="682"/>
      <c r="E1070" s="672"/>
    </row>
    <row r="1071" spans="1:5" hidden="1" x14ac:dyDescent="0.25">
      <c r="A1071" s="661"/>
      <c r="B1071" s="615"/>
      <c r="C1071" s="660"/>
      <c r="D1071" s="682"/>
      <c r="E1071" s="672"/>
    </row>
    <row r="1072" spans="1:5" hidden="1" x14ac:dyDescent="0.25">
      <c r="A1072" s="661"/>
      <c r="B1072" s="615"/>
      <c r="C1072" s="660"/>
      <c r="D1072" s="682"/>
      <c r="E1072" s="672"/>
    </row>
    <row r="1073" spans="1:5" hidden="1" x14ac:dyDescent="0.25">
      <c r="A1073" s="661"/>
      <c r="B1073" s="615"/>
      <c r="C1073" s="660"/>
      <c r="D1073" s="682"/>
      <c r="E1073" s="672"/>
    </row>
    <row r="1074" spans="1:5" hidden="1" x14ac:dyDescent="0.25">
      <c r="A1074" s="661"/>
      <c r="B1074" s="615"/>
      <c r="C1074" s="660"/>
      <c r="D1074" s="682"/>
      <c r="E1074" s="672"/>
    </row>
    <row r="1075" spans="1:5" hidden="1" x14ac:dyDescent="0.25">
      <c r="A1075" s="661"/>
      <c r="B1075" s="615"/>
      <c r="C1075" s="660"/>
      <c r="D1075" s="682"/>
      <c r="E1075" s="672"/>
    </row>
    <row r="1076" spans="1:5" hidden="1" x14ac:dyDescent="0.25">
      <c r="A1076" s="661"/>
      <c r="B1076" s="615"/>
      <c r="C1076" s="660"/>
      <c r="D1076" s="682"/>
      <c r="E1076" s="672"/>
    </row>
    <row r="1077" spans="1:5" hidden="1" x14ac:dyDescent="0.25">
      <c r="A1077" s="661"/>
      <c r="B1077" s="615"/>
      <c r="C1077" s="660"/>
      <c r="D1077" s="682"/>
      <c r="E1077" s="672"/>
    </row>
    <row r="1078" spans="1:5" hidden="1" x14ac:dyDescent="0.25">
      <c r="A1078" s="661"/>
      <c r="B1078" s="615"/>
      <c r="C1078" s="660"/>
      <c r="D1078" s="682"/>
      <c r="E1078" s="672"/>
    </row>
    <row r="1079" spans="1:5" hidden="1" x14ac:dyDescent="0.25">
      <c r="A1079" s="661"/>
      <c r="B1079" s="615"/>
      <c r="C1079" s="660"/>
      <c r="D1079" s="682"/>
      <c r="E1079" s="672"/>
    </row>
    <row r="1080" spans="1:5" hidden="1" x14ac:dyDescent="0.25">
      <c r="A1080" s="661"/>
      <c r="B1080" s="615"/>
      <c r="C1080" s="660"/>
      <c r="D1080" s="682"/>
      <c r="E1080" s="672"/>
    </row>
    <row r="1081" spans="1:5" hidden="1" x14ac:dyDescent="0.25">
      <c r="A1081" s="661"/>
      <c r="B1081" s="615"/>
      <c r="C1081" s="660"/>
      <c r="D1081" s="682"/>
      <c r="E1081" s="672"/>
    </row>
    <row r="1082" spans="1:5" hidden="1" x14ac:dyDescent="0.25">
      <c r="A1082" s="661"/>
      <c r="B1082" s="615"/>
      <c r="C1082" s="660"/>
      <c r="D1082" s="682"/>
      <c r="E1082" s="672"/>
    </row>
    <row r="1083" spans="1:5" hidden="1" x14ac:dyDescent="0.25">
      <c r="A1083" s="661"/>
      <c r="B1083" s="615"/>
      <c r="C1083" s="660"/>
      <c r="D1083" s="682"/>
      <c r="E1083" s="672"/>
    </row>
    <row r="1084" spans="1:5" hidden="1" x14ac:dyDescent="0.25">
      <c r="A1084" s="661"/>
      <c r="B1084" s="615"/>
      <c r="C1084" s="660"/>
      <c r="D1084" s="682"/>
      <c r="E1084" s="672"/>
    </row>
    <row r="1085" spans="1:5" hidden="1" x14ac:dyDescent="0.25">
      <c r="A1085" s="661"/>
      <c r="B1085" s="615"/>
      <c r="C1085" s="660"/>
      <c r="D1085" s="682"/>
      <c r="E1085" s="672"/>
    </row>
    <row r="1086" spans="1:5" hidden="1" x14ac:dyDescent="0.25">
      <c r="A1086" s="661"/>
      <c r="B1086" s="615"/>
      <c r="C1086" s="660"/>
      <c r="D1086" s="682"/>
      <c r="E1086" s="672"/>
    </row>
    <row r="1087" spans="1:5" hidden="1" x14ac:dyDescent="0.25">
      <c r="A1087" s="661"/>
      <c r="B1087" s="615"/>
      <c r="C1087" s="660"/>
      <c r="D1087" s="682"/>
      <c r="E1087" s="672"/>
    </row>
    <row r="1088" spans="1:5" hidden="1" x14ac:dyDescent="0.25">
      <c r="A1088" s="661"/>
      <c r="B1088" s="615"/>
      <c r="C1088" s="660"/>
      <c r="D1088" s="682"/>
      <c r="E1088" s="672"/>
    </row>
    <row r="1089" spans="1:5" hidden="1" x14ac:dyDescent="0.25">
      <c r="A1089" s="661"/>
      <c r="B1089" s="615"/>
      <c r="C1089" s="660"/>
      <c r="D1089" s="682"/>
      <c r="E1089" s="672"/>
    </row>
    <row r="1090" spans="1:5" hidden="1" x14ac:dyDescent="0.25">
      <c r="A1090" s="661"/>
      <c r="B1090" s="615"/>
      <c r="C1090" s="660"/>
      <c r="D1090" s="682"/>
      <c r="E1090" s="672"/>
    </row>
    <row r="1091" spans="1:5" hidden="1" x14ac:dyDescent="0.25">
      <c r="A1091" s="661"/>
      <c r="B1091" s="615"/>
      <c r="C1091" s="660"/>
      <c r="D1091" s="682"/>
      <c r="E1091" s="672"/>
    </row>
    <row r="1092" spans="1:5" hidden="1" x14ac:dyDescent="0.25">
      <c r="A1092" s="661"/>
      <c r="B1092" s="615"/>
      <c r="C1092" s="660"/>
      <c r="D1092" s="682"/>
      <c r="E1092" s="672"/>
    </row>
    <row r="1093" spans="1:5" hidden="1" x14ac:dyDescent="0.25">
      <c r="A1093" s="661"/>
      <c r="B1093" s="615"/>
      <c r="C1093" s="660"/>
      <c r="D1093" s="682"/>
      <c r="E1093" s="672"/>
    </row>
    <row r="1094" spans="1:5" hidden="1" x14ac:dyDescent="0.25">
      <c r="A1094" s="661"/>
      <c r="B1094" s="615"/>
      <c r="C1094" s="660"/>
      <c r="D1094" s="682"/>
      <c r="E1094" s="672"/>
    </row>
    <row r="1095" spans="1:5" hidden="1" x14ac:dyDescent="0.25">
      <c r="A1095" s="661"/>
      <c r="B1095" s="615"/>
      <c r="C1095" s="660"/>
      <c r="D1095" s="682"/>
      <c r="E1095" s="672"/>
    </row>
    <row r="1096" spans="1:5" hidden="1" x14ac:dyDescent="0.25">
      <c r="A1096" s="661"/>
      <c r="B1096" s="615"/>
      <c r="C1096" s="660"/>
      <c r="D1096" s="682"/>
      <c r="E1096" s="672"/>
    </row>
    <row r="1097" spans="1:5" hidden="1" x14ac:dyDescent="0.25">
      <c r="A1097" s="661"/>
      <c r="B1097" s="615"/>
      <c r="C1097" s="660"/>
      <c r="D1097" s="682"/>
      <c r="E1097" s="672"/>
    </row>
    <row r="1098" spans="1:5" hidden="1" x14ac:dyDescent="0.25">
      <c r="A1098" s="661"/>
      <c r="B1098" s="615"/>
      <c r="C1098" s="660"/>
      <c r="D1098" s="682"/>
      <c r="E1098" s="672"/>
    </row>
    <row r="1099" spans="1:5" hidden="1" x14ac:dyDescent="0.25">
      <c r="A1099" s="661"/>
      <c r="B1099" s="615"/>
      <c r="C1099" s="660"/>
      <c r="D1099" s="682"/>
      <c r="E1099" s="672"/>
    </row>
    <row r="1100" spans="1:5" hidden="1" x14ac:dyDescent="0.25">
      <c r="A1100" s="661"/>
      <c r="B1100" s="615"/>
      <c r="C1100" s="660"/>
      <c r="D1100" s="682"/>
      <c r="E1100" s="672"/>
    </row>
    <row r="1101" spans="1:5" hidden="1" x14ac:dyDescent="0.25">
      <c r="A1101" s="661"/>
      <c r="B1101" s="615"/>
      <c r="C1101" s="660"/>
      <c r="D1101" s="682"/>
      <c r="E1101" s="672"/>
    </row>
    <row r="1102" spans="1:5" hidden="1" x14ac:dyDescent="0.25">
      <c r="A1102" s="661"/>
      <c r="B1102" s="615"/>
      <c r="C1102" s="660"/>
      <c r="D1102" s="682"/>
      <c r="E1102" s="672"/>
    </row>
    <row r="1103" spans="1:5" hidden="1" x14ac:dyDescent="0.25">
      <c r="A1103" s="661"/>
      <c r="B1103" s="615"/>
      <c r="C1103" s="660"/>
      <c r="D1103" s="682"/>
      <c r="E1103" s="672"/>
    </row>
    <row r="1104" spans="1:5" hidden="1" x14ac:dyDescent="0.25">
      <c r="A1104" s="661"/>
      <c r="B1104" s="615"/>
      <c r="C1104" s="660"/>
      <c r="D1104" s="682"/>
      <c r="E1104" s="672"/>
    </row>
    <row r="1105" spans="1:5" hidden="1" x14ac:dyDescent="0.25">
      <c r="A1105" s="661"/>
      <c r="B1105" s="615"/>
      <c r="C1105" s="660"/>
      <c r="D1105" s="682"/>
      <c r="E1105" s="672"/>
    </row>
    <row r="1106" spans="1:5" hidden="1" x14ac:dyDescent="0.25">
      <c r="A1106" s="661"/>
      <c r="B1106" s="615"/>
      <c r="C1106" s="660"/>
      <c r="D1106" s="682"/>
      <c r="E1106" s="672"/>
    </row>
    <row r="1107" spans="1:5" hidden="1" x14ac:dyDescent="0.25">
      <c r="A1107" s="661"/>
      <c r="B1107" s="615"/>
      <c r="C1107" s="660"/>
      <c r="D1107" s="682"/>
      <c r="E1107" s="672"/>
    </row>
    <row r="1108" spans="1:5" hidden="1" x14ac:dyDescent="0.25">
      <c r="A1108" s="661"/>
      <c r="B1108" s="615"/>
      <c r="C1108" s="660"/>
      <c r="D1108" s="682"/>
      <c r="E1108" s="672"/>
    </row>
    <row r="1109" spans="1:5" hidden="1" x14ac:dyDescent="0.25">
      <c r="A1109" s="661"/>
      <c r="B1109" s="615"/>
      <c r="C1109" s="660"/>
      <c r="D1109" s="682"/>
      <c r="E1109" s="672"/>
    </row>
    <row r="1110" spans="1:5" hidden="1" x14ac:dyDescent="0.25">
      <c r="A1110" s="661"/>
      <c r="B1110" s="615"/>
      <c r="C1110" s="660"/>
      <c r="D1110" s="682"/>
      <c r="E1110" s="672"/>
    </row>
    <row r="1111" spans="1:5" hidden="1" x14ac:dyDescent="0.25">
      <c r="A1111" s="661"/>
      <c r="B1111" s="615"/>
      <c r="C1111" s="660"/>
      <c r="D1111" s="682"/>
      <c r="E1111" s="672"/>
    </row>
    <row r="1112" spans="1:5" hidden="1" x14ac:dyDescent="0.25">
      <c r="A1112" s="661"/>
      <c r="B1112" s="615"/>
      <c r="C1112" s="660"/>
      <c r="D1112" s="682"/>
      <c r="E1112" s="672"/>
    </row>
    <row r="1113" spans="1:5" hidden="1" x14ac:dyDescent="0.25">
      <c r="A1113" s="661"/>
      <c r="B1113" s="615"/>
      <c r="C1113" s="660"/>
      <c r="D1113" s="682"/>
      <c r="E1113" s="672"/>
    </row>
    <row r="1114" spans="1:5" hidden="1" x14ac:dyDescent="0.25">
      <c r="A1114" s="661"/>
      <c r="B1114" s="615"/>
      <c r="C1114" s="660"/>
      <c r="D1114" s="682"/>
      <c r="E1114" s="672"/>
    </row>
    <row r="1115" spans="1:5" hidden="1" x14ac:dyDescent="0.25">
      <c r="A1115" s="661"/>
      <c r="B1115" s="615"/>
      <c r="C1115" s="660"/>
      <c r="D1115" s="682"/>
      <c r="E1115" s="672"/>
    </row>
    <row r="1116" spans="1:5" hidden="1" x14ac:dyDescent="0.25">
      <c r="A1116" s="661"/>
      <c r="B1116" s="615"/>
      <c r="C1116" s="660"/>
      <c r="D1116" s="682"/>
      <c r="E1116" s="672"/>
    </row>
    <row r="1117" spans="1:5" hidden="1" x14ac:dyDescent="0.25">
      <c r="A1117" s="661"/>
      <c r="B1117" s="615"/>
      <c r="C1117" s="660"/>
      <c r="D1117" s="682"/>
      <c r="E1117" s="672"/>
    </row>
    <row r="1118" spans="1:5" hidden="1" x14ac:dyDescent="0.25">
      <c r="A1118" s="661"/>
      <c r="B1118" s="615"/>
      <c r="C1118" s="660"/>
      <c r="D1118" s="682"/>
      <c r="E1118" s="672"/>
    </row>
    <row r="1119" spans="1:5" hidden="1" x14ac:dyDescent="0.25">
      <c r="A1119" s="661"/>
      <c r="B1119" s="615"/>
      <c r="C1119" s="660"/>
      <c r="D1119" s="682"/>
      <c r="E1119" s="672"/>
    </row>
    <row r="1120" spans="1:5" hidden="1" x14ac:dyDescent="0.25">
      <c r="A1120" s="661"/>
      <c r="B1120" s="615"/>
      <c r="C1120" s="660"/>
      <c r="D1120" s="682"/>
      <c r="E1120" s="672"/>
    </row>
    <row r="1121" spans="1:5" hidden="1" x14ac:dyDescent="0.25">
      <c r="A1121" s="661"/>
      <c r="B1121" s="615"/>
      <c r="C1121" s="660"/>
      <c r="D1121" s="682"/>
      <c r="E1121" s="672"/>
    </row>
    <row r="1122" spans="1:5" hidden="1" x14ac:dyDescent="0.25">
      <c r="A1122" s="661"/>
      <c r="B1122" s="615"/>
      <c r="C1122" s="660"/>
      <c r="D1122" s="682"/>
      <c r="E1122" s="672"/>
    </row>
    <row r="1123" spans="1:5" hidden="1" x14ac:dyDescent="0.25">
      <c r="A1123" s="661"/>
      <c r="B1123" s="615"/>
      <c r="C1123" s="660"/>
      <c r="D1123" s="682"/>
      <c r="E1123" s="672"/>
    </row>
    <row r="1124" spans="1:5" hidden="1" x14ac:dyDescent="0.25">
      <c r="A1124" s="661"/>
      <c r="B1124" s="615"/>
      <c r="C1124" s="660"/>
      <c r="D1124" s="682"/>
      <c r="E1124" s="672"/>
    </row>
    <row r="1125" spans="1:5" hidden="1" x14ac:dyDescent="0.25">
      <c r="A1125" s="661"/>
      <c r="B1125" s="615"/>
      <c r="C1125" s="660"/>
      <c r="D1125" s="682"/>
      <c r="E1125" s="672"/>
    </row>
    <row r="1126" spans="1:5" hidden="1" x14ac:dyDescent="0.25">
      <c r="A1126" s="661"/>
      <c r="B1126" s="615"/>
      <c r="C1126" s="660"/>
      <c r="D1126" s="682"/>
      <c r="E1126" s="672"/>
    </row>
    <row r="1127" spans="1:5" hidden="1" x14ac:dyDescent="0.25">
      <c r="A1127" s="661"/>
      <c r="B1127" s="615"/>
      <c r="C1127" s="660"/>
      <c r="D1127" s="682"/>
      <c r="E1127" s="672"/>
    </row>
    <row r="1128" spans="1:5" hidden="1" x14ac:dyDescent="0.25">
      <c r="A1128" s="661"/>
      <c r="B1128" s="615"/>
      <c r="C1128" s="660"/>
      <c r="D1128" s="682"/>
      <c r="E1128" s="672"/>
    </row>
    <row r="1129" spans="1:5" hidden="1" x14ac:dyDescent="0.25">
      <c r="A1129" s="661"/>
      <c r="B1129" s="615"/>
      <c r="C1129" s="660"/>
      <c r="D1129" s="682"/>
      <c r="E1129" s="672"/>
    </row>
    <row r="1130" spans="1:5" hidden="1" x14ac:dyDescent="0.25">
      <c r="A1130" s="661"/>
      <c r="B1130" s="615"/>
      <c r="C1130" s="660"/>
      <c r="D1130" s="682"/>
      <c r="E1130" s="672"/>
    </row>
    <row r="1131" spans="1:5" hidden="1" x14ac:dyDescent="0.25">
      <c r="A1131" s="661"/>
      <c r="B1131" s="615"/>
      <c r="C1131" s="660"/>
      <c r="D1131" s="682"/>
      <c r="E1131" s="672"/>
    </row>
    <row r="1132" spans="1:5" hidden="1" x14ac:dyDescent="0.25">
      <c r="A1132" s="661"/>
      <c r="B1132" s="615"/>
      <c r="C1132" s="660"/>
      <c r="D1132" s="682"/>
      <c r="E1132" s="672"/>
    </row>
    <row r="1133" spans="1:5" hidden="1" x14ac:dyDescent="0.25">
      <c r="A1133" s="661"/>
      <c r="B1133" s="615"/>
      <c r="C1133" s="660"/>
      <c r="D1133" s="682"/>
      <c r="E1133" s="672"/>
    </row>
    <row r="1134" spans="1:5" hidden="1" x14ac:dyDescent="0.25">
      <c r="A1134" s="661"/>
      <c r="B1134" s="615"/>
      <c r="C1134" s="660"/>
      <c r="D1134" s="682"/>
      <c r="E1134" s="672"/>
    </row>
    <row r="1135" spans="1:5" hidden="1" x14ac:dyDescent="0.25">
      <c r="A1135" s="661"/>
      <c r="B1135" s="615"/>
      <c r="C1135" s="660"/>
      <c r="D1135" s="682"/>
      <c r="E1135" s="672"/>
    </row>
    <row r="1136" spans="1:5" hidden="1" x14ac:dyDescent="0.25">
      <c r="A1136" s="661"/>
      <c r="B1136" s="615"/>
      <c r="C1136" s="660"/>
      <c r="D1136" s="682"/>
      <c r="E1136" s="672"/>
    </row>
    <row r="1137" spans="1:5" hidden="1" x14ac:dyDescent="0.25">
      <c r="A1137" s="661"/>
      <c r="B1137" s="615"/>
      <c r="C1137" s="660"/>
      <c r="D1137" s="682"/>
      <c r="E1137" s="672"/>
    </row>
    <row r="1138" spans="1:5" hidden="1" x14ac:dyDescent="0.25">
      <c r="A1138" s="661"/>
      <c r="B1138" s="615"/>
      <c r="C1138" s="660"/>
      <c r="D1138" s="682"/>
      <c r="E1138" s="672"/>
    </row>
    <row r="1139" spans="1:5" hidden="1" x14ac:dyDescent="0.25">
      <c r="A1139" s="661"/>
      <c r="B1139" s="615"/>
      <c r="C1139" s="660"/>
      <c r="D1139" s="682"/>
      <c r="E1139" s="672"/>
    </row>
    <row r="1140" spans="1:5" hidden="1" x14ac:dyDescent="0.25">
      <c r="A1140" s="661"/>
      <c r="B1140" s="615"/>
      <c r="C1140" s="660"/>
      <c r="D1140" s="682"/>
      <c r="E1140" s="672"/>
    </row>
    <row r="1141" spans="1:5" hidden="1" x14ac:dyDescent="0.25">
      <c r="A1141" s="661"/>
      <c r="B1141" s="615"/>
      <c r="C1141" s="660"/>
      <c r="D1141" s="682"/>
      <c r="E1141" s="672"/>
    </row>
    <row r="1142" spans="1:5" hidden="1" x14ac:dyDescent="0.25">
      <c r="A1142" s="661"/>
      <c r="B1142" s="615"/>
      <c r="C1142" s="660"/>
      <c r="D1142" s="682"/>
      <c r="E1142" s="672"/>
    </row>
    <row r="1143" spans="1:5" hidden="1" x14ac:dyDescent="0.25">
      <c r="A1143" s="661"/>
      <c r="B1143" s="615"/>
      <c r="C1143" s="660"/>
      <c r="D1143" s="682"/>
      <c r="E1143" s="672"/>
    </row>
    <row r="1144" spans="1:5" hidden="1" x14ac:dyDescent="0.25">
      <c r="A1144" s="661"/>
      <c r="B1144" s="615"/>
      <c r="C1144" s="660"/>
      <c r="D1144" s="682"/>
      <c r="E1144" s="672"/>
    </row>
    <row r="1145" spans="1:5" hidden="1" x14ac:dyDescent="0.25">
      <c r="A1145" s="661"/>
      <c r="B1145" s="615"/>
      <c r="C1145" s="660"/>
      <c r="D1145" s="682"/>
      <c r="E1145" s="672"/>
    </row>
    <row r="1146" spans="1:5" hidden="1" x14ac:dyDescent="0.25">
      <c r="A1146" s="661"/>
      <c r="B1146" s="615"/>
      <c r="C1146" s="660"/>
      <c r="D1146" s="682"/>
      <c r="E1146" s="672"/>
    </row>
    <row r="1147" spans="1:5" hidden="1" x14ac:dyDescent="0.25">
      <c r="A1147" s="661"/>
      <c r="B1147" s="615"/>
      <c r="C1147" s="660"/>
      <c r="D1147" s="682"/>
      <c r="E1147" s="672"/>
    </row>
    <row r="1148" spans="1:5" hidden="1" x14ac:dyDescent="0.25">
      <c r="A1148" s="661"/>
      <c r="B1148" s="615"/>
      <c r="C1148" s="660"/>
      <c r="D1148" s="682"/>
      <c r="E1148" s="672"/>
    </row>
    <row r="1149" spans="1:5" hidden="1" x14ac:dyDescent="0.25">
      <c r="A1149" s="661"/>
      <c r="B1149" s="615"/>
      <c r="C1149" s="660"/>
      <c r="D1149" s="682"/>
      <c r="E1149" s="672"/>
    </row>
    <row r="1150" spans="1:5" hidden="1" x14ac:dyDescent="0.25">
      <c r="A1150" s="661"/>
      <c r="B1150" s="615"/>
      <c r="C1150" s="660"/>
      <c r="D1150" s="682"/>
      <c r="E1150" s="672"/>
    </row>
    <row r="1151" spans="1:5" hidden="1" x14ac:dyDescent="0.25">
      <c r="A1151" s="661"/>
      <c r="B1151" s="615"/>
      <c r="C1151" s="660"/>
      <c r="D1151" s="682"/>
      <c r="E1151" s="672"/>
    </row>
    <row r="1152" spans="1:5" hidden="1" x14ac:dyDescent="0.25">
      <c r="A1152" s="661"/>
      <c r="B1152" s="615"/>
      <c r="C1152" s="660"/>
      <c r="D1152" s="682"/>
      <c r="E1152" s="672"/>
    </row>
    <row r="1153" spans="1:5" hidden="1" x14ac:dyDescent="0.25">
      <c r="A1153" s="661"/>
      <c r="B1153" s="615"/>
      <c r="C1153" s="660"/>
      <c r="D1153" s="682"/>
      <c r="E1153" s="672"/>
    </row>
    <row r="1154" spans="1:5" hidden="1" x14ac:dyDescent="0.25">
      <c r="A1154" s="661"/>
      <c r="B1154" s="615"/>
      <c r="C1154" s="660"/>
      <c r="D1154" s="682"/>
      <c r="E1154" s="672"/>
    </row>
    <row r="1155" spans="1:5" hidden="1" x14ac:dyDescent="0.25">
      <c r="A1155" s="661"/>
      <c r="B1155" s="615"/>
      <c r="C1155" s="660"/>
      <c r="D1155" s="682"/>
      <c r="E1155" s="672"/>
    </row>
    <row r="1156" spans="1:5" hidden="1" x14ac:dyDescent="0.25">
      <c r="A1156" s="661"/>
      <c r="B1156" s="615"/>
      <c r="C1156" s="660"/>
      <c r="D1156" s="682"/>
      <c r="E1156" s="672"/>
    </row>
    <row r="1157" spans="1:5" hidden="1" x14ac:dyDescent="0.25">
      <c r="A1157" s="661"/>
      <c r="B1157" s="615"/>
      <c r="C1157" s="660"/>
      <c r="D1157" s="682"/>
      <c r="E1157" s="672"/>
    </row>
    <row r="1158" spans="1:5" hidden="1" x14ac:dyDescent="0.25">
      <c r="A1158" s="661"/>
      <c r="B1158" s="615"/>
      <c r="C1158" s="660"/>
      <c r="D1158" s="682"/>
      <c r="E1158" s="672"/>
    </row>
    <row r="1159" spans="1:5" hidden="1" x14ac:dyDescent="0.25">
      <c r="A1159" s="661"/>
      <c r="B1159" s="615"/>
      <c r="C1159" s="660"/>
      <c r="D1159" s="682"/>
      <c r="E1159" s="672"/>
    </row>
    <row r="1160" spans="1:5" hidden="1" x14ac:dyDescent="0.25">
      <c r="A1160" s="661"/>
      <c r="B1160" s="615"/>
      <c r="C1160" s="660"/>
      <c r="D1160" s="682"/>
      <c r="E1160" s="672"/>
    </row>
    <row r="1161" spans="1:5" hidden="1" x14ac:dyDescent="0.25">
      <c r="A1161" s="661"/>
      <c r="B1161" s="615"/>
      <c r="C1161" s="660"/>
      <c r="D1161" s="682"/>
      <c r="E1161" s="672"/>
    </row>
    <row r="1162" spans="1:5" hidden="1" x14ac:dyDescent="0.25">
      <c r="A1162" s="661"/>
      <c r="B1162" s="615"/>
      <c r="C1162" s="660"/>
      <c r="D1162" s="682"/>
      <c r="E1162" s="672"/>
    </row>
    <row r="1163" spans="1:5" hidden="1" x14ac:dyDescent="0.25">
      <c r="A1163" s="661"/>
      <c r="B1163" s="615"/>
      <c r="C1163" s="660"/>
      <c r="D1163" s="682"/>
      <c r="E1163" s="672"/>
    </row>
    <row r="1164" spans="1:5" hidden="1" x14ac:dyDescent="0.25">
      <c r="A1164" s="661"/>
      <c r="B1164" s="615"/>
      <c r="C1164" s="660"/>
      <c r="D1164" s="682"/>
      <c r="E1164" s="672"/>
    </row>
    <row r="1165" spans="1:5" hidden="1" x14ac:dyDescent="0.25">
      <c r="A1165" s="661"/>
      <c r="B1165" s="615"/>
      <c r="C1165" s="660"/>
      <c r="D1165" s="682"/>
      <c r="E1165" s="672"/>
    </row>
    <row r="1166" spans="1:5" hidden="1" x14ac:dyDescent="0.25">
      <c r="A1166" s="661"/>
      <c r="B1166" s="615"/>
      <c r="C1166" s="660"/>
      <c r="D1166" s="682"/>
      <c r="E1166" s="672"/>
    </row>
    <row r="1167" spans="1:5" hidden="1" x14ac:dyDescent="0.25">
      <c r="A1167" s="661"/>
      <c r="B1167" s="615"/>
      <c r="C1167" s="660"/>
      <c r="D1167" s="682"/>
      <c r="E1167" s="672"/>
    </row>
    <row r="1168" spans="1:5" hidden="1" x14ac:dyDescent="0.25">
      <c r="A1168" s="661"/>
      <c r="B1168" s="615"/>
      <c r="C1168" s="660"/>
      <c r="D1168" s="682"/>
      <c r="E1168" s="672"/>
    </row>
    <row r="1169" spans="1:5" hidden="1" x14ac:dyDescent="0.25">
      <c r="A1169" s="661"/>
      <c r="B1169" s="615"/>
      <c r="C1169" s="660"/>
      <c r="D1169" s="682"/>
      <c r="E1169" s="672"/>
    </row>
    <row r="1170" spans="1:5" hidden="1" x14ac:dyDescent="0.25">
      <c r="A1170" s="661"/>
      <c r="B1170" s="615"/>
      <c r="C1170" s="660"/>
      <c r="D1170" s="682"/>
      <c r="E1170" s="672"/>
    </row>
    <row r="1171" spans="1:5" hidden="1" x14ac:dyDescent="0.25">
      <c r="A1171" s="661"/>
      <c r="B1171" s="615"/>
      <c r="C1171" s="660"/>
      <c r="D1171" s="682"/>
      <c r="E1171" s="672"/>
    </row>
    <row r="1172" spans="1:5" hidden="1" x14ac:dyDescent="0.25">
      <c r="A1172" s="661"/>
      <c r="B1172" s="615"/>
      <c r="C1172" s="660"/>
      <c r="D1172" s="682"/>
      <c r="E1172" s="672"/>
    </row>
    <row r="1173" spans="1:5" hidden="1" x14ac:dyDescent="0.25">
      <c r="A1173" s="661"/>
      <c r="B1173" s="615"/>
      <c r="C1173" s="660"/>
      <c r="D1173" s="682"/>
      <c r="E1173" s="672"/>
    </row>
    <row r="1174" spans="1:5" hidden="1" x14ac:dyDescent="0.25">
      <c r="A1174" s="661"/>
      <c r="B1174" s="615"/>
      <c r="C1174" s="660"/>
      <c r="D1174" s="682"/>
      <c r="E1174" s="672"/>
    </row>
    <row r="1175" spans="1:5" hidden="1" x14ac:dyDescent="0.25">
      <c r="A1175" s="661"/>
      <c r="B1175" s="615"/>
      <c r="C1175" s="660"/>
      <c r="D1175" s="682"/>
      <c r="E1175" s="672"/>
    </row>
    <row r="1176" spans="1:5" hidden="1" x14ac:dyDescent="0.25">
      <c r="A1176" s="661"/>
      <c r="B1176" s="615"/>
      <c r="C1176" s="660"/>
      <c r="D1176" s="682"/>
      <c r="E1176" s="672"/>
    </row>
    <row r="1177" spans="1:5" hidden="1" x14ac:dyDescent="0.25">
      <c r="A1177" s="661"/>
      <c r="B1177" s="615"/>
      <c r="C1177" s="660"/>
      <c r="D1177" s="682"/>
      <c r="E1177" s="672"/>
    </row>
    <row r="1178" spans="1:5" hidden="1" x14ac:dyDescent="0.25">
      <c r="A1178" s="661"/>
      <c r="B1178" s="615"/>
      <c r="C1178" s="660"/>
      <c r="D1178" s="682"/>
      <c r="E1178" s="672"/>
    </row>
    <row r="1179" spans="1:5" hidden="1" x14ac:dyDescent="0.25">
      <c r="A1179" s="661"/>
      <c r="B1179" s="615"/>
      <c r="C1179" s="660"/>
      <c r="D1179" s="682"/>
      <c r="E1179" s="672"/>
    </row>
    <row r="1180" spans="1:5" hidden="1" x14ac:dyDescent="0.25">
      <c r="A1180" s="661"/>
      <c r="B1180" s="615"/>
      <c r="C1180" s="660"/>
      <c r="D1180" s="682"/>
      <c r="E1180" s="672"/>
    </row>
    <row r="1181" spans="1:5" hidden="1" x14ac:dyDescent="0.25">
      <c r="A1181" s="661"/>
      <c r="B1181" s="615"/>
      <c r="C1181" s="660"/>
      <c r="D1181" s="682"/>
      <c r="E1181" s="672"/>
    </row>
    <row r="1182" spans="1:5" hidden="1" x14ac:dyDescent="0.25">
      <c r="A1182" s="661"/>
      <c r="B1182" s="615"/>
      <c r="C1182" s="660"/>
      <c r="D1182" s="682"/>
      <c r="E1182" s="672"/>
    </row>
    <row r="1183" spans="1:5" hidden="1" x14ac:dyDescent="0.25">
      <c r="A1183" s="661"/>
      <c r="B1183" s="615"/>
      <c r="C1183" s="660"/>
      <c r="D1183" s="682"/>
      <c r="E1183" s="672"/>
    </row>
    <row r="1184" spans="1:5" hidden="1" x14ac:dyDescent="0.25">
      <c r="A1184" s="661"/>
      <c r="B1184" s="615"/>
      <c r="C1184" s="660"/>
      <c r="D1184" s="682"/>
      <c r="E1184" s="672"/>
    </row>
    <row r="1185" spans="1:5" hidden="1" x14ac:dyDescent="0.25">
      <c r="A1185" s="661"/>
      <c r="B1185" s="615"/>
      <c r="C1185" s="660"/>
      <c r="D1185" s="682"/>
      <c r="E1185" s="672"/>
    </row>
    <row r="1186" spans="1:5" hidden="1" x14ac:dyDescent="0.25">
      <c r="A1186" s="661"/>
      <c r="B1186" s="615"/>
      <c r="C1186" s="660"/>
      <c r="D1186" s="682"/>
      <c r="E1186" s="672"/>
    </row>
    <row r="1187" spans="1:5" hidden="1" x14ac:dyDescent="0.25">
      <c r="A1187" s="661"/>
      <c r="B1187" s="615"/>
      <c r="C1187" s="660"/>
      <c r="D1187" s="682"/>
      <c r="E1187" s="672"/>
    </row>
    <row r="1188" spans="1:5" hidden="1" x14ac:dyDescent="0.25">
      <c r="A1188" s="661"/>
      <c r="B1188" s="615"/>
      <c r="C1188" s="660"/>
      <c r="D1188" s="682"/>
      <c r="E1188" s="672"/>
    </row>
    <row r="1189" spans="1:5" hidden="1" x14ac:dyDescent="0.25">
      <c r="A1189" s="661"/>
      <c r="B1189" s="615"/>
      <c r="C1189" s="660"/>
      <c r="D1189" s="682"/>
      <c r="E1189" s="672"/>
    </row>
    <row r="1190" spans="1:5" hidden="1" x14ac:dyDescent="0.25">
      <c r="A1190" s="661"/>
      <c r="B1190" s="615"/>
      <c r="C1190" s="660"/>
      <c r="D1190" s="682"/>
      <c r="E1190" s="672"/>
    </row>
    <row r="1191" spans="1:5" hidden="1" x14ac:dyDescent="0.25">
      <c r="A1191" s="661"/>
      <c r="B1191" s="615"/>
      <c r="C1191" s="660"/>
      <c r="D1191" s="682"/>
      <c r="E1191" s="672"/>
    </row>
    <row r="1192" spans="1:5" hidden="1" x14ac:dyDescent="0.25">
      <c r="A1192" s="661"/>
      <c r="B1192" s="615"/>
      <c r="C1192" s="660"/>
      <c r="D1192" s="682"/>
      <c r="E1192" s="672"/>
    </row>
    <row r="1193" spans="1:5" hidden="1" x14ac:dyDescent="0.25">
      <c r="A1193" s="661"/>
      <c r="B1193" s="615"/>
      <c r="C1193" s="660"/>
      <c r="D1193" s="682"/>
      <c r="E1193" s="672"/>
    </row>
    <row r="1194" spans="1:5" hidden="1" x14ac:dyDescent="0.25">
      <c r="A1194" s="661"/>
      <c r="B1194" s="615"/>
      <c r="C1194" s="660"/>
      <c r="D1194" s="682"/>
      <c r="E1194" s="672"/>
    </row>
    <row r="1195" spans="1:5" hidden="1" x14ac:dyDescent="0.25">
      <c r="A1195" s="661"/>
      <c r="B1195" s="615"/>
      <c r="C1195" s="660"/>
      <c r="D1195" s="682"/>
      <c r="E1195" s="672"/>
    </row>
    <row r="1196" spans="1:5" hidden="1" x14ac:dyDescent="0.25">
      <c r="A1196" s="661"/>
      <c r="B1196" s="615"/>
      <c r="C1196" s="660"/>
      <c r="D1196" s="682"/>
      <c r="E1196" s="672"/>
    </row>
    <row r="1197" spans="1:5" hidden="1" x14ac:dyDescent="0.25">
      <c r="A1197" s="661"/>
      <c r="B1197" s="615"/>
      <c r="C1197" s="660"/>
      <c r="D1197" s="682"/>
      <c r="E1197" s="672"/>
    </row>
    <row r="1198" spans="1:5" hidden="1" x14ac:dyDescent="0.25">
      <c r="A1198" s="661"/>
      <c r="B1198" s="615"/>
      <c r="C1198" s="660"/>
      <c r="D1198" s="682"/>
      <c r="E1198" s="672"/>
    </row>
    <row r="1199" spans="1:5" hidden="1" x14ac:dyDescent="0.25">
      <c r="A1199" s="661"/>
      <c r="B1199" s="615"/>
      <c r="C1199" s="660"/>
      <c r="D1199" s="682"/>
      <c r="E1199" s="672"/>
    </row>
    <row r="1200" spans="1:5" hidden="1" x14ac:dyDescent="0.25">
      <c r="A1200" s="661"/>
      <c r="B1200" s="615"/>
      <c r="C1200" s="660"/>
      <c r="D1200" s="682"/>
      <c r="E1200" s="672"/>
    </row>
    <row r="1201" spans="1:5" hidden="1" x14ac:dyDescent="0.25">
      <c r="A1201" s="661"/>
      <c r="B1201" s="615"/>
      <c r="C1201" s="660"/>
      <c r="D1201" s="682"/>
      <c r="E1201" s="672"/>
    </row>
    <row r="1202" spans="1:5" hidden="1" x14ac:dyDescent="0.25">
      <c r="A1202" s="661"/>
      <c r="B1202" s="615"/>
      <c r="C1202" s="660"/>
      <c r="D1202" s="682"/>
      <c r="E1202" s="672"/>
    </row>
    <row r="1203" spans="1:5" hidden="1" x14ac:dyDescent="0.25">
      <c r="A1203" s="661"/>
      <c r="B1203" s="615"/>
      <c r="C1203" s="660"/>
      <c r="D1203" s="682"/>
      <c r="E1203" s="672"/>
    </row>
    <row r="1204" spans="1:5" hidden="1" x14ac:dyDescent="0.25">
      <c r="A1204" s="661"/>
      <c r="B1204" s="615"/>
      <c r="C1204" s="660"/>
      <c r="D1204" s="682"/>
      <c r="E1204" s="672"/>
    </row>
    <row r="1205" spans="1:5" hidden="1" x14ac:dyDescent="0.25">
      <c r="A1205" s="661"/>
      <c r="B1205" s="615"/>
      <c r="C1205" s="660"/>
      <c r="D1205" s="682"/>
      <c r="E1205" s="672"/>
    </row>
    <row r="1206" spans="1:5" hidden="1" x14ac:dyDescent="0.25">
      <c r="A1206" s="661"/>
      <c r="B1206" s="615"/>
      <c r="C1206" s="660"/>
      <c r="D1206" s="682"/>
      <c r="E1206" s="672"/>
    </row>
    <row r="1207" spans="1:5" hidden="1" x14ac:dyDescent="0.25">
      <c r="A1207" s="661"/>
      <c r="B1207" s="615"/>
      <c r="C1207" s="660"/>
      <c r="D1207" s="682"/>
      <c r="E1207" s="672"/>
    </row>
    <row r="1208" spans="1:5" hidden="1" x14ac:dyDescent="0.25">
      <c r="A1208" s="661"/>
      <c r="B1208" s="615"/>
      <c r="C1208" s="660"/>
      <c r="D1208" s="682"/>
      <c r="E1208" s="672"/>
    </row>
    <row r="1209" spans="1:5" hidden="1" x14ac:dyDescent="0.25">
      <c r="A1209" s="661"/>
      <c r="B1209" s="615"/>
      <c r="C1209" s="660"/>
      <c r="D1209" s="682"/>
      <c r="E1209" s="672"/>
    </row>
    <row r="1210" spans="1:5" hidden="1" x14ac:dyDescent="0.25">
      <c r="A1210" s="661"/>
      <c r="B1210" s="615"/>
      <c r="C1210" s="660"/>
      <c r="D1210" s="682"/>
      <c r="E1210" s="672"/>
    </row>
    <row r="1211" spans="1:5" hidden="1" x14ac:dyDescent="0.25">
      <c r="A1211" s="661"/>
      <c r="B1211" s="615"/>
      <c r="C1211" s="660"/>
      <c r="D1211" s="682"/>
      <c r="E1211" s="672"/>
    </row>
    <row r="1212" spans="1:5" hidden="1" x14ac:dyDescent="0.25">
      <c r="A1212" s="661"/>
      <c r="B1212" s="615"/>
      <c r="C1212" s="660"/>
      <c r="D1212" s="682"/>
      <c r="E1212" s="672"/>
    </row>
    <row r="1213" spans="1:5" hidden="1" x14ac:dyDescent="0.25">
      <c r="A1213" s="661"/>
      <c r="B1213" s="615"/>
      <c r="C1213" s="660"/>
      <c r="D1213" s="682"/>
      <c r="E1213" s="672"/>
    </row>
    <row r="1214" spans="1:5" hidden="1" x14ac:dyDescent="0.25">
      <c r="A1214" s="661"/>
      <c r="B1214" s="615"/>
      <c r="C1214" s="660"/>
      <c r="D1214" s="682"/>
      <c r="E1214" s="672"/>
    </row>
    <row r="1215" spans="1:5" hidden="1" x14ac:dyDescent="0.25">
      <c r="A1215" s="661"/>
      <c r="B1215" s="615"/>
      <c r="C1215" s="660"/>
      <c r="D1215" s="682"/>
      <c r="E1215" s="672"/>
    </row>
    <row r="1216" spans="1:5" hidden="1" x14ac:dyDescent="0.25">
      <c r="A1216" s="661"/>
      <c r="B1216" s="615"/>
      <c r="C1216" s="660"/>
      <c r="D1216" s="682"/>
      <c r="E1216" s="672"/>
    </row>
    <row r="1217" spans="1:5" hidden="1" x14ac:dyDescent="0.25">
      <c r="A1217" s="661"/>
      <c r="B1217" s="615"/>
      <c r="C1217" s="660"/>
      <c r="D1217" s="682"/>
      <c r="E1217" s="672"/>
    </row>
    <row r="1218" spans="1:5" hidden="1" x14ac:dyDescent="0.25">
      <c r="A1218" s="661"/>
      <c r="B1218" s="615"/>
      <c r="C1218" s="660"/>
      <c r="D1218" s="682"/>
      <c r="E1218" s="672"/>
    </row>
    <row r="1219" spans="1:5" hidden="1" x14ac:dyDescent="0.25">
      <c r="A1219" s="661"/>
      <c r="B1219" s="615"/>
      <c r="C1219" s="660"/>
      <c r="D1219" s="682"/>
      <c r="E1219" s="672"/>
    </row>
    <row r="1220" spans="1:5" hidden="1" x14ac:dyDescent="0.25">
      <c r="A1220" s="661"/>
      <c r="B1220" s="615"/>
      <c r="C1220" s="660"/>
      <c r="D1220" s="682"/>
      <c r="E1220" s="672"/>
    </row>
    <row r="1221" spans="1:5" hidden="1" x14ac:dyDescent="0.25">
      <c r="A1221" s="661"/>
      <c r="B1221" s="615"/>
      <c r="C1221" s="660"/>
      <c r="D1221" s="682"/>
      <c r="E1221" s="672"/>
    </row>
    <row r="1222" spans="1:5" hidden="1" x14ac:dyDescent="0.25">
      <c r="A1222" s="661"/>
      <c r="B1222" s="615"/>
      <c r="C1222" s="660"/>
      <c r="D1222" s="682"/>
      <c r="E1222" s="672"/>
    </row>
    <row r="1223" spans="1:5" hidden="1" x14ac:dyDescent="0.25">
      <c r="A1223" s="661"/>
      <c r="B1223" s="615"/>
      <c r="C1223" s="660"/>
      <c r="D1223" s="682"/>
      <c r="E1223" s="672"/>
    </row>
    <row r="1224" spans="1:5" hidden="1" x14ac:dyDescent="0.25">
      <c r="A1224" s="661"/>
      <c r="B1224" s="615"/>
      <c r="C1224" s="660"/>
      <c r="D1224" s="682"/>
      <c r="E1224" s="672"/>
    </row>
    <row r="1225" spans="1:5" hidden="1" x14ac:dyDescent="0.25">
      <c r="A1225" s="661"/>
      <c r="B1225" s="615"/>
      <c r="C1225" s="660"/>
      <c r="D1225" s="682"/>
      <c r="E1225" s="672"/>
    </row>
    <row r="1226" spans="1:5" hidden="1" x14ac:dyDescent="0.25">
      <c r="A1226" s="661"/>
      <c r="B1226" s="615"/>
      <c r="C1226" s="660"/>
      <c r="D1226" s="682"/>
      <c r="E1226" s="672"/>
    </row>
    <row r="1227" spans="1:5" hidden="1" x14ac:dyDescent="0.25">
      <c r="A1227" s="661"/>
      <c r="B1227" s="615"/>
      <c r="C1227" s="660"/>
      <c r="D1227" s="682"/>
      <c r="E1227" s="672"/>
    </row>
    <row r="1228" spans="1:5" hidden="1" x14ac:dyDescent="0.25">
      <c r="A1228" s="661"/>
      <c r="B1228" s="615"/>
      <c r="C1228" s="660"/>
      <c r="D1228" s="682"/>
      <c r="E1228" s="672"/>
    </row>
    <row r="1229" spans="1:5" hidden="1" x14ac:dyDescent="0.25">
      <c r="A1229" s="661"/>
      <c r="B1229" s="615"/>
      <c r="C1229" s="660"/>
      <c r="D1229" s="682"/>
      <c r="E1229" s="672"/>
    </row>
    <row r="1230" spans="1:5" hidden="1" x14ac:dyDescent="0.25">
      <c r="A1230" s="661"/>
      <c r="B1230" s="615"/>
      <c r="C1230" s="660"/>
      <c r="D1230" s="682"/>
      <c r="E1230" s="672"/>
    </row>
    <row r="1231" spans="1:5" hidden="1" x14ac:dyDescent="0.25">
      <c r="A1231" s="661"/>
      <c r="B1231" s="615"/>
      <c r="C1231" s="660"/>
      <c r="D1231" s="682"/>
      <c r="E1231" s="672"/>
    </row>
    <row r="1232" spans="1:5" hidden="1" x14ac:dyDescent="0.25">
      <c r="A1232" s="661"/>
      <c r="B1232" s="615"/>
      <c r="C1232" s="660"/>
      <c r="D1232" s="682"/>
      <c r="E1232" s="672"/>
    </row>
    <row r="1233" spans="1:5" hidden="1" x14ac:dyDescent="0.25">
      <c r="A1233" s="661"/>
      <c r="B1233" s="615"/>
      <c r="C1233" s="660"/>
      <c r="D1233" s="682"/>
      <c r="E1233" s="672"/>
    </row>
    <row r="1234" spans="1:5" hidden="1" x14ac:dyDescent="0.25">
      <c r="A1234" s="661"/>
      <c r="B1234" s="615"/>
      <c r="C1234" s="660"/>
      <c r="D1234" s="682"/>
      <c r="E1234" s="672"/>
    </row>
    <row r="1235" spans="1:5" hidden="1" x14ac:dyDescent="0.25">
      <c r="A1235" s="661"/>
      <c r="B1235" s="615"/>
      <c r="C1235" s="660"/>
      <c r="D1235" s="682"/>
      <c r="E1235" s="672"/>
    </row>
    <row r="1236" spans="1:5" hidden="1" x14ac:dyDescent="0.25">
      <c r="A1236" s="661"/>
      <c r="B1236" s="615"/>
      <c r="C1236" s="660"/>
      <c r="D1236" s="682"/>
      <c r="E1236" s="672"/>
    </row>
    <row r="1237" spans="1:5" hidden="1" x14ac:dyDescent="0.25">
      <c r="A1237" s="661"/>
      <c r="B1237" s="615"/>
      <c r="C1237" s="660"/>
      <c r="D1237" s="682"/>
      <c r="E1237" s="672"/>
    </row>
    <row r="1238" spans="1:5" hidden="1" x14ac:dyDescent="0.25">
      <c r="A1238" s="661"/>
      <c r="B1238" s="615"/>
      <c r="C1238" s="660"/>
      <c r="D1238" s="682"/>
      <c r="E1238" s="672"/>
    </row>
    <row r="1239" spans="1:5" hidden="1" x14ac:dyDescent="0.25">
      <c r="A1239" s="661"/>
      <c r="B1239" s="615"/>
      <c r="C1239" s="660"/>
      <c r="D1239" s="682"/>
      <c r="E1239" s="672"/>
    </row>
    <row r="1240" spans="1:5" hidden="1" x14ac:dyDescent="0.25">
      <c r="A1240" s="661"/>
      <c r="B1240" s="615"/>
      <c r="C1240" s="660"/>
      <c r="D1240" s="682"/>
      <c r="E1240" s="672"/>
    </row>
    <row r="1241" spans="1:5" hidden="1" x14ac:dyDescent="0.25">
      <c r="A1241" s="661"/>
      <c r="B1241" s="615"/>
      <c r="C1241" s="660"/>
      <c r="D1241" s="682"/>
      <c r="E1241" s="672"/>
    </row>
    <row r="1242" spans="1:5" hidden="1" x14ac:dyDescent="0.25">
      <c r="A1242" s="661"/>
      <c r="B1242" s="615"/>
      <c r="C1242" s="660"/>
      <c r="D1242" s="682"/>
      <c r="E1242" s="672"/>
    </row>
    <row r="1243" spans="1:5" hidden="1" x14ac:dyDescent="0.25">
      <c r="A1243" s="661"/>
      <c r="B1243" s="615"/>
      <c r="C1243" s="660"/>
      <c r="D1243" s="682"/>
      <c r="E1243" s="672"/>
    </row>
    <row r="1244" spans="1:5" hidden="1" x14ac:dyDescent="0.25">
      <c r="A1244" s="661"/>
      <c r="B1244" s="615"/>
      <c r="C1244" s="660"/>
      <c r="D1244" s="682"/>
      <c r="E1244" s="672"/>
    </row>
    <row r="1245" spans="1:5" hidden="1" x14ac:dyDescent="0.25">
      <c r="A1245" s="661"/>
      <c r="B1245" s="615"/>
      <c r="C1245" s="660"/>
      <c r="D1245" s="682"/>
      <c r="E1245" s="672"/>
    </row>
    <row r="1246" spans="1:5" hidden="1" x14ac:dyDescent="0.25">
      <c r="A1246" s="661"/>
      <c r="B1246" s="615"/>
      <c r="C1246" s="660"/>
      <c r="D1246" s="682"/>
      <c r="E1246" s="672"/>
    </row>
    <row r="1247" spans="1:5" hidden="1" x14ac:dyDescent="0.25">
      <c r="A1247" s="661"/>
      <c r="B1247" s="615"/>
      <c r="C1247" s="660"/>
      <c r="D1247" s="682"/>
      <c r="E1247" s="672"/>
    </row>
    <row r="1248" spans="1:5" hidden="1" x14ac:dyDescent="0.25">
      <c r="A1248" s="661"/>
      <c r="B1248" s="615"/>
      <c r="C1248" s="660"/>
      <c r="D1248" s="682"/>
      <c r="E1248" s="672"/>
    </row>
    <row r="1249" spans="1:5" hidden="1" x14ac:dyDescent="0.25">
      <c r="A1249" s="661"/>
      <c r="B1249" s="615"/>
      <c r="C1249" s="660"/>
      <c r="D1249" s="682"/>
      <c r="E1249" s="672"/>
    </row>
    <row r="1250" spans="1:5" hidden="1" x14ac:dyDescent="0.25">
      <c r="A1250" s="661"/>
      <c r="B1250" s="615"/>
      <c r="C1250" s="660"/>
      <c r="D1250" s="682"/>
      <c r="E1250" s="672"/>
    </row>
    <row r="1251" spans="1:5" hidden="1" x14ac:dyDescent="0.25">
      <c r="A1251" s="661"/>
      <c r="B1251" s="615"/>
      <c r="C1251" s="660"/>
      <c r="D1251" s="682"/>
      <c r="E1251" s="672"/>
    </row>
    <row r="1252" spans="1:5" hidden="1" x14ac:dyDescent="0.25">
      <c r="A1252" s="661"/>
      <c r="B1252" s="615"/>
      <c r="C1252" s="660"/>
      <c r="D1252" s="682"/>
      <c r="E1252" s="672"/>
    </row>
    <row r="1253" spans="1:5" hidden="1" x14ac:dyDescent="0.25">
      <c r="A1253" s="661"/>
      <c r="B1253" s="615"/>
      <c r="C1253" s="660"/>
      <c r="D1253" s="682"/>
      <c r="E1253" s="672"/>
    </row>
    <row r="1254" spans="1:5" hidden="1" x14ac:dyDescent="0.25">
      <c r="A1254" s="661"/>
      <c r="B1254" s="615"/>
      <c r="C1254" s="660"/>
      <c r="D1254" s="682"/>
      <c r="E1254" s="672"/>
    </row>
    <row r="1255" spans="1:5" hidden="1" x14ac:dyDescent="0.25">
      <c r="A1255" s="661"/>
      <c r="B1255" s="615"/>
      <c r="C1255" s="660"/>
      <c r="D1255" s="682"/>
      <c r="E1255" s="672"/>
    </row>
    <row r="1256" spans="1:5" hidden="1" x14ac:dyDescent="0.25">
      <c r="A1256" s="661"/>
      <c r="B1256" s="615"/>
      <c r="C1256" s="660"/>
      <c r="D1256" s="682"/>
      <c r="E1256" s="672"/>
    </row>
    <row r="1257" spans="1:5" hidden="1" x14ac:dyDescent="0.25">
      <c r="A1257" s="661"/>
      <c r="B1257" s="615"/>
      <c r="C1257" s="660"/>
      <c r="D1257" s="682"/>
      <c r="E1257" s="672"/>
    </row>
    <row r="1258" spans="1:5" hidden="1" x14ac:dyDescent="0.25">
      <c r="A1258" s="661"/>
      <c r="B1258" s="615"/>
      <c r="C1258" s="660"/>
      <c r="D1258" s="682"/>
      <c r="E1258" s="672"/>
    </row>
    <row r="1259" spans="1:5" hidden="1" x14ac:dyDescent="0.25">
      <c r="A1259" s="661"/>
      <c r="B1259" s="615"/>
      <c r="C1259" s="660"/>
      <c r="D1259" s="682"/>
      <c r="E1259" s="672"/>
    </row>
    <row r="1260" spans="1:5" hidden="1" x14ac:dyDescent="0.25">
      <c r="A1260" s="661"/>
      <c r="B1260" s="615"/>
      <c r="C1260" s="660"/>
      <c r="D1260" s="682"/>
      <c r="E1260" s="672"/>
    </row>
    <row r="1261" spans="1:5" hidden="1" x14ac:dyDescent="0.25">
      <c r="A1261" s="661"/>
      <c r="B1261" s="615"/>
      <c r="C1261" s="660"/>
      <c r="D1261" s="682"/>
      <c r="E1261" s="672"/>
    </row>
    <row r="1262" spans="1:5" hidden="1" x14ac:dyDescent="0.25">
      <c r="A1262" s="661"/>
      <c r="B1262" s="615"/>
      <c r="C1262" s="660"/>
      <c r="D1262" s="682"/>
      <c r="E1262" s="672"/>
    </row>
    <row r="1263" spans="1:5" hidden="1" x14ac:dyDescent="0.25">
      <c r="A1263" s="661"/>
      <c r="B1263" s="615"/>
      <c r="C1263" s="660"/>
      <c r="D1263" s="682"/>
      <c r="E1263" s="672"/>
    </row>
    <row r="1264" spans="1:5" hidden="1" x14ac:dyDescent="0.25">
      <c r="A1264" s="661"/>
      <c r="B1264" s="615"/>
      <c r="C1264" s="660"/>
      <c r="D1264" s="682"/>
      <c r="E1264" s="672"/>
    </row>
    <row r="1265" spans="1:5" hidden="1" x14ac:dyDescent="0.25">
      <c r="A1265" s="661"/>
      <c r="B1265" s="615"/>
      <c r="C1265" s="660"/>
      <c r="D1265" s="682"/>
      <c r="E1265" s="672"/>
    </row>
    <row r="1266" spans="1:5" hidden="1" x14ac:dyDescent="0.25">
      <c r="A1266" s="661"/>
      <c r="B1266" s="615"/>
      <c r="C1266" s="660"/>
      <c r="D1266" s="682"/>
      <c r="E1266" s="672"/>
    </row>
    <row r="1267" spans="1:5" hidden="1" x14ac:dyDescent="0.25">
      <c r="A1267" s="661"/>
      <c r="B1267" s="615"/>
      <c r="C1267" s="660"/>
      <c r="D1267" s="682"/>
      <c r="E1267" s="672"/>
    </row>
    <row r="1268" spans="1:5" hidden="1" x14ac:dyDescent="0.25">
      <c r="A1268" s="661"/>
      <c r="B1268" s="615"/>
      <c r="C1268" s="660"/>
      <c r="D1268" s="682"/>
      <c r="E1268" s="672"/>
    </row>
    <row r="1269" spans="1:5" hidden="1" x14ac:dyDescent="0.25">
      <c r="A1269" s="661"/>
      <c r="B1269" s="615"/>
      <c r="C1269" s="660"/>
      <c r="D1269" s="682"/>
      <c r="E1269" s="672"/>
    </row>
    <row r="1270" spans="1:5" hidden="1" x14ac:dyDescent="0.25">
      <c r="A1270" s="661"/>
      <c r="B1270" s="615"/>
      <c r="C1270" s="660"/>
      <c r="D1270" s="682"/>
      <c r="E1270" s="672"/>
    </row>
    <row r="1271" spans="1:5" hidden="1" x14ac:dyDescent="0.25">
      <c r="A1271" s="661"/>
      <c r="B1271" s="615"/>
      <c r="C1271" s="660"/>
      <c r="D1271" s="682"/>
      <c r="E1271" s="672"/>
    </row>
    <row r="1272" spans="1:5" hidden="1" x14ac:dyDescent="0.25">
      <c r="A1272" s="661"/>
      <c r="B1272" s="615"/>
      <c r="C1272" s="660"/>
      <c r="D1272" s="682"/>
      <c r="E1272" s="672"/>
    </row>
    <row r="1273" spans="1:5" hidden="1" x14ac:dyDescent="0.25">
      <c r="A1273" s="661"/>
      <c r="B1273" s="615"/>
      <c r="C1273" s="660"/>
      <c r="D1273" s="682"/>
      <c r="E1273" s="672"/>
    </row>
    <row r="1274" spans="1:5" hidden="1" x14ac:dyDescent="0.25">
      <c r="A1274" s="661"/>
      <c r="B1274" s="615"/>
      <c r="C1274" s="660"/>
      <c r="D1274" s="682"/>
      <c r="E1274" s="672"/>
    </row>
    <row r="1275" spans="1:5" hidden="1" x14ac:dyDescent="0.25">
      <c r="A1275" s="661"/>
      <c r="B1275" s="615"/>
      <c r="C1275" s="660"/>
      <c r="D1275" s="682"/>
      <c r="E1275" s="672"/>
    </row>
    <row r="1276" spans="1:5" hidden="1" x14ac:dyDescent="0.25">
      <c r="A1276" s="661"/>
      <c r="B1276" s="615"/>
      <c r="C1276" s="660"/>
      <c r="D1276" s="682"/>
      <c r="E1276" s="672"/>
    </row>
    <row r="1277" spans="1:5" hidden="1" x14ac:dyDescent="0.25">
      <c r="A1277" s="661"/>
      <c r="B1277" s="615"/>
      <c r="C1277" s="660"/>
      <c r="D1277" s="682"/>
      <c r="E1277" s="672"/>
    </row>
    <row r="1278" spans="1:5" hidden="1" x14ac:dyDescent="0.25">
      <c r="A1278" s="661"/>
      <c r="B1278" s="615"/>
      <c r="C1278" s="660"/>
      <c r="D1278" s="682"/>
      <c r="E1278" s="672"/>
    </row>
    <row r="1279" spans="1:5" hidden="1" x14ac:dyDescent="0.25">
      <c r="A1279" s="661"/>
      <c r="B1279" s="615"/>
      <c r="C1279" s="660"/>
      <c r="D1279" s="682"/>
      <c r="E1279" s="672"/>
    </row>
    <row r="1280" spans="1:5" hidden="1" x14ac:dyDescent="0.25">
      <c r="A1280" s="661"/>
      <c r="B1280" s="615"/>
      <c r="C1280" s="660"/>
      <c r="D1280" s="682"/>
      <c r="E1280" s="672"/>
    </row>
    <row r="1281" spans="1:5" hidden="1" x14ac:dyDescent="0.25">
      <c r="A1281" s="661"/>
      <c r="B1281" s="615"/>
      <c r="C1281" s="660"/>
      <c r="D1281" s="682"/>
      <c r="E1281" s="672"/>
    </row>
    <row r="1282" spans="1:5" hidden="1" x14ac:dyDescent="0.25">
      <c r="A1282" s="661"/>
      <c r="B1282" s="615"/>
      <c r="C1282" s="660"/>
      <c r="D1282" s="682"/>
      <c r="E1282" s="672"/>
    </row>
    <row r="1283" spans="1:5" hidden="1" x14ac:dyDescent="0.25">
      <c r="A1283" s="661"/>
      <c r="B1283" s="615"/>
      <c r="C1283" s="660"/>
      <c r="D1283" s="682"/>
      <c r="E1283" s="672"/>
    </row>
    <row r="1284" spans="1:5" hidden="1" x14ac:dyDescent="0.25">
      <c r="A1284" s="661"/>
      <c r="B1284" s="615"/>
      <c r="C1284" s="660"/>
      <c r="D1284" s="682"/>
      <c r="E1284" s="672"/>
    </row>
    <row r="1285" spans="1:5" hidden="1" x14ac:dyDescent="0.25">
      <c r="A1285" s="661"/>
      <c r="B1285" s="615"/>
      <c r="C1285" s="660"/>
      <c r="D1285" s="682"/>
      <c r="E1285" s="672"/>
    </row>
    <row r="1286" spans="1:5" hidden="1" x14ac:dyDescent="0.25">
      <c r="A1286" s="661"/>
      <c r="B1286" s="615"/>
      <c r="C1286" s="660"/>
      <c r="D1286" s="682"/>
      <c r="E1286" s="672"/>
    </row>
    <row r="1287" spans="1:5" hidden="1" x14ac:dyDescent="0.25">
      <c r="A1287" s="661"/>
      <c r="B1287" s="615"/>
      <c r="C1287" s="660"/>
      <c r="D1287" s="682"/>
      <c r="E1287" s="672"/>
    </row>
    <row r="1288" spans="1:5" hidden="1" x14ac:dyDescent="0.25">
      <c r="A1288" s="661"/>
      <c r="B1288" s="615"/>
      <c r="C1288" s="660"/>
      <c r="D1288" s="682"/>
      <c r="E1288" s="672"/>
    </row>
    <row r="1289" spans="1:5" hidden="1" x14ac:dyDescent="0.25">
      <c r="A1289" s="661"/>
      <c r="B1289" s="615"/>
      <c r="C1289" s="660"/>
      <c r="D1289" s="682"/>
      <c r="E1289" s="672"/>
    </row>
    <row r="1290" spans="1:5" hidden="1" x14ac:dyDescent="0.25">
      <c r="A1290" s="661"/>
      <c r="B1290" s="615"/>
      <c r="C1290" s="660"/>
      <c r="D1290" s="682"/>
      <c r="E1290" s="672"/>
    </row>
    <row r="1291" spans="1:5" hidden="1" x14ac:dyDescent="0.25">
      <c r="A1291" s="661"/>
      <c r="B1291" s="615"/>
      <c r="C1291" s="660"/>
      <c r="D1291" s="682"/>
      <c r="E1291" s="672"/>
    </row>
    <row r="1292" spans="1:5" hidden="1" x14ac:dyDescent="0.25">
      <c r="A1292" s="661"/>
      <c r="B1292" s="615"/>
      <c r="C1292" s="660"/>
      <c r="D1292" s="682"/>
      <c r="E1292" s="672"/>
    </row>
    <row r="1293" spans="1:5" hidden="1" x14ac:dyDescent="0.25">
      <c r="A1293" s="661"/>
      <c r="B1293" s="615"/>
      <c r="C1293" s="660"/>
      <c r="D1293" s="682"/>
      <c r="E1293" s="672"/>
    </row>
    <row r="1294" spans="1:5" hidden="1" x14ac:dyDescent="0.25">
      <c r="A1294" s="661"/>
      <c r="B1294" s="615"/>
      <c r="C1294" s="660"/>
      <c r="D1294" s="682"/>
      <c r="E1294" s="672"/>
    </row>
    <row r="1295" spans="1:5" hidden="1" x14ac:dyDescent="0.25">
      <c r="A1295" s="661"/>
      <c r="B1295" s="615"/>
      <c r="C1295" s="660"/>
      <c r="D1295" s="682"/>
      <c r="E1295" s="672"/>
    </row>
    <row r="1296" spans="1:5" hidden="1" x14ac:dyDescent="0.25">
      <c r="A1296" s="661"/>
      <c r="B1296" s="615"/>
      <c r="C1296" s="660"/>
      <c r="D1296" s="682"/>
      <c r="E1296" s="672"/>
    </row>
    <row r="1297" spans="1:5" hidden="1" x14ac:dyDescent="0.25">
      <c r="A1297" s="661"/>
      <c r="B1297" s="615"/>
      <c r="C1297" s="660"/>
      <c r="D1297" s="682"/>
      <c r="E1297" s="672"/>
    </row>
    <row r="1298" spans="1:5" hidden="1" x14ac:dyDescent="0.25">
      <c r="A1298" s="661"/>
      <c r="B1298" s="615"/>
      <c r="C1298" s="660"/>
      <c r="D1298" s="682"/>
      <c r="E1298" s="672"/>
    </row>
    <row r="1299" spans="1:5" hidden="1" x14ac:dyDescent="0.25">
      <c r="A1299" s="661"/>
      <c r="B1299" s="615"/>
      <c r="C1299" s="660"/>
      <c r="D1299" s="682"/>
      <c r="E1299" s="672"/>
    </row>
    <row r="1300" spans="1:5" hidden="1" x14ac:dyDescent="0.25">
      <c r="A1300" s="661"/>
      <c r="B1300" s="615"/>
      <c r="C1300" s="660"/>
      <c r="D1300" s="682"/>
      <c r="E1300" s="672"/>
    </row>
    <row r="1301" spans="1:5" hidden="1" x14ac:dyDescent="0.25">
      <c r="A1301" s="661"/>
      <c r="B1301" s="615"/>
      <c r="C1301" s="660"/>
      <c r="D1301" s="682"/>
      <c r="E1301" s="672"/>
    </row>
    <row r="1302" spans="1:5" hidden="1" x14ac:dyDescent="0.25">
      <c r="A1302" s="661"/>
      <c r="B1302" s="615"/>
      <c r="C1302" s="660"/>
      <c r="D1302" s="682"/>
      <c r="E1302" s="672"/>
    </row>
    <row r="1303" spans="1:5" hidden="1" x14ac:dyDescent="0.25">
      <c r="A1303" s="661"/>
      <c r="B1303" s="615"/>
      <c r="C1303" s="660"/>
      <c r="D1303" s="682"/>
      <c r="E1303" s="672"/>
    </row>
    <row r="1304" spans="1:5" hidden="1" x14ac:dyDescent="0.25">
      <c r="A1304" s="661"/>
      <c r="B1304" s="615"/>
      <c r="C1304" s="660"/>
      <c r="D1304" s="682"/>
      <c r="E1304" s="672"/>
    </row>
    <row r="1305" spans="1:5" hidden="1" x14ac:dyDescent="0.25">
      <c r="A1305" s="661"/>
      <c r="B1305" s="615"/>
      <c r="C1305" s="660"/>
      <c r="D1305" s="682"/>
      <c r="E1305" s="672"/>
    </row>
    <row r="1306" spans="1:5" hidden="1" x14ac:dyDescent="0.25">
      <c r="A1306" s="661"/>
      <c r="B1306" s="615"/>
      <c r="C1306" s="660"/>
      <c r="D1306" s="682"/>
      <c r="E1306" s="672"/>
    </row>
    <row r="1307" spans="1:5" hidden="1" x14ac:dyDescent="0.25">
      <c r="A1307" s="661"/>
      <c r="B1307" s="615"/>
      <c r="C1307" s="660"/>
      <c r="D1307" s="682"/>
      <c r="E1307" s="672"/>
    </row>
    <row r="1308" spans="1:5" hidden="1" x14ac:dyDescent="0.25">
      <c r="A1308" s="661"/>
      <c r="B1308" s="615"/>
      <c r="C1308" s="660"/>
      <c r="D1308" s="682"/>
      <c r="E1308" s="672"/>
    </row>
    <row r="1309" spans="1:5" hidden="1" x14ac:dyDescent="0.25">
      <c r="A1309" s="661"/>
      <c r="B1309" s="615"/>
      <c r="C1309" s="660"/>
      <c r="D1309" s="682"/>
      <c r="E1309" s="672"/>
    </row>
    <row r="1310" spans="1:5" hidden="1" x14ac:dyDescent="0.25">
      <c r="A1310" s="661"/>
      <c r="B1310" s="615"/>
      <c r="C1310" s="660"/>
      <c r="D1310" s="682"/>
      <c r="E1310" s="672"/>
    </row>
    <row r="1311" spans="1:5" hidden="1" x14ac:dyDescent="0.25">
      <c r="A1311" s="661"/>
      <c r="B1311" s="615"/>
      <c r="C1311" s="660"/>
      <c r="D1311" s="682"/>
      <c r="E1311" s="672"/>
    </row>
    <row r="1312" spans="1:5" hidden="1" x14ac:dyDescent="0.25">
      <c r="A1312" s="661"/>
      <c r="B1312" s="615"/>
      <c r="C1312" s="660"/>
      <c r="D1312" s="682"/>
      <c r="E1312" s="672"/>
    </row>
    <row r="1313" spans="1:5" hidden="1" x14ac:dyDescent="0.25">
      <c r="A1313" s="661"/>
      <c r="B1313" s="615"/>
      <c r="C1313" s="660"/>
      <c r="D1313" s="682"/>
      <c r="E1313" s="672"/>
    </row>
    <row r="1314" spans="1:5" hidden="1" x14ac:dyDescent="0.25">
      <c r="A1314" s="661"/>
      <c r="B1314" s="615"/>
      <c r="C1314" s="660"/>
      <c r="D1314" s="682"/>
      <c r="E1314" s="672"/>
    </row>
    <row r="1315" spans="1:5" hidden="1" x14ac:dyDescent="0.25">
      <c r="A1315" s="661"/>
      <c r="B1315" s="615"/>
      <c r="C1315" s="660"/>
      <c r="D1315" s="682"/>
      <c r="E1315" s="672"/>
    </row>
    <row r="1316" spans="1:5" hidden="1" x14ac:dyDescent="0.25">
      <c r="A1316" s="661"/>
      <c r="B1316" s="615"/>
      <c r="C1316" s="660"/>
      <c r="D1316" s="682"/>
      <c r="E1316" s="672"/>
    </row>
    <row r="1317" spans="1:5" hidden="1" x14ac:dyDescent="0.25">
      <c r="A1317" s="661"/>
      <c r="B1317" s="615"/>
      <c r="C1317" s="660"/>
      <c r="D1317" s="682"/>
      <c r="E1317" s="672"/>
    </row>
    <row r="1318" spans="1:5" hidden="1" x14ac:dyDescent="0.25">
      <c r="A1318" s="661"/>
      <c r="B1318" s="615"/>
      <c r="C1318" s="660"/>
      <c r="D1318" s="682"/>
      <c r="E1318" s="672"/>
    </row>
    <row r="1319" spans="1:5" hidden="1" x14ac:dyDescent="0.25">
      <c r="A1319" s="661"/>
      <c r="B1319" s="615"/>
      <c r="C1319" s="660"/>
      <c r="D1319" s="682"/>
      <c r="E1319" s="672"/>
    </row>
    <row r="1320" spans="1:5" hidden="1" x14ac:dyDescent="0.25">
      <c r="A1320" s="661"/>
      <c r="B1320" s="615"/>
      <c r="C1320" s="660"/>
      <c r="D1320" s="682"/>
      <c r="E1320" s="672"/>
    </row>
    <row r="1321" spans="1:5" hidden="1" x14ac:dyDescent="0.25">
      <c r="A1321" s="661"/>
      <c r="B1321" s="615"/>
      <c r="C1321" s="660"/>
      <c r="D1321" s="682"/>
      <c r="E1321" s="672"/>
    </row>
    <row r="1322" spans="1:5" hidden="1" x14ac:dyDescent="0.25">
      <c r="A1322" s="661"/>
      <c r="B1322" s="615"/>
      <c r="C1322" s="660"/>
      <c r="D1322" s="682"/>
      <c r="E1322" s="672"/>
    </row>
    <row r="1323" spans="1:5" hidden="1" x14ac:dyDescent="0.25">
      <c r="A1323" s="661"/>
      <c r="B1323" s="615"/>
      <c r="C1323" s="660"/>
      <c r="D1323" s="682"/>
      <c r="E1323" s="672"/>
    </row>
    <row r="1324" spans="1:5" hidden="1" x14ac:dyDescent="0.25">
      <c r="A1324" s="661"/>
      <c r="B1324" s="615"/>
      <c r="C1324" s="660"/>
      <c r="D1324" s="682"/>
      <c r="E1324" s="672"/>
    </row>
    <row r="1325" spans="1:5" hidden="1" x14ac:dyDescent="0.25">
      <c r="A1325" s="661"/>
      <c r="B1325" s="615"/>
      <c r="C1325" s="660"/>
      <c r="D1325" s="682"/>
      <c r="E1325" s="672"/>
    </row>
    <row r="1326" spans="1:5" hidden="1" x14ac:dyDescent="0.25">
      <c r="A1326" s="661"/>
      <c r="B1326" s="615"/>
      <c r="C1326" s="660"/>
      <c r="D1326" s="682"/>
      <c r="E1326" s="672"/>
    </row>
    <row r="1327" spans="1:5" hidden="1" x14ac:dyDescent="0.25">
      <c r="A1327" s="661"/>
      <c r="B1327" s="615"/>
      <c r="C1327" s="660"/>
      <c r="D1327" s="682"/>
      <c r="E1327" s="672"/>
    </row>
    <row r="1328" spans="1:5" hidden="1" x14ac:dyDescent="0.25">
      <c r="A1328" s="661"/>
      <c r="B1328" s="615"/>
      <c r="C1328" s="660"/>
      <c r="D1328" s="682"/>
      <c r="E1328" s="672"/>
    </row>
    <row r="1329" spans="1:5" hidden="1" x14ac:dyDescent="0.25">
      <c r="A1329" s="661"/>
      <c r="B1329" s="615"/>
      <c r="C1329" s="660"/>
      <c r="D1329" s="682"/>
      <c r="E1329" s="672"/>
    </row>
    <row r="1330" spans="1:5" hidden="1" x14ac:dyDescent="0.25">
      <c r="A1330" s="661"/>
      <c r="B1330" s="615"/>
      <c r="C1330" s="660"/>
      <c r="D1330" s="682"/>
      <c r="E1330" s="672"/>
    </row>
    <row r="1331" spans="1:5" hidden="1" x14ac:dyDescent="0.25">
      <c r="A1331" s="661"/>
      <c r="B1331" s="615"/>
      <c r="C1331" s="660"/>
      <c r="D1331" s="682"/>
      <c r="E1331" s="672"/>
    </row>
    <row r="1332" spans="1:5" hidden="1" x14ac:dyDescent="0.25">
      <c r="A1332" s="661"/>
      <c r="B1332" s="615"/>
      <c r="C1332" s="660"/>
      <c r="D1332" s="682"/>
      <c r="E1332" s="672"/>
    </row>
    <row r="1333" spans="1:5" hidden="1" x14ac:dyDescent="0.25">
      <c r="A1333" s="661"/>
      <c r="B1333" s="615"/>
      <c r="C1333" s="660"/>
      <c r="D1333" s="682"/>
      <c r="E1333" s="672"/>
    </row>
    <row r="1334" spans="1:5" hidden="1" x14ac:dyDescent="0.25">
      <c r="A1334" s="661"/>
      <c r="B1334" s="615"/>
      <c r="C1334" s="660"/>
      <c r="D1334" s="682"/>
      <c r="E1334" s="672"/>
    </row>
    <row r="1335" spans="1:5" hidden="1" x14ac:dyDescent="0.25">
      <c r="A1335" s="661"/>
      <c r="B1335" s="615"/>
      <c r="C1335" s="660"/>
      <c r="D1335" s="682"/>
      <c r="E1335" s="672"/>
    </row>
    <row r="1336" spans="1:5" hidden="1" x14ac:dyDescent="0.25">
      <c r="A1336" s="661"/>
      <c r="B1336" s="615"/>
      <c r="C1336" s="660"/>
      <c r="D1336" s="682"/>
      <c r="E1336" s="672"/>
    </row>
    <row r="1337" spans="1:5" hidden="1" x14ac:dyDescent="0.25">
      <c r="A1337" s="661"/>
      <c r="B1337" s="615"/>
      <c r="C1337" s="660"/>
      <c r="D1337" s="682"/>
      <c r="E1337" s="672"/>
    </row>
    <row r="1338" spans="1:5" hidden="1" x14ac:dyDescent="0.25">
      <c r="A1338" s="661"/>
      <c r="B1338" s="615"/>
      <c r="C1338" s="660"/>
      <c r="D1338" s="682"/>
      <c r="E1338" s="672"/>
    </row>
    <row r="1339" spans="1:5" hidden="1" x14ac:dyDescent="0.25">
      <c r="A1339" s="661"/>
      <c r="B1339" s="615"/>
      <c r="C1339" s="660"/>
      <c r="D1339" s="682"/>
      <c r="E1339" s="672"/>
    </row>
    <row r="1340" spans="1:5" hidden="1" x14ac:dyDescent="0.25">
      <c r="A1340" s="661"/>
      <c r="B1340" s="615"/>
      <c r="C1340" s="660"/>
      <c r="D1340" s="682"/>
      <c r="E1340" s="672"/>
    </row>
    <row r="1341" spans="1:5" hidden="1" x14ac:dyDescent="0.25">
      <c r="A1341" s="661"/>
      <c r="B1341" s="615"/>
      <c r="C1341" s="660"/>
      <c r="D1341" s="682"/>
      <c r="E1341" s="672"/>
    </row>
    <row r="1342" spans="1:5" hidden="1" x14ac:dyDescent="0.25">
      <c r="A1342" s="661"/>
      <c r="B1342" s="615"/>
      <c r="C1342" s="660"/>
      <c r="D1342" s="682"/>
      <c r="E1342" s="672"/>
    </row>
    <row r="1343" spans="1:5" hidden="1" x14ac:dyDescent="0.25">
      <c r="A1343" s="661"/>
      <c r="B1343" s="615"/>
      <c r="C1343" s="660"/>
      <c r="D1343" s="682"/>
      <c r="E1343" s="672"/>
    </row>
    <row r="1344" spans="1:5" hidden="1" x14ac:dyDescent="0.25">
      <c r="A1344" s="661"/>
      <c r="B1344" s="615"/>
      <c r="C1344" s="660"/>
      <c r="D1344" s="682"/>
      <c r="E1344" s="672"/>
    </row>
    <row r="1345" spans="1:5" hidden="1" x14ac:dyDescent="0.25">
      <c r="A1345" s="661"/>
      <c r="B1345" s="615"/>
      <c r="C1345" s="660"/>
      <c r="D1345" s="682"/>
      <c r="E1345" s="672"/>
    </row>
    <row r="1346" spans="1:5" hidden="1" x14ac:dyDescent="0.25">
      <c r="A1346" s="661"/>
      <c r="B1346" s="615"/>
      <c r="C1346" s="660"/>
      <c r="D1346" s="682"/>
      <c r="E1346" s="672"/>
    </row>
    <row r="1347" spans="1:5" hidden="1" x14ac:dyDescent="0.25">
      <c r="A1347" s="661"/>
      <c r="B1347" s="615"/>
      <c r="C1347" s="660"/>
      <c r="D1347" s="682"/>
      <c r="E1347" s="672"/>
    </row>
    <row r="1348" spans="1:5" hidden="1" x14ac:dyDescent="0.25">
      <c r="A1348" s="661"/>
      <c r="B1348" s="615"/>
      <c r="C1348" s="660"/>
      <c r="D1348" s="682"/>
      <c r="E1348" s="672"/>
    </row>
    <row r="1349" spans="1:5" hidden="1" x14ac:dyDescent="0.25">
      <c r="A1349" s="661"/>
      <c r="B1349" s="615"/>
      <c r="C1349" s="660"/>
      <c r="D1349" s="682"/>
      <c r="E1349" s="672"/>
    </row>
    <row r="1350" spans="1:5" hidden="1" x14ac:dyDescent="0.25">
      <c r="A1350" s="661"/>
      <c r="B1350" s="615"/>
      <c r="C1350" s="660"/>
      <c r="D1350" s="682"/>
      <c r="E1350" s="672"/>
    </row>
    <row r="1351" spans="1:5" hidden="1" x14ac:dyDescent="0.25">
      <c r="A1351" s="661"/>
      <c r="B1351" s="615"/>
      <c r="C1351" s="660"/>
      <c r="D1351" s="682"/>
      <c r="E1351" s="672"/>
    </row>
    <row r="1352" spans="1:5" hidden="1" x14ac:dyDescent="0.25">
      <c r="A1352" s="661"/>
      <c r="B1352" s="615"/>
      <c r="C1352" s="660"/>
      <c r="D1352" s="682"/>
      <c r="E1352" s="672"/>
    </row>
    <row r="1353" spans="1:5" hidden="1" x14ac:dyDescent="0.25">
      <c r="A1353" s="661"/>
      <c r="B1353" s="615"/>
      <c r="C1353" s="660"/>
      <c r="D1353" s="682"/>
      <c r="E1353" s="672"/>
    </row>
    <row r="1354" spans="1:5" hidden="1" x14ac:dyDescent="0.25">
      <c r="A1354" s="661"/>
      <c r="B1354" s="615"/>
      <c r="C1354" s="660"/>
      <c r="D1354" s="682"/>
      <c r="E1354" s="672"/>
    </row>
    <row r="1355" spans="1:5" hidden="1" x14ac:dyDescent="0.25">
      <c r="A1355" s="661"/>
      <c r="B1355" s="615"/>
      <c r="C1355" s="660"/>
      <c r="D1355" s="682"/>
      <c r="E1355" s="672"/>
    </row>
    <row r="1356" spans="1:5" hidden="1" x14ac:dyDescent="0.25">
      <c r="A1356" s="661"/>
      <c r="B1356" s="615"/>
      <c r="C1356" s="660"/>
      <c r="D1356" s="682"/>
      <c r="E1356" s="672"/>
    </row>
    <row r="1357" spans="1:5" hidden="1" x14ac:dyDescent="0.25">
      <c r="A1357" s="661"/>
      <c r="B1357" s="615"/>
      <c r="C1357" s="660"/>
      <c r="D1357" s="682"/>
      <c r="E1357" s="672"/>
    </row>
    <row r="1358" spans="1:5" hidden="1" x14ac:dyDescent="0.25">
      <c r="A1358" s="661"/>
      <c r="B1358" s="615"/>
      <c r="C1358" s="660"/>
      <c r="D1358" s="682"/>
      <c r="E1358" s="672"/>
    </row>
    <row r="1359" spans="1:5" hidden="1" x14ac:dyDescent="0.25">
      <c r="A1359" s="661"/>
      <c r="B1359" s="615"/>
      <c r="C1359" s="660"/>
      <c r="D1359" s="682"/>
      <c r="E1359" s="672"/>
    </row>
    <row r="1360" spans="1:5" hidden="1" x14ac:dyDescent="0.25">
      <c r="A1360" s="661"/>
      <c r="B1360" s="615"/>
      <c r="C1360" s="660"/>
      <c r="D1360" s="682"/>
      <c r="E1360" s="672"/>
    </row>
    <row r="1361" spans="1:5" hidden="1" x14ac:dyDescent="0.25">
      <c r="A1361" s="661"/>
      <c r="B1361" s="615"/>
      <c r="C1361" s="660"/>
      <c r="D1361" s="682"/>
      <c r="E1361" s="672"/>
    </row>
    <row r="1362" spans="1:5" hidden="1" x14ac:dyDescent="0.25">
      <c r="A1362" s="661"/>
      <c r="B1362" s="615"/>
      <c r="C1362" s="660"/>
      <c r="D1362" s="682"/>
      <c r="E1362" s="672"/>
    </row>
    <row r="1363" spans="1:5" hidden="1" x14ac:dyDescent="0.25">
      <c r="A1363" s="661"/>
      <c r="B1363" s="615"/>
      <c r="C1363" s="660"/>
      <c r="D1363" s="682"/>
      <c r="E1363" s="672"/>
    </row>
    <row r="1364" spans="1:5" hidden="1" x14ac:dyDescent="0.25">
      <c r="A1364" s="661"/>
      <c r="B1364" s="615"/>
      <c r="C1364" s="660"/>
      <c r="D1364" s="682"/>
      <c r="E1364" s="672"/>
    </row>
    <row r="1365" spans="1:5" hidden="1" x14ac:dyDescent="0.25">
      <c r="A1365" s="661"/>
      <c r="B1365" s="615"/>
      <c r="C1365" s="660"/>
      <c r="D1365" s="682"/>
      <c r="E1365" s="672"/>
    </row>
    <row r="1366" spans="1:5" hidden="1" x14ac:dyDescent="0.25">
      <c r="A1366" s="661"/>
      <c r="B1366" s="615"/>
      <c r="C1366" s="660"/>
      <c r="D1366" s="682"/>
      <c r="E1366" s="672"/>
    </row>
    <row r="1367" spans="1:5" hidden="1" x14ac:dyDescent="0.25">
      <c r="A1367" s="661"/>
      <c r="B1367" s="615"/>
      <c r="C1367" s="660"/>
      <c r="D1367" s="682"/>
      <c r="E1367" s="672"/>
    </row>
    <row r="1368" spans="1:5" hidden="1" x14ac:dyDescent="0.25">
      <c r="A1368" s="661"/>
      <c r="B1368" s="615"/>
      <c r="C1368" s="660"/>
      <c r="D1368" s="682"/>
      <c r="E1368" s="672"/>
    </row>
    <row r="1369" spans="1:5" hidden="1" x14ac:dyDescent="0.25">
      <c r="A1369" s="661"/>
      <c r="B1369" s="615"/>
      <c r="C1369" s="660"/>
      <c r="D1369" s="682"/>
      <c r="E1369" s="672"/>
    </row>
    <row r="1370" spans="1:5" hidden="1" x14ac:dyDescent="0.25">
      <c r="A1370" s="661"/>
      <c r="B1370" s="615"/>
      <c r="C1370" s="660"/>
      <c r="D1370" s="682"/>
      <c r="E1370" s="672"/>
    </row>
    <row r="1371" spans="1:5" hidden="1" x14ac:dyDescent="0.25">
      <c r="A1371" s="661"/>
      <c r="B1371" s="615"/>
      <c r="C1371" s="660"/>
      <c r="D1371" s="682"/>
      <c r="E1371" s="672"/>
    </row>
    <row r="1372" spans="1:5" hidden="1" x14ac:dyDescent="0.25">
      <c r="A1372" s="661"/>
      <c r="B1372" s="615"/>
      <c r="C1372" s="660"/>
      <c r="D1372" s="682"/>
      <c r="E1372" s="672"/>
    </row>
    <row r="1373" spans="1:5" hidden="1" x14ac:dyDescent="0.25">
      <c r="A1373" s="661"/>
      <c r="B1373" s="615"/>
      <c r="C1373" s="660"/>
      <c r="D1373" s="682"/>
      <c r="E1373" s="672"/>
    </row>
    <row r="1374" spans="1:5" hidden="1" x14ac:dyDescent="0.25">
      <c r="A1374" s="661"/>
      <c r="B1374" s="615"/>
      <c r="C1374" s="660"/>
      <c r="D1374" s="682"/>
      <c r="E1374" s="672"/>
    </row>
    <row r="1375" spans="1:5" hidden="1" x14ac:dyDescent="0.25">
      <c r="A1375" s="661"/>
      <c r="B1375" s="615"/>
      <c r="C1375" s="660"/>
      <c r="D1375" s="682"/>
      <c r="E1375" s="672"/>
    </row>
    <row r="1376" spans="1:5" hidden="1" x14ac:dyDescent="0.25">
      <c r="A1376" s="661"/>
      <c r="B1376" s="615"/>
      <c r="C1376" s="660"/>
      <c r="D1376" s="682"/>
      <c r="E1376" s="672"/>
    </row>
    <row r="1377" spans="1:5" hidden="1" x14ac:dyDescent="0.25">
      <c r="A1377" s="661"/>
      <c r="B1377" s="615"/>
      <c r="C1377" s="660"/>
      <c r="D1377" s="682"/>
      <c r="E1377" s="672"/>
    </row>
    <row r="1378" spans="1:5" hidden="1" x14ac:dyDescent="0.25">
      <c r="A1378" s="661"/>
      <c r="B1378" s="615"/>
      <c r="C1378" s="660"/>
      <c r="D1378" s="682"/>
      <c r="E1378" s="672"/>
    </row>
    <row r="1379" spans="1:5" hidden="1" x14ac:dyDescent="0.25">
      <c r="A1379" s="661"/>
      <c r="B1379" s="615"/>
      <c r="C1379" s="660"/>
      <c r="D1379" s="682"/>
      <c r="E1379" s="672"/>
    </row>
    <row r="1380" spans="1:5" hidden="1" x14ac:dyDescent="0.25">
      <c r="A1380" s="661"/>
      <c r="B1380" s="615"/>
      <c r="C1380" s="660"/>
      <c r="D1380" s="682"/>
      <c r="E1380" s="672"/>
    </row>
    <row r="1381" spans="1:5" hidden="1" x14ac:dyDescent="0.25">
      <c r="A1381" s="661"/>
      <c r="B1381" s="615"/>
      <c r="C1381" s="660"/>
      <c r="D1381" s="682"/>
      <c r="E1381" s="672"/>
    </row>
    <row r="1382" spans="1:5" hidden="1" x14ac:dyDescent="0.25">
      <c r="A1382" s="661"/>
      <c r="B1382" s="615"/>
      <c r="C1382" s="660"/>
      <c r="D1382" s="682"/>
      <c r="E1382" s="672"/>
    </row>
    <row r="1383" spans="1:5" hidden="1" x14ac:dyDescent="0.25">
      <c r="A1383" s="661"/>
      <c r="B1383" s="615"/>
      <c r="C1383" s="660"/>
      <c r="D1383" s="682"/>
      <c r="E1383" s="672"/>
    </row>
    <row r="1384" spans="1:5" hidden="1" x14ac:dyDescent="0.25">
      <c r="A1384" s="661"/>
      <c r="B1384" s="615"/>
      <c r="C1384" s="660"/>
      <c r="D1384" s="682"/>
      <c r="E1384" s="672"/>
    </row>
    <row r="1385" spans="1:5" hidden="1" x14ac:dyDescent="0.25">
      <c r="A1385" s="661"/>
      <c r="B1385" s="615"/>
      <c r="C1385" s="660"/>
      <c r="D1385" s="682"/>
      <c r="E1385" s="672"/>
    </row>
    <row r="1386" spans="1:5" hidden="1" x14ac:dyDescent="0.25">
      <c r="A1386" s="661"/>
      <c r="B1386" s="615"/>
      <c r="C1386" s="660"/>
      <c r="D1386" s="682"/>
      <c r="E1386" s="672"/>
    </row>
    <row r="1387" spans="1:5" hidden="1" x14ac:dyDescent="0.25">
      <c r="A1387" s="661"/>
      <c r="B1387" s="615"/>
      <c r="C1387" s="660"/>
      <c r="D1387" s="682"/>
      <c r="E1387" s="672"/>
    </row>
    <row r="1388" spans="1:5" hidden="1" x14ac:dyDescent="0.25">
      <c r="A1388" s="661"/>
      <c r="B1388" s="615"/>
      <c r="C1388" s="660"/>
      <c r="D1388" s="682"/>
      <c r="E1388" s="672"/>
    </row>
    <row r="1389" spans="1:5" hidden="1" x14ac:dyDescent="0.25">
      <c r="A1389" s="661"/>
      <c r="B1389" s="615"/>
      <c r="C1389" s="660"/>
      <c r="D1389" s="682"/>
      <c r="E1389" s="672"/>
    </row>
    <row r="1390" spans="1:5" hidden="1" x14ac:dyDescent="0.25">
      <c r="A1390" s="661"/>
      <c r="B1390" s="615"/>
      <c r="C1390" s="660"/>
      <c r="D1390" s="682"/>
      <c r="E1390" s="672"/>
    </row>
    <row r="1391" spans="1:5" hidden="1" x14ac:dyDescent="0.25">
      <c r="A1391" s="661"/>
      <c r="B1391" s="615"/>
      <c r="C1391" s="660"/>
      <c r="D1391" s="682"/>
      <c r="E1391" s="672"/>
    </row>
    <row r="1392" spans="1:5" hidden="1" x14ac:dyDescent="0.25">
      <c r="A1392" s="661"/>
      <c r="B1392" s="615"/>
      <c r="C1392" s="660"/>
      <c r="D1392" s="682"/>
      <c r="E1392" s="672"/>
    </row>
    <row r="1393" spans="1:5" hidden="1" x14ac:dyDescent="0.25">
      <c r="A1393" s="661"/>
      <c r="B1393" s="615"/>
      <c r="C1393" s="660"/>
      <c r="D1393" s="682"/>
      <c r="E1393" s="672"/>
    </row>
    <row r="1394" spans="1:5" hidden="1" x14ac:dyDescent="0.25">
      <c r="A1394" s="661"/>
      <c r="B1394" s="615"/>
      <c r="C1394" s="660"/>
      <c r="D1394" s="682"/>
      <c r="E1394" s="672"/>
    </row>
    <row r="1395" spans="1:5" hidden="1" x14ac:dyDescent="0.25">
      <c r="A1395" s="661"/>
      <c r="B1395" s="615"/>
      <c r="C1395" s="660"/>
      <c r="D1395" s="682"/>
      <c r="E1395" s="672"/>
    </row>
    <row r="1396" spans="1:5" hidden="1" x14ac:dyDescent="0.25">
      <c r="A1396" s="661"/>
      <c r="B1396" s="615"/>
      <c r="C1396" s="660"/>
      <c r="D1396" s="682"/>
      <c r="E1396" s="672"/>
    </row>
    <row r="1397" spans="1:5" hidden="1" x14ac:dyDescent="0.25">
      <c r="A1397" s="661"/>
      <c r="B1397" s="615"/>
      <c r="C1397" s="660"/>
      <c r="D1397" s="682"/>
      <c r="E1397" s="672"/>
    </row>
    <row r="1398" spans="1:5" hidden="1" x14ac:dyDescent="0.25">
      <c r="A1398" s="661"/>
      <c r="B1398" s="615"/>
      <c r="C1398" s="660"/>
      <c r="D1398" s="682"/>
      <c r="E1398" s="672"/>
    </row>
    <row r="1399" spans="1:5" hidden="1" x14ac:dyDescent="0.25">
      <c r="A1399" s="661"/>
      <c r="B1399" s="615"/>
      <c r="C1399" s="660"/>
      <c r="D1399" s="682"/>
      <c r="E1399" s="672"/>
    </row>
    <row r="1400" spans="1:5" hidden="1" x14ac:dyDescent="0.25">
      <c r="A1400" s="661"/>
      <c r="B1400" s="615"/>
      <c r="C1400" s="660"/>
      <c r="D1400" s="682"/>
      <c r="E1400" s="672"/>
    </row>
    <row r="1401" spans="1:5" hidden="1" x14ac:dyDescent="0.25">
      <c r="A1401" s="661"/>
      <c r="B1401" s="615"/>
      <c r="C1401" s="660"/>
      <c r="D1401" s="682"/>
      <c r="E1401" s="672"/>
    </row>
    <row r="1402" spans="1:5" hidden="1" x14ac:dyDescent="0.25">
      <c r="A1402" s="661"/>
      <c r="B1402" s="615"/>
      <c r="C1402" s="660"/>
      <c r="D1402" s="682"/>
      <c r="E1402" s="672"/>
    </row>
    <row r="1403" spans="1:5" hidden="1" x14ac:dyDescent="0.25">
      <c r="A1403" s="661"/>
      <c r="B1403" s="615"/>
      <c r="C1403" s="660"/>
      <c r="D1403" s="682"/>
      <c r="E1403" s="672"/>
    </row>
    <row r="1404" spans="1:5" hidden="1" x14ac:dyDescent="0.25">
      <c r="A1404" s="661"/>
      <c r="B1404" s="615"/>
      <c r="C1404" s="660"/>
      <c r="D1404" s="682"/>
      <c r="E1404" s="672"/>
    </row>
    <row r="1405" spans="1:5" hidden="1" x14ac:dyDescent="0.25">
      <c r="A1405" s="661"/>
      <c r="B1405" s="615"/>
      <c r="C1405" s="660"/>
      <c r="D1405" s="682"/>
      <c r="E1405" s="672"/>
    </row>
    <row r="1406" spans="1:5" hidden="1" x14ac:dyDescent="0.25">
      <c r="A1406" s="661"/>
      <c r="B1406" s="615"/>
      <c r="C1406" s="660"/>
      <c r="D1406" s="682"/>
      <c r="E1406" s="672"/>
    </row>
    <row r="1407" spans="1:5" hidden="1" x14ac:dyDescent="0.25">
      <c r="A1407" s="661"/>
      <c r="B1407" s="615"/>
      <c r="C1407" s="660"/>
      <c r="D1407" s="682"/>
      <c r="E1407" s="672"/>
    </row>
    <row r="1408" spans="1:5" hidden="1" x14ac:dyDescent="0.25">
      <c r="A1408" s="661"/>
      <c r="B1408" s="615"/>
      <c r="C1408" s="660"/>
      <c r="D1408" s="682"/>
      <c r="E1408" s="672"/>
    </row>
    <row r="1409" spans="1:5" hidden="1" x14ac:dyDescent="0.25">
      <c r="A1409" s="661"/>
      <c r="B1409" s="615"/>
      <c r="C1409" s="660"/>
      <c r="D1409" s="682"/>
      <c r="E1409" s="672"/>
    </row>
    <row r="1410" spans="1:5" hidden="1" x14ac:dyDescent="0.25">
      <c r="A1410" s="661"/>
      <c r="B1410" s="615"/>
      <c r="C1410" s="660"/>
      <c r="D1410" s="682"/>
      <c r="E1410" s="672"/>
    </row>
    <row r="1411" spans="1:5" hidden="1" x14ac:dyDescent="0.25">
      <c r="A1411" s="661"/>
      <c r="B1411" s="615"/>
      <c r="C1411" s="660"/>
      <c r="D1411" s="682"/>
      <c r="E1411" s="672"/>
    </row>
    <row r="1412" spans="1:5" hidden="1" x14ac:dyDescent="0.25">
      <c r="A1412" s="661"/>
      <c r="B1412" s="615"/>
      <c r="C1412" s="660"/>
      <c r="D1412" s="682"/>
      <c r="E1412" s="672"/>
    </row>
    <row r="1413" spans="1:5" hidden="1" x14ac:dyDescent="0.25">
      <c r="A1413" s="661"/>
      <c r="B1413" s="615"/>
      <c r="C1413" s="660"/>
      <c r="D1413" s="682"/>
      <c r="E1413" s="672"/>
    </row>
    <row r="1414" spans="1:5" hidden="1" x14ac:dyDescent="0.25">
      <c r="A1414" s="661"/>
      <c r="B1414" s="615"/>
      <c r="C1414" s="660"/>
      <c r="D1414" s="682"/>
      <c r="E1414" s="672"/>
    </row>
    <row r="1415" spans="1:5" hidden="1" x14ac:dyDescent="0.25">
      <c r="A1415" s="661"/>
      <c r="B1415" s="615"/>
      <c r="C1415" s="660"/>
      <c r="D1415" s="682"/>
      <c r="E1415" s="672"/>
    </row>
    <row r="1416" spans="1:5" hidden="1" x14ac:dyDescent="0.25">
      <c r="A1416" s="661"/>
      <c r="B1416" s="615"/>
      <c r="C1416" s="660"/>
      <c r="D1416" s="682"/>
      <c r="E1416" s="672"/>
    </row>
    <row r="1417" spans="1:5" hidden="1" x14ac:dyDescent="0.25">
      <c r="A1417" s="661"/>
      <c r="B1417" s="615"/>
      <c r="C1417" s="660"/>
      <c r="D1417" s="682"/>
      <c r="E1417" s="672"/>
    </row>
    <row r="1418" spans="1:5" hidden="1" x14ac:dyDescent="0.25">
      <c r="A1418" s="661"/>
      <c r="B1418" s="615"/>
      <c r="C1418" s="660"/>
      <c r="D1418" s="682"/>
      <c r="E1418" s="672"/>
    </row>
    <row r="1419" spans="1:5" hidden="1" x14ac:dyDescent="0.25">
      <c r="A1419" s="661"/>
      <c r="B1419" s="615"/>
      <c r="C1419" s="660"/>
      <c r="D1419" s="682"/>
      <c r="E1419" s="672"/>
    </row>
    <row r="1420" spans="1:5" hidden="1" x14ac:dyDescent="0.25">
      <c r="A1420" s="661"/>
      <c r="B1420" s="615"/>
      <c r="C1420" s="660"/>
      <c r="D1420" s="682"/>
      <c r="E1420" s="672"/>
    </row>
    <row r="1421" spans="1:5" hidden="1" x14ac:dyDescent="0.25">
      <c r="A1421" s="661"/>
      <c r="B1421" s="615"/>
      <c r="C1421" s="660"/>
      <c r="D1421" s="682"/>
      <c r="E1421" s="672"/>
    </row>
    <row r="1422" spans="1:5" hidden="1" x14ac:dyDescent="0.25">
      <c r="A1422" s="661"/>
      <c r="B1422" s="615"/>
      <c r="C1422" s="660"/>
      <c r="D1422" s="682"/>
      <c r="E1422" s="672"/>
    </row>
    <row r="1423" spans="1:5" hidden="1" x14ac:dyDescent="0.25">
      <c r="A1423" s="661"/>
      <c r="B1423" s="615"/>
      <c r="C1423" s="660"/>
      <c r="D1423" s="682"/>
      <c r="E1423" s="672"/>
    </row>
    <row r="1424" spans="1:5" hidden="1" x14ac:dyDescent="0.25">
      <c r="A1424" s="661"/>
      <c r="B1424" s="615"/>
      <c r="C1424" s="660"/>
      <c r="D1424" s="682"/>
      <c r="E1424" s="672"/>
    </row>
    <row r="1425" spans="1:5" hidden="1" x14ac:dyDescent="0.25">
      <c r="A1425" s="661"/>
      <c r="B1425" s="615"/>
      <c r="C1425" s="660"/>
      <c r="D1425" s="682"/>
      <c r="E1425" s="672"/>
    </row>
    <row r="1426" spans="1:5" hidden="1" x14ac:dyDescent="0.25">
      <c r="A1426" s="661"/>
      <c r="B1426" s="615"/>
      <c r="C1426" s="660"/>
      <c r="D1426" s="682"/>
      <c r="E1426" s="672"/>
    </row>
    <row r="1427" spans="1:5" hidden="1" x14ac:dyDescent="0.25">
      <c r="A1427" s="661"/>
      <c r="B1427" s="615"/>
      <c r="C1427" s="660"/>
      <c r="D1427" s="682"/>
      <c r="E1427" s="672"/>
    </row>
    <row r="1428" spans="1:5" hidden="1" x14ac:dyDescent="0.25">
      <c r="A1428" s="661"/>
      <c r="B1428" s="615"/>
      <c r="C1428" s="660"/>
      <c r="D1428" s="682"/>
      <c r="E1428" s="672"/>
    </row>
    <row r="1429" spans="1:5" hidden="1" x14ac:dyDescent="0.25">
      <c r="A1429" s="661"/>
      <c r="B1429" s="615"/>
      <c r="C1429" s="660"/>
      <c r="D1429" s="682"/>
      <c r="E1429" s="672"/>
    </row>
    <row r="1430" spans="1:5" hidden="1" x14ac:dyDescent="0.25">
      <c r="A1430" s="661"/>
      <c r="B1430" s="615"/>
      <c r="C1430" s="660"/>
      <c r="D1430" s="682"/>
      <c r="E1430" s="672"/>
    </row>
    <row r="1431" spans="1:5" hidden="1" x14ac:dyDescent="0.25">
      <c r="A1431" s="661"/>
      <c r="B1431" s="615"/>
      <c r="C1431" s="660"/>
      <c r="D1431" s="682"/>
      <c r="E1431" s="672"/>
    </row>
    <row r="1432" spans="1:5" hidden="1" x14ac:dyDescent="0.25">
      <c r="A1432" s="661"/>
      <c r="B1432" s="615"/>
      <c r="C1432" s="660"/>
      <c r="D1432" s="682"/>
      <c r="E1432" s="672"/>
    </row>
    <row r="1433" spans="1:5" hidden="1" x14ac:dyDescent="0.25">
      <c r="A1433" s="661"/>
      <c r="B1433" s="615"/>
      <c r="C1433" s="660"/>
      <c r="D1433" s="682"/>
      <c r="E1433" s="672"/>
    </row>
    <row r="1434" spans="1:5" hidden="1" x14ac:dyDescent="0.25">
      <c r="A1434" s="661"/>
      <c r="B1434" s="615"/>
      <c r="C1434" s="660"/>
      <c r="D1434" s="682"/>
      <c r="E1434" s="672"/>
    </row>
    <row r="1435" spans="1:5" hidden="1" x14ac:dyDescent="0.25">
      <c r="A1435" s="661"/>
      <c r="B1435" s="615"/>
      <c r="C1435" s="660"/>
      <c r="D1435" s="682"/>
      <c r="E1435" s="672"/>
    </row>
    <row r="1436" spans="1:5" hidden="1" x14ac:dyDescent="0.25">
      <c r="A1436" s="661"/>
      <c r="B1436" s="615"/>
      <c r="C1436" s="660"/>
      <c r="D1436" s="682"/>
      <c r="E1436" s="672"/>
    </row>
    <row r="1437" spans="1:5" hidden="1" x14ac:dyDescent="0.25">
      <c r="A1437" s="661"/>
      <c r="B1437" s="615"/>
      <c r="C1437" s="660"/>
      <c r="D1437" s="682"/>
      <c r="E1437" s="672"/>
    </row>
    <row r="1438" spans="1:5" hidden="1" x14ac:dyDescent="0.25">
      <c r="A1438" s="661"/>
      <c r="B1438" s="615"/>
      <c r="C1438" s="660"/>
      <c r="D1438" s="682"/>
      <c r="E1438" s="672"/>
    </row>
    <row r="1439" spans="1:5" hidden="1" x14ac:dyDescent="0.25">
      <c r="A1439" s="661"/>
      <c r="B1439" s="615"/>
      <c r="C1439" s="660"/>
      <c r="D1439" s="682"/>
      <c r="E1439" s="672"/>
    </row>
    <row r="1440" spans="1:5" hidden="1" x14ac:dyDescent="0.25">
      <c r="A1440" s="661"/>
      <c r="B1440" s="615"/>
      <c r="C1440" s="660"/>
      <c r="D1440" s="682"/>
      <c r="E1440" s="672"/>
    </row>
    <row r="1441" spans="1:5" hidden="1" x14ac:dyDescent="0.25">
      <c r="A1441" s="661"/>
      <c r="B1441" s="615"/>
      <c r="C1441" s="660"/>
      <c r="D1441" s="682"/>
      <c r="E1441" s="672"/>
    </row>
    <row r="1442" spans="1:5" hidden="1" x14ac:dyDescent="0.25">
      <c r="A1442" s="661"/>
      <c r="B1442" s="615"/>
      <c r="C1442" s="660"/>
      <c r="D1442" s="682"/>
      <c r="E1442" s="672"/>
    </row>
    <row r="1443" spans="1:5" hidden="1" x14ac:dyDescent="0.25">
      <c r="A1443" s="661"/>
      <c r="B1443" s="615"/>
      <c r="C1443" s="660"/>
      <c r="D1443" s="682"/>
      <c r="E1443" s="672"/>
    </row>
    <row r="1444" spans="1:5" hidden="1" x14ac:dyDescent="0.25">
      <c r="A1444" s="661"/>
      <c r="B1444" s="615"/>
      <c r="C1444" s="660"/>
      <c r="D1444" s="682"/>
      <c r="E1444" s="672"/>
    </row>
    <row r="1445" spans="1:5" hidden="1" x14ac:dyDescent="0.25">
      <c r="A1445" s="661"/>
      <c r="B1445" s="615"/>
      <c r="C1445" s="660"/>
      <c r="D1445" s="682"/>
      <c r="E1445" s="672"/>
    </row>
    <row r="1446" spans="1:5" hidden="1" x14ac:dyDescent="0.25">
      <c r="A1446" s="661"/>
      <c r="B1446" s="615"/>
      <c r="C1446" s="660"/>
      <c r="D1446" s="682"/>
      <c r="E1446" s="672"/>
    </row>
    <row r="1447" spans="1:5" hidden="1" x14ac:dyDescent="0.25">
      <c r="A1447" s="661"/>
      <c r="B1447" s="615"/>
      <c r="C1447" s="660"/>
      <c r="D1447" s="682"/>
      <c r="E1447" s="672"/>
    </row>
    <row r="1448" spans="1:5" hidden="1" x14ac:dyDescent="0.25">
      <c r="A1448" s="661"/>
      <c r="B1448" s="615"/>
      <c r="C1448" s="660"/>
      <c r="D1448" s="682"/>
      <c r="E1448" s="672"/>
    </row>
    <row r="1449" spans="1:5" hidden="1" x14ac:dyDescent="0.25">
      <c r="A1449" s="661"/>
      <c r="B1449" s="615"/>
      <c r="C1449" s="660"/>
      <c r="D1449" s="682"/>
      <c r="E1449" s="672"/>
    </row>
    <row r="1450" spans="1:5" hidden="1" x14ac:dyDescent="0.25">
      <c r="A1450" s="661"/>
      <c r="B1450" s="615"/>
      <c r="C1450" s="660"/>
      <c r="D1450" s="682"/>
      <c r="E1450" s="672"/>
    </row>
    <row r="1451" spans="1:5" hidden="1" x14ac:dyDescent="0.25">
      <c r="A1451" s="661"/>
      <c r="B1451" s="615"/>
      <c r="C1451" s="660"/>
      <c r="D1451" s="682"/>
      <c r="E1451" s="672"/>
    </row>
    <row r="1452" spans="1:5" hidden="1" x14ac:dyDescent="0.25">
      <c r="A1452" s="661"/>
      <c r="B1452" s="615"/>
      <c r="C1452" s="660"/>
      <c r="D1452" s="682"/>
      <c r="E1452" s="672"/>
    </row>
    <row r="1453" spans="1:5" hidden="1" x14ac:dyDescent="0.25">
      <c r="A1453" s="661"/>
      <c r="B1453" s="615"/>
      <c r="C1453" s="660"/>
      <c r="D1453" s="682"/>
      <c r="E1453" s="672"/>
    </row>
    <row r="1454" spans="1:5" hidden="1" x14ac:dyDescent="0.25">
      <c r="A1454" s="661"/>
      <c r="B1454" s="615"/>
      <c r="C1454" s="660"/>
      <c r="D1454" s="682"/>
      <c r="E1454" s="672"/>
    </row>
    <row r="1455" spans="1:5" hidden="1" x14ac:dyDescent="0.25">
      <c r="A1455" s="661"/>
      <c r="B1455" s="615"/>
      <c r="C1455" s="660"/>
      <c r="D1455" s="682"/>
      <c r="E1455" s="672"/>
    </row>
    <row r="1456" spans="1:5" hidden="1" x14ac:dyDescent="0.25">
      <c r="A1456" s="661"/>
      <c r="B1456" s="615"/>
      <c r="C1456" s="660"/>
      <c r="D1456" s="682"/>
      <c r="E1456" s="672"/>
    </row>
    <row r="1457" spans="1:5" hidden="1" x14ac:dyDescent="0.25">
      <c r="A1457" s="661"/>
      <c r="B1457" s="615"/>
      <c r="C1457" s="660"/>
      <c r="D1457" s="682"/>
      <c r="E1457" s="672"/>
    </row>
    <row r="1458" spans="1:5" hidden="1" x14ac:dyDescent="0.25">
      <c r="A1458" s="661"/>
      <c r="B1458" s="615"/>
      <c r="C1458" s="660"/>
      <c r="D1458" s="682"/>
      <c r="E1458" s="672"/>
    </row>
    <row r="1459" spans="1:5" hidden="1" x14ac:dyDescent="0.25">
      <c r="A1459" s="661"/>
      <c r="B1459" s="615"/>
      <c r="C1459" s="660"/>
      <c r="D1459" s="682"/>
      <c r="E1459" s="672"/>
    </row>
    <row r="1460" spans="1:5" hidden="1" x14ac:dyDescent="0.25">
      <c r="A1460" s="661"/>
      <c r="B1460" s="615"/>
      <c r="C1460" s="660"/>
      <c r="D1460" s="682"/>
      <c r="E1460" s="672"/>
    </row>
    <row r="1461" spans="1:5" hidden="1" x14ac:dyDescent="0.25">
      <c r="A1461" s="661"/>
      <c r="B1461" s="615"/>
      <c r="C1461" s="660"/>
      <c r="D1461" s="682"/>
      <c r="E1461" s="672"/>
    </row>
    <row r="1462" spans="1:5" hidden="1" x14ac:dyDescent="0.25">
      <c r="A1462" s="661"/>
      <c r="B1462" s="615"/>
      <c r="C1462" s="660"/>
      <c r="D1462" s="682"/>
      <c r="E1462" s="672"/>
    </row>
    <row r="1463" spans="1:5" hidden="1" x14ac:dyDescent="0.25">
      <c r="A1463" s="661"/>
      <c r="B1463" s="615"/>
      <c r="C1463" s="660"/>
      <c r="D1463" s="682"/>
      <c r="E1463" s="672"/>
    </row>
    <row r="1464" spans="1:5" hidden="1" x14ac:dyDescent="0.25">
      <c r="A1464" s="661"/>
      <c r="B1464" s="615"/>
      <c r="C1464" s="660"/>
      <c r="D1464" s="682"/>
      <c r="E1464" s="672"/>
    </row>
    <row r="1465" spans="1:5" hidden="1" x14ac:dyDescent="0.25">
      <c r="A1465" s="661"/>
      <c r="B1465" s="615"/>
      <c r="C1465" s="660"/>
      <c r="D1465" s="682"/>
      <c r="E1465" s="672"/>
    </row>
    <row r="1466" spans="1:5" hidden="1" x14ac:dyDescent="0.25">
      <c r="A1466" s="661"/>
      <c r="B1466" s="615"/>
      <c r="C1466" s="660"/>
      <c r="D1466" s="682"/>
      <c r="E1466" s="672"/>
    </row>
    <row r="1467" spans="1:5" hidden="1" x14ac:dyDescent="0.25">
      <c r="A1467" s="661"/>
      <c r="B1467" s="615"/>
      <c r="C1467" s="660"/>
      <c r="D1467" s="682"/>
      <c r="E1467" s="672"/>
    </row>
    <row r="1468" spans="1:5" hidden="1" x14ac:dyDescent="0.25">
      <c r="A1468" s="661"/>
      <c r="B1468" s="615"/>
      <c r="C1468" s="660"/>
      <c r="D1468" s="682"/>
      <c r="E1468" s="672"/>
    </row>
    <row r="1469" spans="1:5" hidden="1" x14ac:dyDescent="0.25">
      <c r="A1469" s="661"/>
      <c r="B1469" s="615"/>
      <c r="C1469" s="660"/>
      <c r="D1469" s="682"/>
      <c r="E1469" s="672"/>
    </row>
    <row r="1470" spans="1:5" hidden="1" x14ac:dyDescent="0.25">
      <c r="A1470" s="661"/>
      <c r="B1470" s="615"/>
      <c r="C1470" s="660"/>
      <c r="D1470" s="682"/>
      <c r="E1470" s="672"/>
    </row>
    <row r="1471" spans="1:5" hidden="1" x14ac:dyDescent="0.25">
      <c r="A1471" s="661"/>
      <c r="B1471" s="615"/>
      <c r="C1471" s="660"/>
      <c r="D1471" s="682"/>
      <c r="E1471" s="672"/>
    </row>
    <row r="1472" spans="1:5" hidden="1" x14ac:dyDescent="0.25">
      <c r="A1472" s="661"/>
      <c r="B1472" s="615"/>
      <c r="C1472" s="660"/>
      <c r="D1472" s="682"/>
      <c r="E1472" s="672"/>
    </row>
    <row r="1473" spans="1:5" hidden="1" x14ac:dyDescent="0.25">
      <c r="A1473" s="661"/>
      <c r="B1473" s="615"/>
      <c r="C1473" s="660"/>
      <c r="D1473" s="682"/>
      <c r="E1473" s="672"/>
    </row>
    <row r="1474" spans="1:5" hidden="1" x14ac:dyDescent="0.25">
      <c r="A1474" s="661"/>
      <c r="B1474" s="615"/>
      <c r="C1474" s="660"/>
      <c r="D1474" s="682"/>
      <c r="E1474" s="672"/>
    </row>
    <row r="1475" spans="1:5" hidden="1" x14ac:dyDescent="0.25">
      <c r="A1475" s="661"/>
      <c r="B1475" s="615"/>
      <c r="C1475" s="660"/>
      <c r="D1475" s="682"/>
      <c r="E1475" s="672"/>
    </row>
    <row r="1476" spans="1:5" hidden="1" x14ac:dyDescent="0.25">
      <c r="A1476" s="661"/>
      <c r="B1476" s="615"/>
      <c r="C1476" s="660"/>
      <c r="D1476" s="682"/>
      <c r="E1476" s="672"/>
    </row>
    <row r="1477" spans="1:5" hidden="1" x14ac:dyDescent="0.25">
      <c r="A1477" s="661"/>
      <c r="B1477" s="615"/>
      <c r="C1477" s="660"/>
      <c r="D1477" s="682"/>
      <c r="E1477" s="672"/>
    </row>
    <row r="1478" spans="1:5" hidden="1" x14ac:dyDescent="0.25">
      <c r="A1478" s="661"/>
      <c r="B1478" s="615"/>
      <c r="C1478" s="660"/>
      <c r="D1478" s="682"/>
      <c r="E1478" s="672"/>
    </row>
    <row r="1479" spans="1:5" hidden="1" x14ac:dyDescent="0.25">
      <c r="A1479" s="661"/>
      <c r="B1479" s="615"/>
      <c r="C1479" s="660"/>
      <c r="D1479" s="682"/>
      <c r="E1479" s="672"/>
    </row>
    <row r="1480" spans="1:5" hidden="1" x14ac:dyDescent="0.25">
      <c r="A1480" s="661"/>
      <c r="B1480" s="615"/>
      <c r="C1480" s="660"/>
      <c r="D1480" s="682"/>
      <c r="E1480" s="672"/>
    </row>
    <row r="1481" spans="1:5" hidden="1" x14ac:dyDescent="0.25">
      <c r="A1481" s="661"/>
      <c r="B1481" s="615"/>
      <c r="C1481" s="660"/>
      <c r="D1481" s="682"/>
      <c r="E1481" s="672"/>
    </row>
    <row r="1482" spans="1:5" hidden="1" x14ac:dyDescent="0.25">
      <c r="A1482" s="661"/>
      <c r="B1482" s="615"/>
      <c r="C1482" s="660"/>
      <c r="D1482" s="682"/>
      <c r="E1482" s="672"/>
    </row>
    <row r="1483" spans="1:5" hidden="1" x14ac:dyDescent="0.25">
      <c r="A1483" s="661"/>
      <c r="B1483" s="615"/>
      <c r="C1483" s="660"/>
      <c r="D1483" s="682"/>
      <c r="E1483" s="672"/>
    </row>
    <row r="1484" spans="1:5" hidden="1" x14ac:dyDescent="0.25">
      <c r="A1484" s="661"/>
      <c r="B1484" s="615"/>
      <c r="C1484" s="660"/>
      <c r="D1484" s="682"/>
      <c r="E1484" s="672"/>
    </row>
    <row r="1485" spans="1:5" hidden="1" x14ac:dyDescent="0.25">
      <c r="A1485" s="661"/>
      <c r="B1485" s="615"/>
      <c r="C1485" s="660"/>
      <c r="D1485" s="682"/>
      <c r="E1485" s="672"/>
    </row>
    <row r="1486" spans="1:5" hidden="1" x14ac:dyDescent="0.25">
      <c r="A1486" s="661"/>
      <c r="B1486" s="615"/>
      <c r="C1486" s="660"/>
      <c r="D1486" s="682"/>
      <c r="E1486" s="672"/>
    </row>
    <row r="1487" spans="1:5" hidden="1" x14ac:dyDescent="0.25">
      <c r="A1487" s="661"/>
      <c r="B1487" s="615"/>
      <c r="C1487" s="660"/>
      <c r="D1487" s="682"/>
      <c r="E1487" s="672"/>
    </row>
    <row r="1488" spans="1:5" hidden="1" x14ac:dyDescent="0.25">
      <c r="A1488" s="661"/>
      <c r="B1488" s="615"/>
      <c r="C1488" s="660"/>
      <c r="D1488" s="682"/>
      <c r="E1488" s="672"/>
    </row>
    <row r="1489" spans="1:5" hidden="1" x14ac:dyDescent="0.25">
      <c r="A1489" s="661"/>
      <c r="B1489" s="615"/>
      <c r="C1489" s="660"/>
      <c r="D1489" s="682"/>
      <c r="E1489" s="672"/>
    </row>
    <row r="1490" spans="1:5" hidden="1" x14ac:dyDescent="0.25">
      <c r="A1490" s="661"/>
      <c r="B1490" s="615"/>
      <c r="C1490" s="660"/>
      <c r="D1490" s="682"/>
      <c r="E1490" s="672"/>
    </row>
    <row r="1491" spans="1:5" hidden="1" x14ac:dyDescent="0.25">
      <c r="A1491" s="661"/>
      <c r="B1491" s="615"/>
      <c r="C1491" s="660"/>
      <c r="D1491" s="682"/>
      <c r="E1491" s="672"/>
    </row>
    <row r="1492" spans="1:5" hidden="1" x14ac:dyDescent="0.25">
      <c r="A1492" s="661"/>
      <c r="B1492" s="615"/>
      <c r="C1492" s="660"/>
      <c r="D1492" s="682"/>
      <c r="E1492" s="672"/>
    </row>
    <row r="1493" spans="1:5" hidden="1" x14ac:dyDescent="0.25">
      <c r="A1493" s="661"/>
      <c r="B1493" s="615"/>
      <c r="C1493" s="660"/>
      <c r="D1493" s="682"/>
      <c r="E1493" s="672"/>
    </row>
    <row r="1494" spans="1:5" hidden="1" x14ac:dyDescent="0.25">
      <c r="A1494" s="661"/>
      <c r="B1494" s="615"/>
      <c r="C1494" s="660"/>
      <c r="D1494" s="682"/>
      <c r="E1494" s="672"/>
    </row>
    <row r="1495" spans="1:5" hidden="1" x14ac:dyDescent="0.25">
      <c r="A1495" s="661"/>
      <c r="B1495" s="615"/>
      <c r="C1495" s="660"/>
      <c r="D1495" s="682"/>
      <c r="E1495" s="672"/>
    </row>
    <row r="1496" spans="1:5" hidden="1" x14ac:dyDescent="0.25">
      <c r="A1496" s="661"/>
      <c r="B1496" s="615"/>
      <c r="C1496" s="660"/>
      <c r="D1496" s="682"/>
      <c r="E1496" s="672"/>
    </row>
    <row r="1497" spans="1:5" hidden="1" x14ac:dyDescent="0.25">
      <c r="A1497" s="661"/>
      <c r="B1497" s="615"/>
      <c r="C1497" s="660"/>
      <c r="D1497" s="682"/>
      <c r="E1497" s="672"/>
    </row>
    <row r="1498" spans="1:5" hidden="1" x14ac:dyDescent="0.25">
      <c r="A1498" s="661"/>
      <c r="B1498" s="615"/>
      <c r="C1498" s="660"/>
      <c r="D1498" s="682"/>
      <c r="E1498" s="672"/>
    </row>
    <row r="1499" spans="1:5" hidden="1" x14ac:dyDescent="0.25">
      <c r="A1499" s="661"/>
      <c r="B1499" s="615"/>
      <c r="C1499" s="660"/>
      <c r="D1499" s="682"/>
      <c r="E1499" s="672"/>
    </row>
    <row r="1500" spans="1:5" hidden="1" x14ac:dyDescent="0.25">
      <c r="A1500" s="661"/>
      <c r="B1500" s="615"/>
      <c r="C1500" s="660"/>
      <c r="D1500" s="682"/>
      <c r="E1500" s="672"/>
    </row>
    <row r="1501" spans="1:5" hidden="1" x14ac:dyDescent="0.25">
      <c r="A1501" s="661"/>
      <c r="B1501" s="615"/>
      <c r="C1501" s="660"/>
      <c r="D1501" s="682"/>
      <c r="E1501" s="672"/>
    </row>
    <row r="1502" spans="1:5" hidden="1" x14ac:dyDescent="0.25">
      <c r="A1502" s="661"/>
      <c r="B1502" s="615"/>
      <c r="C1502" s="660"/>
      <c r="D1502" s="682"/>
      <c r="E1502" s="672"/>
    </row>
    <row r="1503" spans="1:5" hidden="1" x14ac:dyDescent="0.25">
      <c r="A1503" s="661"/>
      <c r="B1503" s="615"/>
      <c r="C1503" s="660"/>
      <c r="D1503" s="682"/>
      <c r="E1503" s="672"/>
    </row>
    <row r="1504" spans="1:5" hidden="1" x14ac:dyDescent="0.25">
      <c r="A1504" s="661"/>
      <c r="B1504" s="615"/>
      <c r="C1504" s="660"/>
      <c r="D1504" s="682"/>
      <c r="E1504" s="672"/>
    </row>
    <row r="1505" spans="1:5" hidden="1" x14ac:dyDescent="0.25">
      <c r="A1505" s="661"/>
      <c r="B1505" s="615"/>
      <c r="C1505" s="660"/>
      <c r="D1505" s="682"/>
      <c r="E1505" s="672"/>
    </row>
    <row r="1506" spans="1:5" hidden="1" x14ac:dyDescent="0.25">
      <c r="A1506" s="661"/>
      <c r="B1506" s="615"/>
      <c r="C1506" s="660"/>
      <c r="D1506" s="682"/>
      <c r="E1506" s="672"/>
    </row>
    <row r="1507" spans="1:5" hidden="1" x14ac:dyDescent="0.25">
      <c r="A1507" s="661"/>
      <c r="B1507" s="615"/>
      <c r="C1507" s="660"/>
      <c r="D1507" s="682"/>
      <c r="E1507" s="672"/>
    </row>
    <row r="1508" spans="1:5" hidden="1" x14ac:dyDescent="0.25">
      <c r="A1508" s="661"/>
      <c r="B1508" s="615"/>
      <c r="C1508" s="660"/>
      <c r="D1508" s="682"/>
      <c r="E1508" s="672"/>
    </row>
    <row r="1509" spans="1:5" hidden="1" x14ac:dyDescent="0.25">
      <c r="A1509" s="661"/>
      <c r="B1509" s="615"/>
      <c r="C1509" s="660"/>
      <c r="D1509" s="682"/>
      <c r="E1509" s="672"/>
    </row>
    <row r="1510" spans="1:5" hidden="1" x14ac:dyDescent="0.25">
      <c r="A1510" s="661"/>
      <c r="B1510" s="615"/>
      <c r="C1510" s="660"/>
      <c r="D1510" s="682"/>
      <c r="E1510" s="672"/>
    </row>
    <row r="1511" spans="1:5" hidden="1" x14ac:dyDescent="0.25">
      <c r="A1511" s="661"/>
      <c r="B1511" s="615"/>
      <c r="C1511" s="660"/>
      <c r="D1511" s="682"/>
      <c r="E1511" s="672"/>
    </row>
    <row r="1512" spans="1:5" hidden="1" x14ac:dyDescent="0.25">
      <c r="A1512" s="661"/>
      <c r="B1512" s="615"/>
      <c r="C1512" s="660"/>
      <c r="D1512" s="682"/>
      <c r="E1512" s="672"/>
    </row>
    <row r="1513" spans="1:5" hidden="1" x14ac:dyDescent="0.25">
      <c r="A1513" s="661"/>
      <c r="B1513" s="615"/>
      <c r="C1513" s="660"/>
      <c r="D1513" s="682"/>
      <c r="E1513" s="672"/>
    </row>
    <row r="1514" spans="1:5" hidden="1" x14ac:dyDescent="0.25">
      <c r="A1514" s="661"/>
      <c r="B1514" s="615"/>
      <c r="C1514" s="660"/>
      <c r="D1514" s="682"/>
      <c r="E1514" s="672"/>
    </row>
    <row r="1515" spans="1:5" hidden="1" x14ac:dyDescent="0.25">
      <c r="A1515" s="661"/>
      <c r="B1515" s="615"/>
      <c r="C1515" s="660"/>
      <c r="D1515" s="682"/>
      <c r="E1515" s="672"/>
    </row>
    <row r="1516" spans="1:5" hidden="1" x14ac:dyDescent="0.25">
      <c r="A1516" s="661"/>
      <c r="B1516" s="615"/>
      <c r="C1516" s="660"/>
      <c r="D1516" s="682"/>
      <c r="E1516" s="672"/>
    </row>
    <row r="1517" spans="1:5" hidden="1" x14ac:dyDescent="0.25">
      <c r="A1517" s="661"/>
      <c r="B1517" s="615"/>
      <c r="C1517" s="660"/>
      <c r="D1517" s="682"/>
      <c r="E1517" s="672"/>
    </row>
    <row r="1518" spans="1:5" hidden="1" x14ac:dyDescent="0.25">
      <c r="A1518" s="661"/>
      <c r="B1518" s="615"/>
      <c r="C1518" s="660"/>
      <c r="D1518" s="682"/>
      <c r="E1518" s="672"/>
    </row>
    <row r="1519" spans="1:5" hidden="1" x14ac:dyDescent="0.25">
      <c r="A1519" s="661"/>
      <c r="B1519" s="615"/>
      <c r="C1519" s="660"/>
      <c r="D1519" s="682"/>
      <c r="E1519" s="672"/>
    </row>
    <row r="1520" spans="1:5" hidden="1" x14ac:dyDescent="0.25">
      <c r="A1520" s="661"/>
      <c r="B1520" s="615"/>
      <c r="C1520" s="660"/>
      <c r="D1520" s="682"/>
      <c r="E1520" s="672"/>
    </row>
    <row r="1521" spans="1:5" hidden="1" x14ac:dyDescent="0.25">
      <c r="A1521" s="661"/>
      <c r="B1521" s="615"/>
      <c r="C1521" s="660"/>
      <c r="D1521" s="682"/>
      <c r="E1521" s="672"/>
    </row>
    <row r="1522" spans="1:5" hidden="1" x14ac:dyDescent="0.25">
      <c r="A1522" s="661"/>
      <c r="B1522" s="615"/>
      <c r="C1522" s="660"/>
      <c r="D1522" s="682"/>
      <c r="E1522" s="672"/>
    </row>
    <row r="1523" spans="1:5" hidden="1" x14ac:dyDescent="0.25">
      <c r="A1523" s="661"/>
      <c r="B1523" s="615"/>
      <c r="C1523" s="660"/>
      <c r="D1523" s="682"/>
      <c r="E1523" s="672"/>
    </row>
    <row r="1524" spans="1:5" hidden="1" x14ac:dyDescent="0.25">
      <c r="A1524" s="661"/>
      <c r="B1524" s="615"/>
      <c r="C1524" s="660"/>
      <c r="D1524" s="682"/>
      <c r="E1524" s="672"/>
    </row>
    <row r="1525" spans="1:5" hidden="1" x14ac:dyDescent="0.25">
      <c r="A1525" s="661"/>
      <c r="B1525" s="615"/>
      <c r="C1525" s="660"/>
      <c r="D1525" s="682"/>
      <c r="E1525" s="672"/>
    </row>
    <row r="1526" spans="1:5" hidden="1" x14ac:dyDescent="0.25">
      <c r="A1526" s="661"/>
      <c r="B1526" s="615"/>
      <c r="C1526" s="660"/>
      <c r="D1526" s="682"/>
      <c r="E1526" s="672"/>
    </row>
    <row r="1527" spans="1:5" hidden="1" x14ac:dyDescent="0.25">
      <c r="A1527" s="661"/>
      <c r="B1527" s="615"/>
      <c r="C1527" s="660"/>
      <c r="D1527" s="682"/>
      <c r="E1527" s="672"/>
    </row>
    <row r="1528" spans="1:5" hidden="1" x14ac:dyDescent="0.25">
      <c r="A1528" s="661"/>
      <c r="B1528" s="615"/>
      <c r="C1528" s="660"/>
      <c r="D1528" s="682"/>
      <c r="E1528" s="672"/>
    </row>
    <row r="1529" spans="1:5" hidden="1" x14ac:dyDescent="0.25">
      <c r="A1529" s="661"/>
      <c r="B1529" s="615"/>
      <c r="C1529" s="660"/>
      <c r="D1529" s="682"/>
      <c r="E1529" s="672"/>
    </row>
    <row r="1530" spans="1:5" hidden="1" x14ac:dyDescent="0.25">
      <c r="A1530" s="661"/>
      <c r="B1530" s="615"/>
      <c r="C1530" s="660"/>
      <c r="D1530" s="682"/>
      <c r="E1530" s="672"/>
    </row>
    <row r="1531" spans="1:5" hidden="1" x14ac:dyDescent="0.25">
      <c r="A1531" s="661"/>
      <c r="B1531" s="615"/>
      <c r="C1531" s="660"/>
      <c r="D1531" s="682"/>
      <c r="E1531" s="672"/>
    </row>
    <row r="1532" spans="1:5" hidden="1" x14ac:dyDescent="0.25">
      <c r="A1532" s="661"/>
      <c r="B1532" s="615"/>
      <c r="C1532" s="660"/>
      <c r="D1532" s="682"/>
      <c r="E1532" s="672"/>
    </row>
    <row r="1533" spans="1:5" hidden="1" x14ac:dyDescent="0.25">
      <c r="A1533" s="661"/>
      <c r="B1533" s="615"/>
      <c r="C1533" s="660"/>
      <c r="D1533" s="682"/>
      <c r="E1533" s="672"/>
    </row>
    <row r="1534" spans="1:5" hidden="1" x14ac:dyDescent="0.25">
      <c r="A1534" s="661"/>
      <c r="B1534" s="615"/>
      <c r="C1534" s="660"/>
      <c r="D1534" s="682"/>
      <c r="E1534" s="672"/>
    </row>
    <row r="1535" spans="1:5" hidden="1" x14ac:dyDescent="0.25">
      <c r="A1535" s="661"/>
      <c r="B1535" s="615"/>
      <c r="C1535" s="660"/>
      <c r="D1535" s="682"/>
      <c r="E1535" s="672"/>
    </row>
    <row r="1536" spans="1:5" hidden="1" x14ac:dyDescent="0.25">
      <c r="A1536" s="661"/>
      <c r="B1536" s="615"/>
      <c r="C1536" s="660"/>
      <c r="D1536" s="682"/>
      <c r="E1536" s="672"/>
    </row>
    <row r="1537" spans="1:5" hidden="1" x14ac:dyDescent="0.25">
      <c r="A1537" s="661"/>
      <c r="B1537" s="615"/>
      <c r="C1537" s="660"/>
      <c r="D1537" s="682"/>
      <c r="E1537" s="672"/>
    </row>
    <row r="1538" spans="1:5" hidden="1" x14ac:dyDescent="0.25">
      <c r="A1538" s="661"/>
      <c r="B1538" s="615"/>
      <c r="C1538" s="660"/>
      <c r="D1538" s="682"/>
      <c r="E1538" s="672"/>
    </row>
    <row r="1539" spans="1:5" hidden="1" x14ac:dyDescent="0.25">
      <c r="A1539" s="661"/>
      <c r="B1539" s="615"/>
      <c r="C1539" s="660"/>
      <c r="D1539" s="682"/>
      <c r="E1539" s="672"/>
    </row>
    <row r="1540" spans="1:5" hidden="1" x14ac:dyDescent="0.25">
      <c r="A1540" s="661"/>
      <c r="B1540" s="615"/>
      <c r="C1540" s="660"/>
      <c r="D1540" s="682"/>
      <c r="E1540" s="672"/>
    </row>
    <row r="1541" spans="1:5" hidden="1" x14ac:dyDescent="0.25">
      <c r="A1541" s="661"/>
      <c r="B1541" s="615"/>
      <c r="C1541" s="660"/>
      <c r="D1541" s="682"/>
      <c r="E1541" s="672"/>
    </row>
    <row r="1542" spans="1:5" hidden="1" x14ac:dyDescent="0.25">
      <c r="A1542" s="661"/>
      <c r="B1542" s="615"/>
      <c r="C1542" s="660"/>
      <c r="D1542" s="682"/>
      <c r="E1542" s="672"/>
    </row>
    <row r="1543" spans="1:5" hidden="1" x14ac:dyDescent="0.25">
      <c r="A1543" s="661"/>
      <c r="B1543" s="615"/>
      <c r="C1543" s="660"/>
      <c r="D1543" s="682"/>
      <c r="E1543" s="672"/>
    </row>
    <row r="1544" spans="1:5" hidden="1" x14ac:dyDescent="0.25">
      <c r="A1544" s="661"/>
      <c r="B1544" s="615"/>
      <c r="C1544" s="660"/>
      <c r="D1544" s="682"/>
      <c r="E1544" s="672"/>
    </row>
    <row r="1545" spans="1:5" hidden="1" x14ac:dyDescent="0.25">
      <c r="A1545" s="661"/>
      <c r="B1545" s="615"/>
      <c r="C1545" s="660"/>
      <c r="D1545" s="682"/>
      <c r="E1545" s="672"/>
    </row>
    <row r="1546" spans="1:5" hidden="1" x14ac:dyDescent="0.25">
      <c r="A1546" s="661"/>
      <c r="B1546" s="615"/>
      <c r="C1546" s="660"/>
      <c r="D1546" s="682"/>
      <c r="E1546" s="672"/>
    </row>
    <row r="1547" spans="1:5" hidden="1" x14ac:dyDescent="0.25">
      <c r="A1547" s="661"/>
      <c r="B1547" s="615"/>
      <c r="C1547" s="660"/>
      <c r="D1547" s="682"/>
      <c r="E1547" s="672"/>
    </row>
    <row r="1548" spans="1:5" hidden="1" x14ac:dyDescent="0.25">
      <c r="A1548" s="661"/>
      <c r="B1548" s="615"/>
      <c r="C1548" s="660"/>
      <c r="D1548" s="682"/>
      <c r="E1548" s="672"/>
    </row>
    <row r="1549" spans="1:5" hidden="1" x14ac:dyDescent="0.25">
      <c r="A1549" s="661"/>
      <c r="B1549" s="615"/>
      <c r="C1549" s="660"/>
      <c r="D1549" s="682"/>
      <c r="E1549" s="672"/>
    </row>
    <row r="1550" spans="1:5" hidden="1" x14ac:dyDescent="0.25">
      <c r="A1550" s="661"/>
      <c r="B1550" s="615"/>
      <c r="C1550" s="660"/>
      <c r="D1550" s="682"/>
      <c r="E1550" s="672"/>
    </row>
    <row r="1551" spans="1:5" hidden="1" x14ac:dyDescent="0.25">
      <c r="A1551" s="661"/>
      <c r="B1551" s="615"/>
      <c r="C1551" s="660"/>
      <c r="D1551" s="682"/>
      <c r="E1551" s="672"/>
    </row>
    <row r="1552" spans="1:5" hidden="1" x14ac:dyDescent="0.25">
      <c r="A1552" s="661"/>
      <c r="B1552" s="615"/>
      <c r="C1552" s="660"/>
      <c r="D1552" s="682"/>
      <c r="E1552" s="672"/>
    </row>
    <row r="1553" spans="1:5" hidden="1" x14ac:dyDescent="0.25">
      <c r="A1553" s="661"/>
      <c r="B1553" s="615"/>
      <c r="C1553" s="660"/>
      <c r="D1553" s="682"/>
      <c r="E1553" s="672"/>
    </row>
    <row r="1554" spans="1:5" hidden="1" x14ac:dyDescent="0.25">
      <c r="A1554" s="661"/>
      <c r="B1554" s="615"/>
      <c r="C1554" s="660"/>
      <c r="D1554" s="682"/>
      <c r="E1554" s="672"/>
    </row>
    <row r="1555" spans="1:5" hidden="1" x14ac:dyDescent="0.25">
      <c r="A1555" s="661"/>
      <c r="B1555" s="615"/>
      <c r="C1555" s="660"/>
      <c r="D1555" s="682"/>
      <c r="E1555" s="672"/>
    </row>
    <row r="1556" spans="1:5" hidden="1" x14ac:dyDescent="0.25">
      <c r="A1556" s="661"/>
      <c r="B1556" s="615"/>
      <c r="C1556" s="660"/>
      <c r="D1556" s="682"/>
      <c r="E1556" s="672"/>
    </row>
    <row r="1557" spans="1:5" hidden="1" x14ac:dyDescent="0.25">
      <c r="A1557" s="661"/>
      <c r="B1557" s="615"/>
      <c r="C1557" s="660"/>
      <c r="D1557" s="682"/>
      <c r="E1557" s="672"/>
    </row>
    <row r="1558" spans="1:5" hidden="1" x14ac:dyDescent="0.25">
      <c r="A1558" s="661"/>
      <c r="B1558" s="615"/>
      <c r="C1558" s="660"/>
      <c r="D1558" s="682"/>
      <c r="E1558" s="672"/>
    </row>
    <row r="1559" spans="1:5" hidden="1" x14ac:dyDescent="0.25">
      <c r="A1559" s="661"/>
      <c r="B1559" s="615"/>
      <c r="C1559" s="660"/>
      <c r="D1559" s="682"/>
      <c r="E1559" s="672"/>
    </row>
    <row r="1560" spans="1:5" hidden="1" x14ac:dyDescent="0.25">
      <c r="A1560" s="661"/>
      <c r="B1560" s="615"/>
      <c r="C1560" s="660"/>
      <c r="D1560" s="682"/>
      <c r="E1560" s="672"/>
    </row>
    <row r="1561" spans="1:5" hidden="1" x14ac:dyDescent="0.25">
      <c r="A1561" s="661"/>
      <c r="B1561" s="615"/>
      <c r="C1561" s="660"/>
      <c r="D1561" s="682"/>
      <c r="E1561" s="672"/>
    </row>
    <row r="1562" spans="1:5" hidden="1" x14ac:dyDescent="0.25">
      <c r="A1562" s="661"/>
      <c r="B1562" s="615"/>
      <c r="C1562" s="660"/>
      <c r="D1562" s="682"/>
      <c r="E1562" s="672"/>
    </row>
    <row r="1563" spans="1:5" hidden="1" x14ac:dyDescent="0.25">
      <c r="A1563" s="661"/>
      <c r="B1563" s="615"/>
      <c r="C1563" s="660"/>
      <c r="D1563" s="682"/>
      <c r="E1563" s="672"/>
    </row>
    <row r="1564" spans="1:5" hidden="1" x14ac:dyDescent="0.25">
      <c r="A1564" s="661"/>
      <c r="B1564" s="615"/>
      <c r="C1564" s="660"/>
      <c r="D1564" s="682"/>
      <c r="E1564" s="672"/>
    </row>
    <row r="1565" spans="1:5" hidden="1" x14ac:dyDescent="0.25">
      <c r="A1565" s="661"/>
      <c r="B1565" s="615"/>
      <c r="C1565" s="660"/>
      <c r="D1565" s="682"/>
      <c r="E1565" s="672"/>
    </row>
    <row r="1566" spans="1:5" hidden="1" x14ac:dyDescent="0.25">
      <c r="A1566" s="661"/>
      <c r="B1566" s="615"/>
      <c r="C1566" s="660"/>
      <c r="D1566" s="682"/>
      <c r="E1566" s="672"/>
    </row>
    <row r="1567" spans="1:5" hidden="1" x14ac:dyDescent="0.25">
      <c r="A1567" s="661"/>
      <c r="B1567" s="615"/>
      <c r="C1567" s="660"/>
      <c r="D1567" s="682"/>
      <c r="E1567" s="672"/>
    </row>
    <row r="1568" spans="1:5" hidden="1" x14ac:dyDescent="0.25">
      <c r="A1568" s="661"/>
      <c r="B1568" s="615"/>
      <c r="C1568" s="660"/>
      <c r="D1568" s="682"/>
      <c r="E1568" s="672"/>
    </row>
    <row r="1569" spans="1:5" hidden="1" x14ac:dyDescent="0.25">
      <c r="A1569" s="661"/>
      <c r="B1569" s="615"/>
      <c r="C1569" s="660"/>
      <c r="D1569" s="682"/>
      <c r="E1569" s="672"/>
    </row>
    <row r="1570" spans="1:5" hidden="1" x14ac:dyDescent="0.25">
      <c r="A1570" s="661"/>
      <c r="B1570" s="615"/>
      <c r="C1570" s="660"/>
      <c r="D1570" s="682"/>
      <c r="E1570" s="672"/>
    </row>
    <row r="1571" spans="1:5" hidden="1" x14ac:dyDescent="0.25">
      <c r="A1571" s="661"/>
      <c r="B1571" s="615"/>
      <c r="C1571" s="660"/>
      <c r="D1571" s="682"/>
      <c r="E1571" s="672"/>
    </row>
    <row r="1572" spans="1:5" hidden="1" x14ac:dyDescent="0.25">
      <c r="A1572" s="661"/>
      <c r="B1572" s="615"/>
      <c r="C1572" s="660"/>
      <c r="D1572" s="682"/>
      <c r="E1572" s="672"/>
    </row>
    <row r="1573" spans="1:5" hidden="1" x14ac:dyDescent="0.25">
      <c r="A1573" s="661"/>
      <c r="B1573" s="615"/>
      <c r="C1573" s="660"/>
      <c r="D1573" s="682"/>
      <c r="E1573" s="672"/>
    </row>
    <row r="1574" spans="1:5" hidden="1" x14ac:dyDescent="0.25">
      <c r="A1574" s="661"/>
      <c r="B1574" s="615"/>
      <c r="C1574" s="660"/>
      <c r="D1574" s="682"/>
      <c r="E1574" s="672"/>
    </row>
    <row r="1575" spans="1:5" hidden="1" x14ac:dyDescent="0.25">
      <c r="A1575" s="661"/>
      <c r="B1575" s="615"/>
      <c r="C1575" s="660"/>
      <c r="D1575" s="682"/>
      <c r="E1575" s="672"/>
    </row>
    <row r="1576" spans="1:5" hidden="1" x14ac:dyDescent="0.25">
      <c r="A1576" s="661"/>
      <c r="B1576" s="615"/>
      <c r="C1576" s="660"/>
      <c r="D1576" s="682"/>
      <c r="E1576" s="672"/>
    </row>
    <row r="1577" spans="1:5" hidden="1" x14ac:dyDescent="0.25">
      <c r="A1577" s="661"/>
      <c r="B1577" s="615"/>
      <c r="C1577" s="660"/>
      <c r="D1577" s="682"/>
      <c r="E1577" s="672"/>
    </row>
    <row r="1578" spans="1:5" hidden="1" x14ac:dyDescent="0.25">
      <c r="A1578" s="661"/>
      <c r="B1578" s="615"/>
      <c r="C1578" s="660"/>
      <c r="D1578" s="682"/>
      <c r="E1578" s="672"/>
    </row>
    <row r="1579" spans="1:5" hidden="1" x14ac:dyDescent="0.25">
      <c r="A1579" s="661"/>
      <c r="B1579" s="615"/>
      <c r="C1579" s="660"/>
      <c r="D1579" s="682"/>
      <c r="E1579" s="672"/>
    </row>
    <row r="1580" spans="1:5" hidden="1" x14ac:dyDescent="0.25">
      <c r="A1580" s="661"/>
      <c r="B1580" s="615"/>
      <c r="C1580" s="660"/>
      <c r="D1580" s="682"/>
      <c r="E1580" s="672"/>
    </row>
    <row r="1581" spans="1:5" hidden="1" x14ac:dyDescent="0.25">
      <c r="A1581" s="661"/>
      <c r="B1581" s="615"/>
      <c r="C1581" s="660"/>
      <c r="D1581" s="682"/>
      <c r="E1581" s="672"/>
    </row>
    <row r="1582" spans="1:5" hidden="1" x14ac:dyDescent="0.25">
      <c r="A1582" s="661"/>
      <c r="B1582" s="615"/>
      <c r="C1582" s="660"/>
      <c r="D1582" s="682"/>
      <c r="E1582" s="672"/>
    </row>
    <row r="1583" spans="1:5" hidden="1" x14ac:dyDescent="0.25">
      <c r="A1583" s="661"/>
      <c r="B1583" s="615"/>
      <c r="C1583" s="660"/>
      <c r="D1583" s="682"/>
      <c r="E1583" s="672"/>
    </row>
    <row r="1584" spans="1:5" hidden="1" x14ac:dyDescent="0.25">
      <c r="A1584" s="661"/>
      <c r="B1584" s="615"/>
      <c r="C1584" s="660"/>
      <c r="D1584" s="682"/>
      <c r="E1584" s="672"/>
    </row>
    <row r="1585" spans="1:5" hidden="1" x14ac:dyDescent="0.25">
      <c r="A1585" s="661"/>
      <c r="B1585" s="615"/>
      <c r="C1585" s="660"/>
      <c r="D1585" s="682"/>
      <c r="E1585" s="672"/>
    </row>
    <row r="1586" spans="1:5" hidden="1" x14ac:dyDescent="0.25">
      <c r="A1586" s="661"/>
      <c r="B1586" s="615"/>
      <c r="C1586" s="660"/>
      <c r="D1586" s="682"/>
      <c r="E1586" s="672"/>
    </row>
    <row r="1587" spans="1:5" hidden="1" x14ac:dyDescent="0.25">
      <c r="A1587" s="661"/>
      <c r="B1587" s="615"/>
      <c r="C1587" s="660"/>
      <c r="D1587" s="682"/>
      <c r="E1587" s="672"/>
    </row>
    <row r="1588" spans="1:5" hidden="1" x14ac:dyDescent="0.25">
      <c r="A1588" s="661"/>
      <c r="B1588" s="615"/>
      <c r="C1588" s="660"/>
      <c r="D1588" s="682"/>
      <c r="E1588" s="672"/>
    </row>
    <row r="1589" spans="1:5" hidden="1" x14ac:dyDescent="0.25">
      <c r="A1589" s="661"/>
      <c r="B1589" s="615"/>
      <c r="C1589" s="660"/>
      <c r="D1589" s="682"/>
      <c r="E1589" s="672"/>
    </row>
    <row r="1590" spans="1:5" hidden="1" x14ac:dyDescent="0.25">
      <c r="A1590" s="661"/>
      <c r="B1590" s="615"/>
      <c r="C1590" s="660"/>
      <c r="D1590" s="682"/>
      <c r="E1590" s="672"/>
    </row>
    <row r="1591" spans="1:5" hidden="1" x14ac:dyDescent="0.25">
      <c r="A1591" s="661"/>
      <c r="B1591" s="615"/>
      <c r="C1591" s="660"/>
      <c r="D1591" s="682"/>
      <c r="E1591" s="672"/>
    </row>
    <row r="1592" spans="1:5" hidden="1" x14ac:dyDescent="0.25">
      <c r="A1592" s="661"/>
      <c r="B1592" s="615"/>
      <c r="C1592" s="660"/>
      <c r="D1592" s="682"/>
      <c r="E1592" s="672"/>
    </row>
    <row r="1593" spans="1:5" hidden="1" x14ac:dyDescent="0.25">
      <c r="A1593" s="661"/>
      <c r="B1593" s="615"/>
      <c r="C1593" s="660"/>
      <c r="D1593" s="682"/>
      <c r="E1593" s="672"/>
    </row>
    <row r="1594" spans="1:5" hidden="1" x14ac:dyDescent="0.25">
      <c r="A1594" s="661"/>
      <c r="B1594" s="615"/>
      <c r="C1594" s="660"/>
      <c r="D1594" s="682"/>
      <c r="E1594" s="672"/>
    </row>
    <row r="1595" spans="1:5" hidden="1" x14ac:dyDescent="0.25">
      <c r="A1595" s="661"/>
      <c r="B1595" s="615"/>
      <c r="C1595" s="660"/>
      <c r="D1595" s="682"/>
      <c r="E1595" s="672"/>
    </row>
    <row r="1596" spans="1:5" hidden="1" x14ac:dyDescent="0.25">
      <c r="A1596" s="661"/>
      <c r="B1596" s="615"/>
      <c r="C1596" s="660"/>
      <c r="D1596" s="682"/>
      <c r="E1596" s="672"/>
    </row>
    <row r="1597" spans="1:5" hidden="1" x14ac:dyDescent="0.25">
      <c r="A1597" s="661"/>
      <c r="B1597" s="615"/>
      <c r="C1597" s="660"/>
      <c r="D1597" s="682"/>
      <c r="E1597" s="672"/>
    </row>
    <row r="1598" spans="1:5" hidden="1" x14ac:dyDescent="0.25">
      <c r="A1598" s="661"/>
      <c r="B1598" s="615"/>
      <c r="C1598" s="660"/>
      <c r="D1598" s="682"/>
      <c r="E1598" s="672"/>
    </row>
    <row r="1599" spans="1:5" hidden="1" x14ac:dyDescent="0.25">
      <c r="A1599" s="661"/>
      <c r="B1599" s="615"/>
      <c r="C1599" s="660"/>
      <c r="D1599" s="682"/>
      <c r="E1599" s="672"/>
    </row>
    <row r="1600" spans="1:5" hidden="1" x14ac:dyDescent="0.25">
      <c r="A1600" s="661"/>
      <c r="B1600" s="615"/>
      <c r="C1600" s="660"/>
      <c r="D1600" s="682"/>
      <c r="E1600" s="672"/>
    </row>
    <row r="1601" spans="1:5" hidden="1" x14ac:dyDescent="0.25">
      <c r="A1601" s="661"/>
      <c r="B1601" s="615"/>
      <c r="C1601" s="660"/>
      <c r="D1601" s="682"/>
      <c r="E1601" s="672"/>
    </row>
    <row r="1602" spans="1:5" hidden="1" x14ac:dyDescent="0.25">
      <c r="A1602" s="661"/>
      <c r="B1602" s="615"/>
      <c r="C1602" s="660"/>
      <c r="D1602" s="682"/>
      <c r="E1602" s="672"/>
    </row>
    <row r="1603" spans="1:5" hidden="1" x14ac:dyDescent="0.25">
      <c r="A1603" s="661"/>
      <c r="B1603" s="615"/>
      <c r="C1603" s="660"/>
      <c r="D1603" s="682"/>
      <c r="E1603" s="672"/>
    </row>
    <row r="1604" spans="1:5" hidden="1" x14ac:dyDescent="0.25">
      <c r="A1604" s="661"/>
      <c r="B1604" s="615"/>
      <c r="C1604" s="660"/>
      <c r="D1604" s="682"/>
      <c r="E1604" s="672"/>
    </row>
    <row r="1605" spans="1:5" hidden="1" x14ac:dyDescent="0.25">
      <c r="A1605" s="661"/>
      <c r="B1605" s="615"/>
      <c r="C1605" s="660"/>
      <c r="D1605" s="682"/>
      <c r="E1605" s="672"/>
    </row>
    <row r="1606" spans="1:5" hidden="1" x14ac:dyDescent="0.25">
      <c r="A1606" s="661"/>
      <c r="B1606" s="615"/>
      <c r="C1606" s="660"/>
      <c r="D1606" s="682"/>
      <c r="E1606" s="672"/>
    </row>
    <row r="1607" spans="1:5" hidden="1" x14ac:dyDescent="0.25">
      <c r="A1607" s="661"/>
      <c r="B1607" s="615"/>
      <c r="C1607" s="660"/>
      <c r="D1607" s="682"/>
      <c r="E1607" s="672"/>
    </row>
    <row r="1608" spans="1:5" hidden="1" x14ac:dyDescent="0.25">
      <c r="A1608" s="661"/>
      <c r="B1608" s="615"/>
      <c r="C1608" s="660"/>
      <c r="D1608" s="682"/>
      <c r="E1608" s="672"/>
    </row>
    <row r="1609" spans="1:5" hidden="1" x14ac:dyDescent="0.25">
      <c r="A1609" s="661"/>
      <c r="B1609" s="615"/>
      <c r="C1609" s="660"/>
      <c r="D1609" s="682"/>
      <c r="E1609" s="672"/>
    </row>
    <row r="1610" spans="1:5" hidden="1" x14ac:dyDescent="0.25">
      <c r="A1610" s="661"/>
      <c r="B1610" s="615"/>
      <c r="C1610" s="660"/>
      <c r="D1610" s="682"/>
      <c r="E1610" s="672"/>
    </row>
    <row r="1611" spans="1:5" hidden="1" x14ac:dyDescent="0.25">
      <c r="A1611" s="661"/>
      <c r="B1611" s="615"/>
      <c r="C1611" s="660"/>
      <c r="D1611" s="682"/>
      <c r="E1611" s="672"/>
    </row>
    <row r="1612" spans="1:5" hidden="1" x14ac:dyDescent="0.25">
      <c r="A1612" s="661"/>
      <c r="B1612" s="615"/>
      <c r="C1612" s="660"/>
      <c r="D1612" s="682"/>
      <c r="E1612" s="672"/>
    </row>
    <row r="1613" spans="1:5" hidden="1" x14ac:dyDescent="0.25">
      <c r="A1613" s="661"/>
      <c r="B1613" s="615"/>
      <c r="C1613" s="660"/>
      <c r="D1613" s="682"/>
      <c r="E1613" s="672"/>
    </row>
    <row r="1614" spans="1:5" hidden="1" x14ac:dyDescent="0.25">
      <c r="A1614" s="661"/>
      <c r="B1614" s="615"/>
      <c r="C1614" s="660"/>
      <c r="D1614" s="682"/>
      <c r="E1614" s="672"/>
    </row>
    <row r="1615" spans="1:5" hidden="1" x14ac:dyDescent="0.25">
      <c r="A1615" s="661"/>
      <c r="B1615" s="615"/>
      <c r="C1615" s="660"/>
      <c r="D1615" s="682"/>
      <c r="E1615" s="672"/>
    </row>
    <row r="1616" spans="1:5" hidden="1" x14ac:dyDescent="0.25">
      <c r="A1616" s="661"/>
      <c r="B1616" s="615"/>
      <c r="C1616" s="660"/>
      <c r="D1616" s="682"/>
      <c r="E1616" s="672"/>
    </row>
    <row r="1617" spans="1:5" hidden="1" x14ac:dyDescent="0.25">
      <c r="A1617" s="661"/>
      <c r="B1617" s="615"/>
      <c r="C1617" s="660"/>
      <c r="D1617" s="682"/>
      <c r="E1617" s="672"/>
    </row>
    <row r="1618" spans="1:5" hidden="1" x14ac:dyDescent="0.25">
      <c r="A1618" s="661"/>
      <c r="B1618" s="615"/>
      <c r="C1618" s="660"/>
      <c r="D1618" s="682"/>
      <c r="E1618" s="672"/>
    </row>
    <row r="1619" spans="1:5" hidden="1" x14ac:dyDescent="0.25">
      <c r="A1619" s="661"/>
      <c r="B1619" s="615"/>
      <c r="C1619" s="660"/>
      <c r="D1619" s="682"/>
      <c r="E1619" s="672"/>
    </row>
    <row r="1620" spans="1:5" hidden="1" x14ac:dyDescent="0.25">
      <c r="A1620" s="661"/>
      <c r="B1620" s="615"/>
      <c r="C1620" s="660"/>
      <c r="D1620" s="682"/>
      <c r="E1620" s="672"/>
    </row>
    <row r="1621" spans="1:5" hidden="1" x14ac:dyDescent="0.25">
      <c r="A1621" s="661"/>
      <c r="B1621" s="615"/>
      <c r="C1621" s="660"/>
      <c r="D1621" s="682"/>
      <c r="E1621" s="672"/>
    </row>
    <row r="1622" spans="1:5" hidden="1" x14ac:dyDescent="0.25">
      <c r="A1622" s="661"/>
      <c r="B1622" s="615"/>
      <c r="C1622" s="660"/>
      <c r="D1622" s="682"/>
      <c r="E1622" s="672"/>
    </row>
    <row r="1623" spans="1:5" hidden="1" x14ac:dyDescent="0.25">
      <c r="A1623" s="661"/>
      <c r="B1623" s="615"/>
      <c r="C1623" s="660"/>
      <c r="D1623" s="682"/>
      <c r="E1623" s="672"/>
    </row>
    <row r="1624" spans="1:5" hidden="1" x14ac:dyDescent="0.25">
      <c r="A1624" s="661"/>
      <c r="B1624" s="615"/>
      <c r="C1624" s="660"/>
      <c r="D1624" s="682"/>
      <c r="E1624" s="672"/>
    </row>
    <row r="1625" spans="1:5" hidden="1" x14ac:dyDescent="0.25">
      <c r="A1625" s="661"/>
      <c r="B1625" s="615"/>
      <c r="C1625" s="660"/>
      <c r="D1625" s="682"/>
      <c r="E1625" s="672"/>
    </row>
    <row r="1626" spans="1:5" hidden="1" x14ac:dyDescent="0.25">
      <c r="A1626" s="661"/>
      <c r="B1626" s="615"/>
      <c r="C1626" s="660"/>
      <c r="D1626" s="682"/>
      <c r="E1626" s="672"/>
    </row>
    <row r="1627" spans="1:5" hidden="1" x14ac:dyDescent="0.25">
      <c r="A1627" s="661"/>
      <c r="B1627" s="615"/>
      <c r="C1627" s="660"/>
      <c r="D1627" s="682"/>
      <c r="E1627" s="672"/>
    </row>
    <row r="1628" spans="1:5" hidden="1" x14ac:dyDescent="0.25">
      <c r="A1628" s="661"/>
      <c r="B1628" s="615"/>
      <c r="C1628" s="660"/>
      <c r="D1628" s="682"/>
      <c r="E1628" s="672"/>
    </row>
    <row r="1629" spans="1:5" hidden="1" x14ac:dyDescent="0.25">
      <c r="A1629" s="661"/>
      <c r="B1629" s="615"/>
      <c r="C1629" s="660"/>
      <c r="D1629" s="682"/>
      <c r="E1629" s="672"/>
    </row>
    <row r="1630" spans="1:5" hidden="1" x14ac:dyDescent="0.25">
      <c r="A1630" s="661"/>
      <c r="B1630" s="615"/>
      <c r="C1630" s="660"/>
      <c r="D1630" s="682"/>
      <c r="E1630" s="672"/>
    </row>
    <row r="1631" spans="1:5" hidden="1" x14ac:dyDescent="0.25">
      <c r="A1631" s="661"/>
      <c r="B1631" s="615"/>
      <c r="C1631" s="660"/>
      <c r="D1631" s="682"/>
      <c r="E1631" s="672"/>
    </row>
    <row r="1632" spans="1:5" hidden="1" x14ac:dyDescent="0.25">
      <c r="A1632" s="661"/>
      <c r="B1632" s="615"/>
      <c r="C1632" s="660"/>
      <c r="D1632" s="682"/>
      <c r="E1632" s="672"/>
    </row>
    <row r="1633" spans="1:5" hidden="1" x14ac:dyDescent="0.25">
      <c r="A1633" s="661"/>
      <c r="B1633" s="615"/>
      <c r="C1633" s="660"/>
      <c r="D1633" s="682"/>
      <c r="E1633" s="672"/>
    </row>
    <row r="1634" spans="1:5" hidden="1" x14ac:dyDescent="0.25">
      <c r="A1634" s="661"/>
      <c r="B1634" s="615"/>
      <c r="C1634" s="660"/>
      <c r="D1634" s="682"/>
      <c r="E1634" s="672"/>
    </row>
    <row r="1635" spans="1:5" hidden="1" x14ac:dyDescent="0.25">
      <c r="A1635" s="661"/>
      <c r="B1635" s="615"/>
      <c r="C1635" s="660"/>
      <c r="D1635" s="682"/>
      <c r="E1635" s="672"/>
    </row>
    <row r="1636" spans="1:5" hidden="1" x14ac:dyDescent="0.25">
      <c r="A1636" s="661"/>
      <c r="B1636" s="615"/>
      <c r="C1636" s="660"/>
      <c r="D1636" s="682"/>
      <c r="E1636" s="672"/>
    </row>
    <row r="1637" spans="1:5" hidden="1" x14ac:dyDescent="0.25">
      <c r="A1637" s="661"/>
      <c r="B1637" s="615"/>
      <c r="C1637" s="660"/>
      <c r="D1637" s="682"/>
      <c r="E1637" s="672"/>
    </row>
    <row r="1638" spans="1:5" hidden="1" x14ac:dyDescent="0.25">
      <c r="A1638" s="661"/>
      <c r="B1638" s="615"/>
      <c r="C1638" s="660"/>
      <c r="D1638" s="682"/>
      <c r="E1638" s="672"/>
    </row>
    <row r="1639" spans="1:5" hidden="1" x14ac:dyDescent="0.25">
      <c r="A1639" s="661"/>
      <c r="B1639" s="615"/>
      <c r="C1639" s="660"/>
      <c r="D1639" s="682"/>
      <c r="E1639" s="672"/>
    </row>
    <row r="1640" spans="1:5" hidden="1" x14ac:dyDescent="0.25">
      <c r="A1640" s="661"/>
      <c r="B1640" s="615"/>
      <c r="C1640" s="660"/>
      <c r="D1640" s="682"/>
      <c r="E1640" s="672"/>
    </row>
    <row r="1641" spans="1:5" hidden="1" x14ac:dyDescent="0.25">
      <c r="A1641" s="661"/>
      <c r="B1641" s="615"/>
      <c r="C1641" s="660"/>
      <c r="D1641" s="682"/>
      <c r="E1641" s="672"/>
    </row>
    <row r="1642" spans="1:5" hidden="1" x14ac:dyDescent="0.25">
      <c r="A1642" s="661"/>
      <c r="B1642" s="615"/>
      <c r="C1642" s="660"/>
      <c r="D1642" s="682"/>
      <c r="E1642" s="672"/>
    </row>
    <row r="1643" spans="1:5" hidden="1" x14ac:dyDescent="0.25">
      <c r="A1643" s="661"/>
      <c r="B1643" s="615"/>
      <c r="C1643" s="660"/>
      <c r="D1643" s="682"/>
      <c r="E1643" s="672"/>
    </row>
    <row r="1644" spans="1:5" hidden="1" x14ac:dyDescent="0.25">
      <c r="A1644" s="661"/>
      <c r="B1644" s="615"/>
      <c r="C1644" s="660"/>
      <c r="D1644" s="682"/>
      <c r="E1644" s="672"/>
    </row>
    <row r="1645" spans="1:5" hidden="1" x14ac:dyDescent="0.25">
      <c r="A1645" s="661"/>
      <c r="B1645" s="615"/>
      <c r="C1645" s="660"/>
      <c r="D1645" s="682"/>
      <c r="E1645" s="672"/>
    </row>
    <row r="1646" spans="1:5" hidden="1" x14ac:dyDescent="0.25">
      <c r="A1646" s="661"/>
      <c r="B1646" s="615"/>
      <c r="C1646" s="660"/>
      <c r="D1646" s="682"/>
      <c r="E1646" s="672"/>
    </row>
    <row r="1647" spans="1:5" hidden="1" x14ac:dyDescent="0.25">
      <c r="A1647" s="661"/>
      <c r="B1647" s="615"/>
      <c r="C1647" s="660"/>
      <c r="D1647" s="682"/>
      <c r="E1647" s="672"/>
    </row>
    <row r="1648" spans="1:5" hidden="1" x14ac:dyDescent="0.25">
      <c r="A1648" s="661"/>
      <c r="B1648" s="615"/>
      <c r="C1648" s="660"/>
      <c r="D1648" s="682"/>
      <c r="E1648" s="672"/>
    </row>
    <row r="1649" spans="1:5" hidden="1" x14ac:dyDescent="0.25">
      <c r="A1649" s="661"/>
      <c r="B1649" s="615"/>
      <c r="C1649" s="660"/>
      <c r="D1649" s="682"/>
      <c r="E1649" s="672"/>
    </row>
    <row r="1650" spans="1:5" hidden="1" x14ac:dyDescent="0.25">
      <c r="A1650" s="661"/>
      <c r="B1650" s="615"/>
      <c r="C1650" s="660"/>
      <c r="D1650" s="682"/>
      <c r="E1650" s="672"/>
    </row>
    <row r="1651" spans="1:5" hidden="1" x14ac:dyDescent="0.25">
      <c r="A1651" s="661"/>
      <c r="B1651" s="615"/>
      <c r="C1651" s="660"/>
      <c r="D1651" s="682"/>
      <c r="E1651" s="672"/>
    </row>
    <row r="1652" spans="1:5" hidden="1" x14ac:dyDescent="0.25">
      <c r="A1652" s="661"/>
      <c r="B1652" s="615"/>
      <c r="C1652" s="660"/>
      <c r="D1652" s="682"/>
      <c r="E1652" s="672"/>
    </row>
    <row r="1653" spans="1:5" hidden="1" x14ac:dyDescent="0.25">
      <c r="A1653" s="661"/>
      <c r="B1653" s="615"/>
      <c r="C1653" s="660"/>
      <c r="D1653" s="682"/>
      <c r="E1653" s="672"/>
    </row>
    <row r="1654" spans="1:5" hidden="1" x14ac:dyDescent="0.25">
      <c r="A1654" s="661"/>
      <c r="B1654" s="615"/>
      <c r="C1654" s="660"/>
      <c r="D1654" s="682"/>
      <c r="E1654" s="672"/>
    </row>
    <row r="1655" spans="1:5" hidden="1" x14ac:dyDescent="0.25">
      <c r="A1655" s="661"/>
      <c r="B1655" s="615"/>
      <c r="C1655" s="660"/>
      <c r="D1655" s="682"/>
      <c r="E1655" s="672"/>
    </row>
    <row r="1656" spans="1:5" hidden="1" x14ac:dyDescent="0.25">
      <c r="A1656" s="661"/>
      <c r="B1656" s="615"/>
      <c r="C1656" s="660"/>
      <c r="D1656" s="682"/>
      <c r="E1656" s="672"/>
    </row>
    <row r="1657" spans="1:5" hidden="1" x14ac:dyDescent="0.25">
      <c r="A1657" s="661"/>
      <c r="B1657" s="615"/>
      <c r="C1657" s="660"/>
      <c r="D1657" s="682"/>
      <c r="E1657" s="672"/>
    </row>
    <row r="1658" spans="1:5" hidden="1" x14ac:dyDescent="0.25">
      <c r="A1658" s="661"/>
      <c r="B1658" s="615"/>
      <c r="C1658" s="660"/>
      <c r="D1658" s="682"/>
      <c r="E1658" s="672"/>
    </row>
    <row r="1659" spans="1:5" hidden="1" x14ac:dyDescent="0.25">
      <c r="A1659" s="661"/>
      <c r="B1659" s="615"/>
      <c r="C1659" s="660"/>
      <c r="D1659" s="682"/>
      <c r="E1659" s="672"/>
    </row>
    <row r="1660" spans="1:5" hidden="1" x14ac:dyDescent="0.25">
      <c r="A1660" s="661"/>
      <c r="B1660" s="615"/>
      <c r="C1660" s="660"/>
      <c r="D1660" s="682"/>
      <c r="E1660" s="672"/>
    </row>
    <row r="1661" spans="1:5" hidden="1" x14ac:dyDescent="0.25">
      <c r="A1661" s="661"/>
      <c r="B1661" s="615"/>
      <c r="C1661" s="660"/>
      <c r="D1661" s="682"/>
      <c r="E1661" s="672"/>
    </row>
    <row r="1662" spans="1:5" hidden="1" x14ac:dyDescent="0.25">
      <c r="A1662" s="661"/>
      <c r="B1662" s="615"/>
      <c r="C1662" s="660"/>
      <c r="D1662" s="682"/>
      <c r="E1662" s="672"/>
    </row>
    <row r="1663" spans="1:5" hidden="1" x14ac:dyDescent="0.25">
      <c r="A1663" s="661"/>
      <c r="B1663" s="615"/>
      <c r="C1663" s="660"/>
      <c r="D1663" s="682"/>
      <c r="E1663" s="672"/>
    </row>
    <row r="1664" spans="1:5" hidden="1" x14ac:dyDescent="0.25">
      <c r="A1664" s="661"/>
      <c r="B1664" s="615"/>
      <c r="C1664" s="660"/>
      <c r="D1664" s="682"/>
      <c r="E1664" s="672"/>
    </row>
    <row r="1665" spans="1:5" hidden="1" x14ac:dyDescent="0.25">
      <c r="A1665" s="661"/>
      <c r="B1665" s="615"/>
      <c r="C1665" s="660"/>
      <c r="D1665" s="682"/>
      <c r="E1665" s="672"/>
    </row>
    <row r="1666" spans="1:5" hidden="1" x14ac:dyDescent="0.25">
      <c r="A1666" s="661"/>
      <c r="B1666" s="615"/>
      <c r="C1666" s="660"/>
      <c r="D1666" s="682"/>
      <c r="E1666" s="672"/>
    </row>
    <row r="1667" spans="1:5" hidden="1" x14ac:dyDescent="0.25">
      <c r="A1667" s="661"/>
      <c r="B1667" s="615"/>
      <c r="C1667" s="660"/>
      <c r="D1667" s="682"/>
      <c r="E1667" s="672"/>
    </row>
    <row r="1668" spans="1:5" hidden="1" x14ac:dyDescent="0.25">
      <c r="A1668" s="661"/>
      <c r="B1668" s="615"/>
      <c r="C1668" s="660"/>
      <c r="D1668" s="682"/>
      <c r="E1668" s="672"/>
    </row>
    <row r="1669" spans="1:5" hidden="1" x14ac:dyDescent="0.25">
      <c r="A1669" s="661"/>
      <c r="B1669" s="615"/>
      <c r="C1669" s="660"/>
      <c r="D1669" s="682"/>
      <c r="E1669" s="672"/>
    </row>
    <row r="1670" spans="1:5" hidden="1" x14ac:dyDescent="0.25">
      <c r="A1670" s="661"/>
      <c r="B1670" s="615"/>
      <c r="C1670" s="660"/>
      <c r="D1670" s="682"/>
      <c r="E1670" s="672"/>
    </row>
    <row r="1671" spans="1:5" hidden="1" x14ac:dyDescent="0.25">
      <c r="A1671" s="661"/>
      <c r="B1671" s="615"/>
      <c r="C1671" s="660"/>
      <c r="D1671" s="682"/>
      <c r="E1671" s="672"/>
    </row>
    <row r="1672" spans="1:5" hidden="1" x14ac:dyDescent="0.25">
      <c r="A1672" s="661"/>
      <c r="B1672" s="615"/>
      <c r="C1672" s="660"/>
      <c r="D1672" s="682"/>
      <c r="E1672" s="672"/>
    </row>
    <row r="1673" spans="1:5" hidden="1" x14ac:dyDescent="0.25">
      <c r="A1673" s="661"/>
      <c r="B1673" s="615"/>
      <c r="C1673" s="660"/>
      <c r="D1673" s="682"/>
      <c r="E1673" s="672"/>
    </row>
    <row r="1674" spans="1:5" hidden="1" x14ac:dyDescent="0.25">
      <c r="A1674" s="661"/>
      <c r="B1674" s="615"/>
      <c r="C1674" s="660"/>
      <c r="D1674" s="682"/>
      <c r="E1674" s="672"/>
    </row>
    <row r="1675" spans="1:5" hidden="1" x14ac:dyDescent="0.25">
      <c r="A1675" s="661"/>
      <c r="B1675" s="615"/>
      <c r="C1675" s="660"/>
      <c r="D1675" s="682"/>
      <c r="E1675" s="672"/>
    </row>
    <row r="1676" spans="1:5" hidden="1" x14ac:dyDescent="0.25">
      <c r="A1676" s="661"/>
      <c r="B1676" s="615"/>
      <c r="C1676" s="660"/>
      <c r="D1676" s="682"/>
      <c r="E1676" s="672"/>
    </row>
    <row r="1677" spans="1:5" hidden="1" x14ac:dyDescent="0.25">
      <c r="A1677" s="661"/>
      <c r="B1677" s="615"/>
      <c r="C1677" s="660"/>
      <c r="D1677" s="682"/>
      <c r="E1677" s="672"/>
    </row>
    <row r="1678" spans="1:5" hidden="1" x14ac:dyDescent="0.25">
      <c r="A1678" s="661"/>
      <c r="B1678" s="615"/>
      <c r="C1678" s="660"/>
      <c r="D1678" s="682"/>
      <c r="E1678" s="672"/>
    </row>
    <row r="1679" spans="1:5" hidden="1" x14ac:dyDescent="0.25">
      <c r="A1679" s="661"/>
      <c r="B1679" s="615"/>
      <c r="C1679" s="660"/>
      <c r="D1679" s="682"/>
      <c r="E1679" s="672"/>
    </row>
    <row r="1680" spans="1:5" hidden="1" x14ac:dyDescent="0.25">
      <c r="A1680" s="661"/>
      <c r="B1680" s="615"/>
      <c r="C1680" s="660"/>
      <c r="D1680" s="682"/>
      <c r="E1680" s="672"/>
    </row>
    <row r="1681" spans="1:5" hidden="1" x14ac:dyDescent="0.25">
      <c r="A1681" s="661"/>
      <c r="B1681" s="615"/>
      <c r="C1681" s="660"/>
      <c r="D1681" s="682"/>
      <c r="E1681" s="672"/>
    </row>
    <row r="1682" spans="1:5" hidden="1" x14ac:dyDescent="0.25">
      <c r="A1682" s="661"/>
      <c r="B1682" s="615"/>
      <c r="C1682" s="660"/>
      <c r="D1682" s="682"/>
      <c r="E1682" s="672"/>
    </row>
    <row r="1683" spans="1:5" hidden="1" x14ac:dyDescent="0.25">
      <c r="A1683" s="661"/>
      <c r="B1683" s="615"/>
      <c r="C1683" s="660"/>
      <c r="D1683" s="682"/>
      <c r="E1683" s="672"/>
    </row>
    <row r="1684" spans="1:5" hidden="1" x14ac:dyDescent="0.25">
      <c r="A1684" s="661"/>
      <c r="B1684" s="615"/>
      <c r="C1684" s="660"/>
      <c r="D1684" s="682"/>
      <c r="E1684" s="672"/>
    </row>
    <row r="1685" spans="1:5" hidden="1" x14ac:dyDescent="0.25">
      <c r="A1685" s="661"/>
      <c r="B1685" s="615"/>
      <c r="C1685" s="660"/>
      <c r="D1685" s="682"/>
      <c r="E1685" s="672"/>
    </row>
    <row r="1686" spans="1:5" hidden="1" x14ac:dyDescent="0.25">
      <c r="A1686" s="661"/>
      <c r="B1686" s="615"/>
      <c r="C1686" s="660"/>
      <c r="D1686" s="682"/>
      <c r="E1686" s="672"/>
    </row>
    <row r="1687" spans="1:5" hidden="1" x14ac:dyDescent="0.25">
      <c r="A1687" s="661"/>
      <c r="B1687" s="615"/>
      <c r="C1687" s="660"/>
      <c r="D1687" s="682"/>
      <c r="E1687" s="672"/>
    </row>
    <row r="1688" spans="1:5" hidden="1" x14ac:dyDescent="0.25">
      <c r="A1688" s="661"/>
      <c r="B1688" s="615"/>
      <c r="C1688" s="660"/>
      <c r="D1688" s="682"/>
      <c r="E1688" s="672"/>
    </row>
    <row r="1689" spans="1:5" hidden="1" x14ac:dyDescent="0.25">
      <c r="A1689" s="661"/>
      <c r="B1689" s="615"/>
      <c r="C1689" s="660"/>
      <c r="D1689" s="682"/>
      <c r="E1689" s="672"/>
    </row>
    <row r="1690" spans="1:5" hidden="1" x14ac:dyDescent="0.25">
      <c r="A1690" s="661"/>
      <c r="B1690" s="615"/>
      <c r="C1690" s="660"/>
      <c r="D1690" s="682"/>
      <c r="E1690" s="672"/>
    </row>
    <row r="1691" spans="1:5" hidden="1" x14ac:dyDescent="0.25">
      <c r="A1691" s="661"/>
      <c r="B1691" s="615"/>
      <c r="C1691" s="660"/>
      <c r="D1691" s="682"/>
      <c r="E1691" s="672"/>
    </row>
    <row r="1692" spans="1:5" hidden="1" x14ac:dyDescent="0.25">
      <c r="A1692" s="661"/>
      <c r="B1692" s="615"/>
      <c r="C1692" s="660"/>
      <c r="D1692" s="682"/>
      <c r="E1692" s="672"/>
    </row>
    <row r="1693" spans="1:5" hidden="1" x14ac:dyDescent="0.25">
      <c r="A1693" s="661"/>
      <c r="B1693" s="615"/>
      <c r="C1693" s="660"/>
      <c r="D1693" s="682"/>
      <c r="E1693" s="672"/>
    </row>
    <row r="1694" spans="1:5" hidden="1" x14ac:dyDescent="0.25">
      <c r="A1694" s="661"/>
      <c r="B1694" s="615"/>
      <c r="C1694" s="660"/>
      <c r="D1694" s="682"/>
      <c r="E1694" s="672"/>
    </row>
    <row r="1695" spans="1:5" hidden="1" x14ac:dyDescent="0.25">
      <c r="A1695" s="661"/>
      <c r="B1695" s="615"/>
      <c r="C1695" s="660"/>
      <c r="D1695" s="682"/>
      <c r="E1695" s="672"/>
    </row>
    <row r="1696" spans="1:5" hidden="1" x14ac:dyDescent="0.25">
      <c r="A1696" s="661"/>
      <c r="B1696" s="615"/>
      <c r="C1696" s="660"/>
      <c r="D1696" s="682"/>
      <c r="E1696" s="672"/>
    </row>
    <row r="1697" spans="1:5" hidden="1" x14ac:dyDescent="0.25">
      <c r="A1697" s="661"/>
      <c r="B1697" s="615"/>
      <c r="C1697" s="660"/>
      <c r="D1697" s="682"/>
      <c r="E1697" s="672"/>
    </row>
    <row r="1698" spans="1:5" hidden="1" x14ac:dyDescent="0.25">
      <c r="A1698" s="661"/>
      <c r="B1698" s="615"/>
      <c r="C1698" s="660"/>
      <c r="D1698" s="682"/>
      <c r="E1698" s="672"/>
    </row>
    <row r="1699" spans="1:5" hidden="1" x14ac:dyDescent="0.25">
      <c r="A1699" s="661"/>
      <c r="B1699" s="615"/>
      <c r="C1699" s="660"/>
      <c r="D1699" s="682"/>
      <c r="E1699" s="672"/>
    </row>
    <row r="1700" spans="1:5" hidden="1" x14ac:dyDescent="0.25">
      <c r="A1700" s="661"/>
      <c r="B1700" s="615"/>
      <c r="C1700" s="660"/>
      <c r="D1700" s="682"/>
      <c r="E1700" s="672"/>
    </row>
    <row r="1701" spans="1:5" hidden="1" x14ac:dyDescent="0.25">
      <c r="A1701" s="661"/>
      <c r="B1701" s="615"/>
      <c r="C1701" s="660"/>
      <c r="D1701" s="682"/>
      <c r="E1701" s="672"/>
    </row>
    <row r="1702" spans="1:5" hidden="1" x14ac:dyDescent="0.25">
      <c r="A1702" s="661"/>
      <c r="B1702" s="615"/>
      <c r="C1702" s="660"/>
      <c r="D1702" s="682"/>
      <c r="E1702" s="672"/>
    </row>
    <row r="1703" spans="1:5" hidden="1" x14ac:dyDescent="0.25">
      <c r="A1703" s="661"/>
      <c r="B1703" s="615"/>
      <c r="C1703" s="660"/>
      <c r="D1703" s="682"/>
      <c r="E1703" s="672"/>
    </row>
    <row r="1704" spans="1:5" hidden="1" x14ac:dyDescent="0.25">
      <c r="A1704" s="661"/>
      <c r="B1704" s="615"/>
      <c r="C1704" s="660"/>
      <c r="D1704" s="682"/>
      <c r="E1704" s="672"/>
    </row>
    <row r="1705" spans="1:5" hidden="1" x14ac:dyDescent="0.25">
      <c r="A1705" s="661"/>
      <c r="B1705" s="615"/>
      <c r="C1705" s="660"/>
      <c r="D1705" s="682"/>
      <c r="E1705" s="672"/>
    </row>
    <row r="1706" spans="1:5" hidden="1" x14ac:dyDescent="0.25">
      <c r="A1706" s="661"/>
      <c r="B1706" s="615"/>
      <c r="C1706" s="660"/>
      <c r="D1706" s="682"/>
      <c r="E1706" s="672"/>
    </row>
    <row r="1707" spans="1:5" hidden="1" x14ac:dyDescent="0.25">
      <c r="A1707" s="661"/>
      <c r="B1707" s="615"/>
      <c r="C1707" s="660"/>
      <c r="D1707" s="682"/>
      <c r="E1707" s="672"/>
    </row>
    <row r="1708" spans="1:5" hidden="1" x14ac:dyDescent="0.25">
      <c r="A1708" s="661"/>
      <c r="B1708" s="615"/>
      <c r="C1708" s="660"/>
      <c r="D1708" s="682"/>
      <c r="E1708" s="672"/>
    </row>
    <row r="1709" spans="1:5" hidden="1" x14ac:dyDescent="0.25">
      <c r="A1709" s="661"/>
      <c r="B1709" s="615"/>
      <c r="C1709" s="660"/>
      <c r="D1709" s="682"/>
      <c r="E1709" s="672"/>
    </row>
    <row r="1710" spans="1:5" hidden="1" x14ac:dyDescent="0.25">
      <c r="A1710" s="661"/>
      <c r="B1710" s="615"/>
      <c r="C1710" s="660"/>
      <c r="D1710" s="682"/>
      <c r="E1710" s="672"/>
    </row>
    <row r="1711" spans="1:5" hidden="1" x14ac:dyDescent="0.25">
      <c r="A1711" s="661"/>
      <c r="B1711" s="615"/>
      <c r="C1711" s="660"/>
      <c r="D1711" s="682"/>
      <c r="E1711" s="672"/>
    </row>
    <row r="1712" spans="1:5" hidden="1" x14ac:dyDescent="0.25">
      <c r="A1712" s="661"/>
      <c r="B1712" s="615"/>
      <c r="C1712" s="660"/>
      <c r="D1712" s="682"/>
      <c r="E1712" s="672"/>
    </row>
    <row r="1713" spans="1:5" hidden="1" x14ac:dyDescent="0.25">
      <c r="A1713" s="661"/>
      <c r="B1713" s="615"/>
      <c r="C1713" s="660"/>
      <c r="D1713" s="682"/>
      <c r="E1713" s="672"/>
    </row>
    <row r="1714" spans="1:5" hidden="1" x14ac:dyDescent="0.25">
      <c r="A1714" s="661"/>
      <c r="B1714" s="615"/>
      <c r="C1714" s="660"/>
      <c r="D1714" s="682"/>
      <c r="E1714" s="672"/>
    </row>
    <row r="1715" spans="1:5" hidden="1" x14ac:dyDescent="0.25">
      <c r="A1715" s="661"/>
      <c r="B1715" s="615"/>
      <c r="C1715" s="660"/>
      <c r="D1715" s="682"/>
      <c r="E1715" s="672"/>
    </row>
    <row r="1716" spans="1:5" hidden="1" x14ac:dyDescent="0.25">
      <c r="A1716" s="661"/>
      <c r="B1716" s="615"/>
      <c r="C1716" s="660"/>
      <c r="D1716" s="682"/>
      <c r="E1716" s="672"/>
    </row>
    <row r="1717" spans="1:5" hidden="1" x14ac:dyDescent="0.25">
      <c r="A1717" s="661"/>
      <c r="B1717" s="615"/>
      <c r="C1717" s="660"/>
      <c r="D1717" s="682"/>
      <c r="E1717" s="672"/>
    </row>
    <row r="1718" spans="1:5" hidden="1" x14ac:dyDescent="0.25">
      <c r="A1718" s="661"/>
      <c r="B1718" s="615"/>
      <c r="C1718" s="660"/>
      <c r="D1718" s="682"/>
      <c r="E1718" s="672"/>
    </row>
    <row r="1719" spans="1:5" hidden="1" x14ac:dyDescent="0.25">
      <c r="A1719" s="661"/>
      <c r="B1719" s="615"/>
      <c r="C1719" s="660"/>
      <c r="D1719" s="682"/>
      <c r="E1719" s="672"/>
    </row>
    <row r="1720" spans="1:5" hidden="1" x14ac:dyDescent="0.25">
      <c r="A1720" s="661"/>
      <c r="B1720" s="615"/>
      <c r="C1720" s="660"/>
      <c r="D1720" s="682"/>
      <c r="E1720" s="672"/>
    </row>
    <row r="1721" spans="1:5" hidden="1" x14ac:dyDescent="0.25">
      <c r="A1721" s="661"/>
      <c r="B1721" s="615"/>
      <c r="C1721" s="660"/>
      <c r="D1721" s="682"/>
      <c r="E1721" s="672"/>
    </row>
    <row r="1722" spans="1:5" hidden="1" x14ac:dyDescent="0.25">
      <c r="A1722" s="661"/>
      <c r="B1722" s="615"/>
      <c r="C1722" s="660"/>
      <c r="D1722" s="682"/>
      <c r="E1722" s="672"/>
    </row>
    <row r="1723" spans="1:5" hidden="1" x14ac:dyDescent="0.25">
      <c r="A1723" s="661"/>
      <c r="B1723" s="615"/>
      <c r="C1723" s="660"/>
      <c r="D1723" s="682"/>
      <c r="E1723" s="672"/>
    </row>
    <row r="1724" spans="1:5" hidden="1" x14ac:dyDescent="0.25">
      <c r="A1724" s="661"/>
      <c r="B1724" s="615"/>
      <c r="C1724" s="660"/>
      <c r="D1724" s="682"/>
      <c r="E1724" s="672"/>
    </row>
    <row r="1725" spans="1:5" hidden="1" x14ac:dyDescent="0.25">
      <c r="A1725" s="661"/>
      <c r="B1725" s="615"/>
      <c r="C1725" s="660"/>
      <c r="D1725" s="682"/>
      <c r="E1725" s="672"/>
    </row>
    <row r="1726" spans="1:5" hidden="1" x14ac:dyDescent="0.25">
      <c r="A1726" s="661"/>
      <c r="B1726" s="615"/>
      <c r="C1726" s="660"/>
      <c r="D1726" s="682"/>
      <c r="E1726" s="672"/>
    </row>
    <row r="1727" spans="1:5" hidden="1" x14ac:dyDescent="0.25">
      <c r="A1727" s="661"/>
      <c r="B1727" s="615"/>
      <c r="C1727" s="660"/>
      <c r="D1727" s="682"/>
      <c r="E1727" s="672"/>
    </row>
    <row r="1728" spans="1:5" hidden="1" x14ac:dyDescent="0.25">
      <c r="A1728" s="661"/>
      <c r="B1728" s="615"/>
      <c r="C1728" s="660"/>
      <c r="D1728" s="682"/>
      <c r="E1728" s="672"/>
    </row>
    <row r="1729" spans="1:5" hidden="1" x14ac:dyDescent="0.25">
      <c r="A1729" s="661"/>
      <c r="B1729" s="615"/>
      <c r="C1729" s="660"/>
      <c r="D1729" s="682"/>
      <c r="E1729" s="672"/>
    </row>
    <row r="1730" spans="1:5" hidden="1" x14ac:dyDescent="0.25">
      <c r="A1730" s="661"/>
      <c r="B1730" s="615"/>
      <c r="C1730" s="660"/>
      <c r="D1730" s="682"/>
      <c r="E1730" s="672"/>
    </row>
    <row r="1731" spans="1:5" hidden="1" x14ac:dyDescent="0.25">
      <c r="A1731" s="661"/>
      <c r="B1731" s="615"/>
      <c r="C1731" s="660"/>
      <c r="D1731" s="682"/>
      <c r="E1731" s="672"/>
    </row>
    <row r="1732" spans="1:5" hidden="1" x14ac:dyDescent="0.25">
      <c r="A1732" s="661"/>
      <c r="B1732" s="615"/>
      <c r="C1732" s="660"/>
      <c r="D1732" s="682"/>
      <c r="E1732" s="672"/>
    </row>
    <row r="1733" spans="1:5" hidden="1" x14ac:dyDescent="0.25">
      <c r="A1733" s="661"/>
      <c r="B1733" s="615"/>
      <c r="C1733" s="660"/>
      <c r="D1733" s="682"/>
      <c r="E1733" s="672"/>
    </row>
    <row r="1734" spans="1:5" hidden="1" x14ac:dyDescent="0.25">
      <c r="A1734" s="661"/>
      <c r="B1734" s="615"/>
      <c r="C1734" s="660"/>
      <c r="D1734" s="682"/>
      <c r="E1734" s="672"/>
    </row>
    <row r="1735" spans="1:5" hidden="1" x14ac:dyDescent="0.25">
      <c r="A1735" s="661"/>
      <c r="B1735" s="615"/>
      <c r="C1735" s="660"/>
      <c r="D1735" s="682"/>
      <c r="E1735" s="672"/>
    </row>
    <row r="1736" spans="1:5" hidden="1" x14ac:dyDescent="0.25">
      <c r="A1736" s="661"/>
      <c r="B1736" s="615"/>
      <c r="C1736" s="660"/>
      <c r="D1736" s="682"/>
      <c r="E1736" s="672"/>
    </row>
    <row r="1737" spans="1:5" hidden="1" x14ac:dyDescent="0.25">
      <c r="A1737" s="661"/>
      <c r="B1737" s="615"/>
      <c r="C1737" s="660"/>
      <c r="D1737" s="682"/>
      <c r="E1737" s="672"/>
    </row>
    <row r="1738" spans="1:5" hidden="1" x14ac:dyDescent="0.25">
      <c r="A1738" s="661"/>
      <c r="B1738" s="615"/>
      <c r="C1738" s="660"/>
      <c r="D1738" s="682"/>
      <c r="E1738" s="672"/>
    </row>
    <row r="1739" spans="1:5" hidden="1" x14ac:dyDescent="0.25">
      <c r="A1739" s="661"/>
      <c r="B1739" s="615"/>
      <c r="C1739" s="660"/>
      <c r="D1739" s="682"/>
      <c r="E1739" s="672"/>
    </row>
    <row r="1740" spans="1:5" hidden="1" x14ac:dyDescent="0.25">
      <c r="A1740" s="661"/>
      <c r="B1740" s="615"/>
      <c r="C1740" s="660"/>
      <c r="D1740" s="682"/>
      <c r="E1740" s="672"/>
    </row>
    <row r="1741" spans="1:5" hidden="1" x14ac:dyDescent="0.25">
      <c r="A1741" s="661"/>
      <c r="B1741" s="615"/>
      <c r="C1741" s="660"/>
      <c r="D1741" s="682"/>
      <c r="E1741" s="672"/>
    </row>
    <row r="1742" spans="1:5" hidden="1" x14ac:dyDescent="0.25">
      <c r="A1742" s="661"/>
      <c r="B1742" s="615"/>
      <c r="C1742" s="660"/>
      <c r="D1742" s="682"/>
      <c r="E1742" s="672"/>
    </row>
    <row r="1743" spans="1:5" hidden="1" x14ac:dyDescent="0.25">
      <c r="A1743" s="661"/>
      <c r="B1743" s="615"/>
      <c r="C1743" s="660"/>
      <c r="D1743" s="682"/>
      <c r="E1743" s="672"/>
    </row>
    <row r="1744" spans="1:5" hidden="1" x14ac:dyDescent="0.25">
      <c r="A1744" s="661"/>
      <c r="B1744" s="615"/>
      <c r="C1744" s="660"/>
      <c r="D1744" s="682"/>
      <c r="E1744" s="672"/>
    </row>
    <row r="1745" spans="1:5" hidden="1" x14ac:dyDescent="0.25">
      <c r="A1745" s="661"/>
      <c r="B1745" s="615"/>
      <c r="C1745" s="660"/>
      <c r="D1745" s="682"/>
      <c r="E1745" s="672"/>
    </row>
    <row r="1746" spans="1:5" hidden="1" x14ac:dyDescent="0.25">
      <c r="A1746" s="661"/>
      <c r="B1746" s="615"/>
      <c r="C1746" s="660"/>
      <c r="D1746" s="682"/>
      <c r="E1746" s="672"/>
    </row>
    <row r="1747" spans="1:5" hidden="1" x14ac:dyDescent="0.25">
      <c r="A1747" s="661"/>
      <c r="B1747" s="615"/>
      <c r="C1747" s="660"/>
      <c r="D1747" s="682"/>
      <c r="E1747" s="672"/>
    </row>
    <row r="1748" spans="1:5" hidden="1" x14ac:dyDescent="0.25">
      <c r="A1748" s="661"/>
      <c r="B1748" s="615"/>
      <c r="C1748" s="660"/>
      <c r="D1748" s="682"/>
      <c r="E1748" s="672"/>
    </row>
    <row r="1749" spans="1:5" hidden="1" x14ac:dyDescent="0.25">
      <c r="A1749" s="661"/>
      <c r="B1749" s="615"/>
      <c r="C1749" s="660"/>
      <c r="D1749" s="682"/>
      <c r="E1749" s="672"/>
    </row>
    <row r="1750" spans="1:5" hidden="1" x14ac:dyDescent="0.25">
      <c r="A1750" s="661"/>
      <c r="B1750" s="615"/>
      <c r="C1750" s="660"/>
      <c r="D1750" s="682"/>
      <c r="E1750" s="672"/>
    </row>
    <row r="1751" spans="1:5" hidden="1" x14ac:dyDescent="0.25">
      <c r="A1751" s="661"/>
      <c r="B1751" s="615"/>
      <c r="C1751" s="660"/>
      <c r="D1751" s="682"/>
      <c r="E1751" s="672"/>
    </row>
    <row r="1752" spans="1:5" hidden="1" x14ac:dyDescent="0.25">
      <c r="A1752" s="661"/>
      <c r="B1752" s="615"/>
      <c r="C1752" s="660"/>
      <c r="D1752" s="682"/>
      <c r="E1752" s="672"/>
    </row>
    <row r="1753" spans="1:5" hidden="1" x14ac:dyDescent="0.25">
      <c r="A1753" s="661"/>
      <c r="B1753" s="615"/>
      <c r="C1753" s="660"/>
      <c r="D1753" s="682"/>
      <c r="E1753" s="672"/>
    </row>
    <row r="1754" spans="1:5" hidden="1" x14ac:dyDescent="0.25">
      <c r="A1754" s="661"/>
      <c r="B1754" s="615"/>
      <c r="C1754" s="660"/>
      <c r="D1754" s="682"/>
      <c r="E1754" s="672"/>
    </row>
    <row r="1755" spans="1:5" hidden="1" x14ac:dyDescent="0.25">
      <c r="A1755" s="661"/>
      <c r="B1755" s="615"/>
      <c r="C1755" s="660"/>
      <c r="D1755" s="682"/>
      <c r="E1755" s="672"/>
    </row>
    <row r="1756" spans="1:5" hidden="1" x14ac:dyDescent="0.25">
      <c r="A1756" s="661"/>
      <c r="B1756" s="615"/>
      <c r="C1756" s="660"/>
      <c r="D1756" s="682"/>
      <c r="E1756" s="672"/>
    </row>
    <row r="1757" spans="1:5" hidden="1" x14ac:dyDescent="0.25">
      <c r="A1757" s="661"/>
      <c r="B1757" s="615"/>
      <c r="C1757" s="660"/>
      <c r="D1757" s="682"/>
      <c r="E1757" s="672"/>
    </row>
    <row r="1758" spans="1:5" hidden="1" x14ac:dyDescent="0.25">
      <c r="A1758" s="661"/>
      <c r="B1758" s="615"/>
      <c r="C1758" s="660"/>
      <c r="D1758" s="682"/>
      <c r="E1758" s="672"/>
    </row>
    <row r="1759" spans="1:5" hidden="1" x14ac:dyDescent="0.25">
      <c r="A1759" s="661"/>
      <c r="B1759" s="615"/>
      <c r="C1759" s="660"/>
      <c r="D1759" s="682"/>
      <c r="E1759" s="672"/>
    </row>
    <row r="1760" spans="1:5" hidden="1" x14ac:dyDescent="0.25">
      <c r="A1760" s="661"/>
      <c r="B1760" s="615"/>
      <c r="C1760" s="660"/>
      <c r="D1760" s="682"/>
      <c r="E1760" s="672"/>
    </row>
    <row r="1761" spans="1:5" hidden="1" x14ac:dyDescent="0.25">
      <c r="A1761" s="661"/>
      <c r="B1761" s="615"/>
      <c r="C1761" s="660"/>
      <c r="D1761" s="682"/>
      <c r="E1761" s="672"/>
    </row>
    <row r="1762" spans="1:5" hidden="1" x14ac:dyDescent="0.25">
      <c r="A1762" s="661"/>
      <c r="B1762" s="615"/>
      <c r="C1762" s="660"/>
      <c r="D1762" s="682"/>
      <c r="E1762" s="672"/>
    </row>
    <row r="1763" spans="1:5" hidden="1" x14ac:dyDescent="0.25">
      <c r="A1763" s="661"/>
      <c r="B1763" s="615"/>
      <c r="C1763" s="660"/>
      <c r="D1763" s="682"/>
      <c r="E1763" s="672"/>
    </row>
    <row r="1764" spans="1:5" hidden="1" x14ac:dyDescent="0.25">
      <c r="A1764" s="661"/>
      <c r="B1764" s="615"/>
      <c r="C1764" s="660"/>
      <c r="D1764" s="682"/>
      <c r="E1764" s="672"/>
    </row>
    <row r="1765" spans="1:5" hidden="1" x14ac:dyDescent="0.25">
      <c r="A1765" s="661"/>
      <c r="B1765" s="615"/>
      <c r="C1765" s="660"/>
      <c r="D1765" s="682"/>
      <c r="E1765" s="672"/>
    </row>
    <row r="1766" spans="1:5" hidden="1" x14ac:dyDescent="0.25">
      <c r="A1766" s="661"/>
      <c r="B1766" s="615"/>
      <c r="C1766" s="660"/>
      <c r="D1766" s="682"/>
      <c r="E1766" s="672"/>
    </row>
    <row r="1767" spans="1:5" hidden="1" x14ac:dyDescent="0.25">
      <c r="A1767" s="661"/>
      <c r="B1767" s="615"/>
      <c r="C1767" s="660"/>
      <c r="D1767" s="682"/>
      <c r="E1767" s="672"/>
    </row>
    <row r="1768" spans="1:5" hidden="1" x14ac:dyDescent="0.25">
      <c r="A1768" s="661"/>
      <c r="B1768" s="615"/>
      <c r="C1768" s="660"/>
      <c r="D1768" s="682"/>
      <c r="E1768" s="672"/>
    </row>
    <row r="1769" spans="1:5" hidden="1" x14ac:dyDescent="0.25">
      <c r="A1769" s="661"/>
      <c r="B1769" s="615"/>
      <c r="C1769" s="660"/>
      <c r="D1769" s="682"/>
      <c r="E1769" s="672"/>
    </row>
    <row r="1770" spans="1:5" hidden="1" x14ac:dyDescent="0.25">
      <c r="A1770" s="661"/>
      <c r="B1770" s="615"/>
      <c r="C1770" s="660"/>
      <c r="D1770" s="682"/>
      <c r="E1770" s="672"/>
    </row>
    <row r="1771" spans="1:5" hidden="1" x14ac:dyDescent="0.25">
      <c r="A1771" s="661"/>
      <c r="B1771" s="615"/>
      <c r="C1771" s="660"/>
      <c r="D1771" s="682"/>
      <c r="E1771" s="672"/>
    </row>
    <row r="1772" spans="1:5" hidden="1" x14ac:dyDescent="0.25">
      <c r="A1772" s="661"/>
      <c r="B1772" s="615"/>
      <c r="C1772" s="660"/>
      <c r="D1772" s="682"/>
      <c r="E1772" s="672"/>
    </row>
    <row r="1773" spans="1:5" hidden="1" x14ac:dyDescent="0.25">
      <c r="A1773" s="661"/>
      <c r="B1773" s="615"/>
      <c r="C1773" s="660"/>
      <c r="D1773" s="682"/>
      <c r="E1773" s="672"/>
    </row>
    <row r="1774" spans="1:5" hidden="1" x14ac:dyDescent="0.25">
      <c r="A1774" s="661"/>
      <c r="B1774" s="615"/>
      <c r="C1774" s="660"/>
      <c r="D1774" s="682"/>
      <c r="E1774" s="672"/>
    </row>
    <row r="1775" spans="1:5" hidden="1" x14ac:dyDescent="0.25">
      <c r="A1775" s="661"/>
      <c r="B1775" s="615"/>
      <c r="C1775" s="660"/>
      <c r="D1775" s="682"/>
      <c r="E1775" s="672"/>
    </row>
    <row r="1776" spans="1:5" hidden="1" x14ac:dyDescent="0.25">
      <c r="A1776" s="661"/>
      <c r="B1776" s="615"/>
      <c r="C1776" s="660"/>
      <c r="D1776" s="682"/>
      <c r="E1776" s="672"/>
    </row>
    <row r="1777" spans="1:5" hidden="1" x14ac:dyDescent="0.25">
      <c r="A1777" s="661"/>
      <c r="B1777" s="615"/>
      <c r="C1777" s="660"/>
      <c r="D1777" s="682"/>
      <c r="E1777" s="672"/>
    </row>
    <row r="1778" spans="1:5" hidden="1" x14ac:dyDescent="0.25">
      <c r="A1778" s="661"/>
      <c r="B1778" s="615"/>
      <c r="C1778" s="660"/>
      <c r="D1778" s="682"/>
      <c r="E1778" s="672"/>
    </row>
    <row r="1779" spans="1:5" hidden="1" x14ac:dyDescent="0.25">
      <c r="A1779" s="661"/>
      <c r="B1779" s="615"/>
      <c r="C1779" s="660"/>
      <c r="D1779" s="682"/>
      <c r="E1779" s="672"/>
    </row>
    <row r="1780" spans="1:5" hidden="1" x14ac:dyDescent="0.25">
      <c r="A1780" s="661"/>
      <c r="B1780" s="615"/>
      <c r="C1780" s="660"/>
      <c r="D1780" s="682"/>
      <c r="E1780" s="672"/>
    </row>
    <row r="1781" spans="1:5" hidden="1" x14ac:dyDescent="0.25">
      <c r="A1781" s="661"/>
      <c r="B1781" s="615"/>
      <c r="C1781" s="660"/>
      <c r="D1781" s="682"/>
      <c r="E1781" s="672"/>
    </row>
    <row r="1782" spans="1:5" hidden="1" x14ac:dyDescent="0.25">
      <c r="A1782" s="661"/>
      <c r="B1782" s="615"/>
      <c r="C1782" s="660"/>
      <c r="D1782" s="682"/>
      <c r="E1782" s="672"/>
    </row>
    <row r="1783" spans="1:5" hidden="1" x14ac:dyDescent="0.25">
      <c r="A1783" s="661"/>
      <c r="B1783" s="615"/>
      <c r="C1783" s="660"/>
      <c r="D1783" s="682"/>
      <c r="E1783" s="672"/>
    </row>
    <row r="1784" spans="1:5" hidden="1" x14ac:dyDescent="0.25">
      <c r="A1784" s="661"/>
      <c r="B1784" s="615"/>
      <c r="C1784" s="660"/>
      <c r="D1784" s="682"/>
      <c r="E1784" s="672"/>
    </row>
    <row r="1785" spans="1:5" hidden="1" x14ac:dyDescent="0.25">
      <c r="A1785" s="661"/>
      <c r="B1785" s="615"/>
      <c r="C1785" s="660"/>
      <c r="D1785" s="682"/>
      <c r="E1785" s="672"/>
    </row>
    <row r="1786" spans="1:5" hidden="1" x14ac:dyDescent="0.25">
      <c r="A1786" s="661"/>
      <c r="B1786" s="615"/>
      <c r="C1786" s="660"/>
      <c r="D1786" s="682"/>
      <c r="E1786" s="672"/>
    </row>
    <row r="1787" spans="1:5" hidden="1" x14ac:dyDescent="0.25">
      <c r="A1787" s="661"/>
      <c r="B1787" s="615"/>
      <c r="C1787" s="660"/>
      <c r="D1787" s="682"/>
      <c r="E1787" s="672"/>
    </row>
    <row r="1788" spans="1:5" hidden="1" x14ac:dyDescent="0.25">
      <c r="A1788" s="661"/>
      <c r="B1788" s="615"/>
      <c r="C1788" s="660"/>
      <c r="D1788" s="682"/>
      <c r="E1788" s="672"/>
    </row>
    <row r="1789" spans="1:5" hidden="1" x14ac:dyDescent="0.25">
      <c r="A1789" s="661"/>
      <c r="B1789" s="615"/>
      <c r="C1789" s="660"/>
      <c r="D1789" s="682"/>
      <c r="E1789" s="672"/>
    </row>
    <row r="1790" spans="1:5" hidden="1" x14ac:dyDescent="0.25">
      <c r="A1790" s="661"/>
      <c r="B1790" s="615"/>
      <c r="C1790" s="660"/>
      <c r="D1790" s="682"/>
      <c r="E1790" s="672"/>
    </row>
    <row r="1791" spans="1:5" hidden="1" x14ac:dyDescent="0.25">
      <c r="A1791" s="661"/>
      <c r="B1791" s="615"/>
      <c r="C1791" s="660"/>
      <c r="D1791" s="682"/>
      <c r="E1791" s="672"/>
    </row>
    <row r="1792" spans="1:5" hidden="1" x14ac:dyDescent="0.25">
      <c r="A1792" s="661"/>
      <c r="B1792" s="615"/>
      <c r="C1792" s="660"/>
      <c r="D1792" s="682"/>
      <c r="E1792" s="672"/>
    </row>
    <row r="1793" spans="1:5" hidden="1" x14ac:dyDescent="0.25">
      <c r="A1793" s="661"/>
      <c r="B1793" s="615"/>
      <c r="C1793" s="660"/>
      <c r="D1793" s="682"/>
      <c r="E1793" s="672"/>
    </row>
    <row r="1794" spans="1:5" hidden="1" x14ac:dyDescent="0.25">
      <c r="A1794" s="661"/>
      <c r="B1794" s="615"/>
      <c r="C1794" s="660"/>
      <c r="D1794" s="682"/>
      <c r="E1794" s="672"/>
    </row>
    <row r="1795" spans="1:5" hidden="1" x14ac:dyDescent="0.25">
      <c r="A1795" s="661"/>
      <c r="B1795" s="615"/>
      <c r="C1795" s="660"/>
      <c r="D1795" s="682"/>
      <c r="E1795" s="672"/>
    </row>
    <row r="1796" spans="1:5" hidden="1" x14ac:dyDescent="0.25">
      <c r="A1796" s="661"/>
      <c r="B1796" s="615"/>
      <c r="C1796" s="660"/>
      <c r="D1796" s="682"/>
      <c r="E1796" s="672"/>
    </row>
    <row r="1797" spans="1:5" hidden="1" x14ac:dyDescent="0.25">
      <c r="A1797" s="661"/>
      <c r="B1797" s="615"/>
      <c r="C1797" s="660"/>
      <c r="D1797" s="682"/>
      <c r="E1797" s="672"/>
    </row>
    <row r="1798" spans="1:5" hidden="1" x14ac:dyDescent="0.25">
      <c r="A1798" s="661"/>
      <c r="B1798" s="615"/>
      <c r="C1798" s="660"/>
      <c r="D1798" s="682"/>
      <c r="E1798" s="672"/>
    </row>
    <row r="1799" spans="1:5" hidden="1" x14ac:dyDescent="0.25">
      <c r="A1799" s="661"/>
      <c r="B1799" s="615"/>
      <c r="C1799" s="660"/>
      <c r="D1799" s="682"/>
      <c r="E1799" s="672"/>
    </row>
    <row r="1800" spans="1:5" hidden="1" x14ac:dyDescent="0.25">
      <c r="A1800" s="661"/>
      <c r="B1800" s="615"/>
      <c r="C1800" s="660"/>
      <c r="D1800" s="682"/>
      <c r="E1800" s="672"/>
    </row>
    <row r="1801" spans="1:5" hidden="1" x14ac:dyDescent="0.25">
      <c r="A1801" s="661"/>
      <c r="B1801" s="615"/>
      <c r="C1801" s="660"/>
      <c r="D1801" s="682"/>
      <c r="E1801" s="672"/>
    </row>
    <row r="1802" spans="1:5" hidden="1" x14ac:dyDescent="0.25">
      <c r="A1802" s="661"/>
      <c r="B1802" s="615"/>
      <c r="C1802" s="660"/>
      <c r="D1802" s="682"/>
      <c r="E1802" s="672"/>
    </row>
    <row r="1803" spans="1:5" hidden="1" x14ac:dyDescent="0.25">
      <c r="A1803" s="661"/>
      <c r="B1803" s="615"/>
      <c r="C1803" s="660"/>
      <c r="D1803" s="682"/>
      <c r="E1803" s="672"/>
    </row>
    <row r="1804" spans="1:5" hidden="1" x14ac:dyDescent="0.25">
      <c r="A1804" s="661"/>
      <c r="B1804" s="615"/>
      <c r="C1804" s="660"/>
      <c r="D1804" s="682"/>
      <c r="E1804" s="672"/>
    </row>
    <row r="1805" spans="1:5" hidden="1" x14ac:dyDescent="0.25">
      <c r="A1805" s="661"/>
      <c r="B1805" s="615"/>
      <c r="C1805" s="660"/>
      <c r="D1805" s="682"/>
      <c r="E1805" s="672"/>
    </row>
    <row r="1806" spans="1:5" hidden="1" x14ac:dyDescent="0.25">
      <c r="A1806" s="661"/>
      <c r="B1806" s="615"/>
      <c r="C1806" s="660"/>
      <c r="D1806" s="682"/>
      <c r="E1806" s="672"/>
    </row>
    <row r="1807" spans="1:5" hidden="1" x14ac:dyDescent="0.25">
      <c r="A1807" s="661"/>
      <c r="B1807" s="615"/>
      <c r="C1807" s="660"/>
      <c r="D1807" s="682"/>
      <c r="E1807" s="672"/>
    </row>
    <row r="1808" spans="1:5" hidden="1" x14ac:dyDescent="0.25">
      <c r="A1808" s="661"/>
      <c r="B1808" s="615"/>
      <c r="C1808" s="660"/>
      <c r="D1808" s="682"/>
      <c r="E1808" s="672"/>
    </row>
    <row r="1809" spans="1:5" hidden="1" x14ac:dyDescent="0.25">
      <c r="A1809" s="661"/>
      <c r="B1809" s="615"/>
      <c r="C1809" s="660"/>
      <c r="D1809" s="682"/>
      <c r="E1809" s="672"/>
    </row>
    <row r="1810" spans="1:5" hidden="1" x14ac:dyDescent="0.25">
      <c r="A1810" s="661"/>
      <c r="B1810" s="615"/>
      <c r="C1810" s="660"/>
      <c r="D1810" s="682"/>
      <c r="E1810" s="672"/>
    </row>
    <row r="1811" spans="1:5" hidden="1" x14ac:dyDescent="0.25">
      <c r="A1811" s="661"/>
      <c r="B1811" s="615"/>
      <c r="C1811" s="660"/>
      <c r="D1811" s="682"/>
      <c r="E1811" s="672"/>
    </row>
    <row r="1812" spans="1:5" hidden="1" x14ac:dyDescent="0.25">
      <c r="A1812" s="661"/>
      <c r="B1812" s="615"/>
      <c r="C1812" s="660"/>
      <c r="D1812" s="682"/>
      <c r="E1812" s="672"/>
    </row>
    <row r="1813" spans="1:5" hidden="1" x14ac:dyDescent="0.25">
      <c r="A1813" s="661"/>
      <c r="B1813" s="615"/>
      <c r="C1813" s="660"/>
      <c r="D1813" s="682"/>
      <c r="E1813" s="672"/>
    </row>
    <row r="1814" spans="1:5" hidden="1" x14ac:dyDescent="0.25">
      <c r="A1814" s="661"/>
      <c r="B1814" s="615"/>
      <c r="C1814" s="660"/>
      <c r="D1814" s="682"/>
      <c r="E1814" s="672"/>
    </row>
    <row r="1815" spans="1:5" hidden="1" x14ac:dyDescent="0.25">
      <c r="A1815" s="661"/>
      <c r="B1815" s="615"/>
      <c r="C1815" s="660"/>
      <c r="D1815" s="682"/>
      <c r="E1815" s="672"/>
    </row>
    <row r="1816" spans="1:5" hidden="1" x14ac:dyDescent="0.25">
      <c r="A1816" s="661"/>
      <c r="B1816" s="615"/>
      <c r="C1816" s="660"/>
      <c r="D1816" s="682"/>
      <c r="E1816" s="672"/>
    </row>
    <row r="1817" spans="1:5" hidden="1" x14ac:dyDescent="0.25">
      <c r="A1817" s="661"/>
      <c r="B1817" s="615"/>
      <c r="C1817" s="660"/>
      <c r="D1817" s="682"/>
      <c r="E1817" s="672"/>
    </row>
    <row r="1818" spans="1:5" hidden="1" x14ac:dyDescent="0.25">
      <c r="A1818" s="661"/>
      <c r="B1818" s="615"/>
      <c r="C1818" s="660"/>
      <c r="D1818" s="682"/>
      <c r="E1818" s="672"/>
    </row>
    <row r="1819" spans="1:5" hidden="1" x14ac:dyDescent="0.25">
      <c r="A1819" s="661"/>
      <c r="B1819" s="615"/>
      <c r="C1819" s="660"/>
      <c r="D1819" s="682"/>
      <c r="E1819" s="672"/>
    </row>
    <row r="1820" spans="1:5" hidden="1" x14ac:dyDescent="0.25">
      <c r="A1820" s="661"/>
      <c r="B1820" s="615"/>
      <c r="C1820" s="660"/>
      <c r="D1820" s="682"/>
      <c r="E1820" s="672"/>
    </row>
    <row r="1821" spans="1:5" hidden="1" x14ac:dyDescent="0.25">
      <c r="A1821" s="661"/>
      <c r="B1821" s="615"/>
      <c r="C1821" s="660"/>
      <c r="D1821" s="682"/>
      <c r="E1821" s="672"/>
    </row>
    <row r="1822" spans="1:5" hidden="1" x14ac:dyDescent="0.25">
      <c r="A1822" s="661"/>
      <c r="B1822" s="615"/>
      <c r="C1822" s="660"/>
      <c r="D1822" s="682"/>
      <c r="E1822" s="672"/>
    </row>
    <row r="1823" spans="1:5" hidden="1" x14ac:dyDescent="0.25">
      <c r="A1823" s="661"/>
      <c r="B1823" s="615"/>
      <c r="C1823" s="660"/>
      <c r="D1823" s="682"/>
      <c r="E1823" s="672"/>
    </row>
    <row r="1824" spans="1:5" hidden="1" x14ac:dyDescent="0.25">
      <c r="A1824" s="661"/>
      <c r="B1824" s="615"/>
      <c r="C1824" s="660"/>
      <c r="D1824" s="682"/>
      <c r="E1824" s="672"/>
    </row>
    <row r="1825" spans="1:5" hidden="1" x14ac:dyDescent="0.25">
      <c r="A1825" s="661"/>
      <c r="B1825" s="615"/>
      <c r="C1825" s="660"/>
      <c r="D1825" s="682"/>
      <c r="E1825" s="672"/>
    </row>
    <row r="1826" spans="1:5" hidden="1" x14ac:dyDescent="0.25">
      <c r="A1826" s="661"/>
      <c r="B1826" s="615"/>
      <c r="C1826" s="660"/>
      <c r="D1826" s="682"/>
      <c r="E1826" s="672"/>
    </row>
    <row r="1827" spans="1:5" hidden="1" x14ac:dyDescent="0.25">
      <c r="A1827" s="661"/>
      <c r="B1827" s="615"/>
      <c r="C1827" s="660"/>
      <c r="D1827" s="682"/>
      <c r="E1827" s="672"/>
    </row>
    <row r="1828" spans="1:5" hidden="1" x14ac:dyDescent="0.25">
      <c r="A1828" s="661"/>
      <c r="B1828" s="615"/>
      <c r="C1828" s="660"/>
      <c r="D1828" s="682"/>
      <c r="E1828" s="672"/>
    </row>
    <row r="1829" spans="1:5" hidden="1" x14ac:dyDescent="0.25">
      <c r="A1829" s="661"/>
      <c r="B1829" s="615"/>
      <c r="C1829" s="660"/>
      <c r="D1829" s="682"/>
      <c r="E1829" s="672"/>
    </row>
    <row r="1830" spans="1:5" hidden="1" x14ac:dyDescent="0.25">
      <c r="A1830" s="661"/>
      <c r="B1830" s="615"/>
      <c r="C1830" s="660"/>
      <c r="D1830" s="682"/>
      <c r="E1830" s="672"/>
    </row>
    <row r="1831" spans="1:5" hidden="1" x14ac:dyDescent="0.25">
      <c r="A1831" s="661"/>
      <c r="B1831" s="615"/>
      <c r="C1831" s="660"/>
      <c r="D1831" s="682"/>
      <c r="E1831" s="672"/>
    </row>
    <row r="1832" spans="1:5" hidden="1" x14ac:dyDescent="0.25">
      <c r="A1832" s="661"/>
      <c r="B1832" s="615"/>
      <c r="C1832" s="660"/>
      <c r="D1832" s="682"/>
      <c r="E1832" s="672"/>
    </row>
    <row r="1833" spans="1:5" hidden="1" x14ac:dyDescent="0.25">
      <c r="A1833" s="661"/>
      <c r="B1833" s="615"/>
      <c r="C1833" s="660"/>
      <c r="D1833" s="682"/>
      <c r="E1833" s="672"/>
    </row>
    <row r="1834" spans="1:5" hidden="1" x14ac:dyDescent="0.25">
      <c r="A1834" s="661"/>
      <c r="B1834" s="615"/>
      <c r="C1834" s="660"/>
      <c r="D1834" s="682"/>
      <c r="E1834" s="672"/>
    </row>
    <row r="1835" spans="1:5" hidden="1" x14ac:dyDescent="0.25">
      <c r="A1835" s="661"/>
      <c r="B1835" s="615"/>
      <c r="C1835" s="660"/>
      <c r="D1835" s="682"/>
      <c r="E1835" s="672"/>
    </row>
    <row r="1836" spans="1:5" hidden="1" x14ac:dyDescent="0.25">
      <c r="A1836" s="661"/>
      <c r="B1836" s="615"/>
      <c r="C1836" s="660"/>
      <c r="D1836" s="682"/>
      <c r="E1836" s="672"/>
    </row>
    <row r="1837" spans="1:5" hidden="1" x14ac:dyDescent="0.25">
      <c r="A1837" s="661"/>
      <c r="B1837" s="615"/>
      <c r="C1837" s="660"/>
      <c r="D1837" s="682"/>
      <c r="E1837" s="672"/>
    </row>
    <row r="1838" spans="1:5" hidden="1" x14ac:dyDescent="0.25">
      <c r="A1838" s="661"/>
      <c r="B1838" s="615"/>
      <c r="C1838" s="660"/>
      <c r="D1838" s="682"/>
      <c r="E1838" s="672"/>
    </row>
    <row r="1839" spans="1:5" hidden="1" x14ac:dyDescent="0.25">
      <c r="A1839" s="661"/>
      <c r="B1839" s="615"/>
      <c r="C1839" s="660"/>
      <c r="D1839" s="682"/>
      <c r="E1839" s="672"/>
    </row>
    <row r="1840" spans="1:5" hidden="1" x14ac:dyDescent="0.25">
      <c r="A1840" s="661"/>
      <c r="B1840" s="615"/>
      <c r="C1840" s="660"/>
      <c r="D1840" s="682"/>
      <c r="E1840" s="672"/>
    </row>
    <row r="1841" spans="1:5" hidden="1" x14ac:dyDescent="0.25">
      <c r="A1841" s="661"/>
      <c r="B1841" s="615"/>
      <c r="C1841" s="660"/>
      <c r="D1841" s="682"/>
      <c r="E1841" s="672"/>
    </row>
    <row r="1842" spans="1:5" hidden="1" x14ac:dyDescent="0.25">
      <c r="A1842" s="661"/>
      <c r="B1842" s="615"/>
      <c r="C1842" s="660"/>
      <c r="D1842" s="682"/>
      <c r="E1842" s="672"/>
    </row>
    <row r="1843" spans="1:5" hidden="1" x14ac:dyDescent="0.25">
      <c r="A1843" s="661"/>
      <c r="B1843" s="615"/>
      <c r="C1843" s="660"/>
      <c r="D1843" s="682"/>
      <c r="E1843" s="672"/>
    </row>
    <row r="1844" spans="1:5" hidden="1" x14ac:dyDescent="0.25">
      <c r="A1844" s="661"/>
      <c r="B1844" s="615"/>
      <c r="C1844" s="660"/>
      <c r="D1844" s="682"/>
      <c r="E1844" s="672"/>
    </row>
    <row r="1845" spans="1:5" hidden="1" x14ac:dyDescent="0.25">
      <c r="A1845" s="661"/>
      <c r="B1845" s="615"/>
      <c r="C1845" s="660"/>
      <c r="D1845" s="682"/>
      <c r="E1845" s="672"/>
    </row>
    <row r="1846" spans="1:5" hidden="1" x14ac:dyDescent="0.25">
      <c r="A1846" s="661"/>
      <c r="B1846" s="615"/>
      <c r="C1846" s="660"/>
      <c r="D1846" s="682"/>
      <c r="E1846" s="672"/>
    </row>
    <row r="1847" spans="1:5" hidden="1" x14ac:dyDescent="0.25">
      <c r="A1847" s="661"/>
      <c r="B1847" s="615"/>
      <c r="C1847" s="660"/>
      <c r="D1847" s="682"/>
      <c r="E1847" s="672"/>
    </row>
    <row r="1848" spans="1:5" hidden="1" x14ac:dyDescent="0.25">
      <c r="A1848" s="661"/>
      <c r="B1848" s="615"/>
      <c r="C1848" s="660"/>
      <c r="D1848" s="682"/>
      <c r="E1848" s="672"/>
    </row>
    <row r="1849" spans="1:5" hidden="1" x14ac:dyDescent="0.25">
      <c r="A1849" s="661"/>
      <c r="B1849" s="615"/>
      <c r="C1849" s="660"/>
      <c r="D1849" s="682"/>
      <c r="E1849" s="672"/>
    </row>
    <row r="1850" spans="1:5" hidden="1" x14ac:dyDescent="0.25">
      <c r="A1850" s="661"/>
      <c r="B1850" s="615"/>
      <c r="C1850" s="660"/>
      <c r="D1850" s="682"/>
      <c r="E1850" s="672"/>
    </row>
    <row r="1851" spans="1:5" hidden="1" x14ac:dyDescent="0.25">
      <c r="A1851" s="661"/>
      <c r="B1851" s="615"/>
      <c r="C1851" s="660"/>
      <c r="D1851" s="682"/>
      <c r="E1851" s="672"/>
    </row>
    <row r="1852" spans="1:5" hidden="1" x14ac:dyDescent="0.25">
      <c r="A1852" s="661"/>
      <c r="B1852" s="615"/>
      <c r="C1852" s="660"/>
      <c r="D1852" s="682"/>
      <c r="E1852" s="672"/>
    </row>
    <row r="1853" spans="1:5" hidden="1" x14ac:dyDescent="0.25">
      <c r="A1853" s="661"/>
      <c r="B1853" s="615"/>
      <c r="C1853" s="660"/>
      <c r="D1853" s="682"/>
      <c r="E1853" s="672"/>
    </row>
    <row r="1854" spans="1:5" hidden="1" x14ac:dyDescent="0.25">
      <c r="A1854" s="661"/>
      <c r="B1854" s="615"/>
      <c r="C1854" s="660"/>
      <c r="D1854" s="682"/>
      <c r="E1854" s="672"/>
    </row>
    <row r="1855" spans="1:5" hidden="1" x14ac:dyDescent="0.25">
      <c r="A1855" s="661"/>
      <c r="B1855" s="615"/>
      <c r="C1855" s="660"/>
      <c r="D1855" s="682"/>
      <c r="E1855" s="672"/>
    </row>
    <row r="1856" spans="1:5" hidden="1" x14ac:dyDescent="0.25">
      <c r="A1856" s="661"/>
      <c r="B1856" s="615"/>
      <c r="C1856" s="660"/>
      <c r="D1856" s="682"/>
      <c r="E1856" s="672"/>
    </row>
    <row r="1857" spans="1:5" hidden="1" x14ac:dyDescent="0.25">
      <c r="A1857" s="661"/>
      <c r="B1857" s="615"/>
      <c r="C1857" s="660"/>
      <c r="D1857" s="682"/>
      <c r="E1857" s="672"/>
    </row>
    <row r="1858" spans="1:5" hidden="1" x14ac:dyDescent="0.25">
      <c r="A1858" s="661"/>
      <c r="B1858" s="615"/>
      <c r="C1858" s="660"/>
      <c r="D1858" s="682"/>
      <c r="E1858" s="672"/>
    </row>
    <row r="1859" spans="1:5" hidden="1" x14ac:dyDescent="0.25">
      <c r="A1859" s="661"/>
      <c r="B1859" s="615"/>
      <c r="C1859" s="660"/>
      <c r="D1859" s="682"/>
      <c r="E1859" s="672"/>
    </row>
    <row r="1860" spans="1:5" hidden="1" x14ac:dyDescent="0.25">
      <c r="A1860" s="661"/>
      <c r="B1860" s="615"/>
      <c r="C1860" s="660"/>
      <c r="D1860" s="682"/>
      <c r="E1860" s="672"/>
    </row>
    <row r="1861" spans="1:5" hidden="1" x14ac:dyDescent="0.25">
      <c r="A1861" s="661"/>
      <c r="B1861" s="615"/>
      <c r="C1861" s="660"/>
      <c r="D1861" s="682"/>
      <c r="E1861" s="672"/>
    </row>
    <row r="1862" spans="1:5" hidden="1" x14ac:dyDescent="0.25">
      <c r="A1862" s="661"/>
      <c r="B1862" s="615"/>
      <c r="C1862" s="660"/>
      <c r="D1862" s="682"/>
      <c r="E1862" s="672"/>
    </row>
    <row r="1863" spans="1:5" hidden="1" x14ac:dyDescent="0.25">
      <c r="A1863" s="661"/>
      <c r="B1863" s="615"/>
      <c r="C1863" s="660"/>
      <c r="D1863" s="682"/>
      <c r="E1863" s="672"/>
    </row>
    <row r="1864" spans="1:5" hidden="1" x14ac:dyDescent="0.25">
      <c r="A1864" s="661"/>
      <c r="B1864" s="615"/>
      <c r="C1864" s="660"/>
      <c r="D1864" s="682"/>
      <c r="E1864" s="672"/>
    </row>
    <row r="1865" spans="1:5" hidden="1" x14ac:dyDescent="0.25">
      <c r="A1865" s="661"/>
      <c r="B1865" s="615"/>
      <c r="C1865" s="660"/>
      <c r="D1865" s="682"/>
      <c r="E1865" s="672"/>
    </row>
    <row r="1866" spans="1:5" hidden="1" x14ac:dyDescent="0.25">
      <c r="A1866" s="661"/>
      <c r="B1866" s="615"/>
      <c r="C1866" s="660"/>
      <c r="D1866" s="682"/>
      <c r="E1866" s="672"/>
    </row>
    <row r="1867" spans="1:5" hidden="1" x14ac:dyDescent="0.25">
      <c r="A1867" s="661"/>
      <c r="B1867" s="615"/>
      <c r="C1867" s="660"/>
      <c r="D1867" s="682"/>
      <c r="E1867" s="672"/>
    </row>
    <row r="1868" spans="1:5" hidden="1" x14ac:dyDescent="0.25">
      <c r="A1868" s="661"/>
      <c r="B1868" s="615"/>
      <c r="C1868" s="660"/>
      <c r="D1868" s="682"/>
      <c r="E1868" s="672"/>
    </row>
    <row r="1869" spans="1:5" hidden="1" x14ac:dyDescent="0.25">
      <c r="A1869" s="661"/>
      <c r="B1869" s="615"/>
      <c r="C1869" s="660"/>
      <c r="D1869" s="682"/>
      <c r="E1869" s="672"/>
    </row>
    <row r="1870" spans="1:5" hidden="1" x14ac:dyDescent="0.25">
      <c r="A1870" s="661"/>
      <c r="B1870" s="615"/>
      <c r="C1870" s="660"/>
      <c r="D1870" s="682"/>
      <c r="E1870" s="672"/>
    </row>
    <row r="1871" spans="1:5" hidden="1" x14ac:dyDescent="0.25">
      <c r="A1871" s="661"/>
      <c r="B1871" s="615"/>
      <c r="C1871" s="660"/>
      <c r="D1871" s="682"/>
      <c r="E1871" s="672"/>
    </row>
    <row r="1872" spans="1:5" hidden="1" x14ac:dyDescent="0.25">
      <c r="A1872" s="661"/>
      <c r="B1872" s="615"/>
      <c r="C1872" s="660"/>
      <c r="D1872" s="682"/>
      <c r="E1872" s="672"/>
    </row>
    <row r="1873" spans="1:5" hidden="1" x14ac:dyDescent="0.25">
      <c r="A1873" s="661"/>
      <c r="B1873" s="615"/>
      <c r="C1873" s="660"/>
      <c r="D1873" s="682"/>
      <c r="E1873" s="672"/>
    </row>
    <row r="1874" spans="1:5" hidden="1" x14ac:dyDescent="0.25">
      <c r="A1874" s="661"/>
      <c r="B1874" s="615"/>
      <c r="C1874" s="660"/>
      <c r="D1874" s="682"/>
      <c r="E1874" s="672"/>
    </row>
    <row r="1875" spans="1:5" hidden="1" x14ac:dyDescent="0.25">
      <c r="A1875" s="661"/>
      <c r="B1875" s="615"/>
      <c r="C1875" s="660"/>
      <c r="D1875" s="682"/>
      <c r="E1875" s="672"/>
    </row>
    <row r="1876" spans="1:5" hidden="1" x14ac:dyDescent="0.25">
      <c r="A1876" s="661"/>
      <c r="B1876" s="615"/>
      <c r="C1876" s="660"/>
      <c r="D1876" s="682"/>
      <c r="E1876" s="672"/>
    </row>
    <row r="1877" spans="1:5" hidden="1" x14ac:dyDescent="0.25">
      <c r="A1877" s="661"/>
      <c r="B1877" s="615"/>
      <c r="C1877" s="660"/>
      <c r="D1877" s="682"/>
      <c r="E1877" s="672"/>
    </row>
    <row r="1878" spans="1:5" hidden="1" x14ac:dyDescent="0.25">
      <c r="A1878" s="661"/>
      <c r="B1878" s="615"/>
      <c r="C1878" s="660"/>
      <c r="D1878" s="682"/>
      <c r="E1878" s="672"/>
    </row>
    <row r="1879" spans="1:5" hidden="1" x14ac:dyDescent="0.25">
      <c r="A1879" s="661"/>
      <c r="B1879" s="615"/>
      <c r="C1879" s="660"/>
      <c r="D1879" s="682"/>
      <c r="E1879" s="672"/>
    </row>
    <row r="1880" spans="1:5" hidden="1" x14ac:dyDescent="0.25">
      <c r="A1880" s="661"/>
      <c r="B1880" s="615"/>
      <c r="C1880" s="660"/>
      <c r="D1880" s="682"/>
      <c r="E1880" s="672"/>
    </row>
    <row r="1881" spans="1:5" hidden="1" x14ac:dyDescent="0.25">
      <c r="A1881" s="661"/>
      <c r="B1881" s="615"/>
      <c r="C1881" s="660"/>
      <c r="D1881" s="682"/>
      <c r="E1881" s="672"/>
    </row>
    <row r="1882" spans="1:5" hidden="1" x14ac:dyDescent="0.25">
      <c r="A1882" s="661"/>
      <c r="B1882" s="615"/>
      <c r="C1882" s="660"/>
      <c r="D1882" s="682"/>
      <c r="E1882" s="672"/>
    </row>
    <row r="1883" spans="1:5" hidden="1" x14ac:dyDescent="0.25">
      <c r="A1883" s="661"/>
      <c r="B1883" s="615"/>
      <c r="C1883" s="660"/>
      <c r="D1883" s="682"/>
      <c r="E1883" s="672"/>
    </row>
    <row r="1884" spans="1:5" hidden="1" x14ac:dyDescent="0.25">
      <c r="A1884" s="661"/>
      <c r="B1884" s="615"/>
      <c r="C1884" s="660"/>
      <c r="D1884" s="682"/>
      <c r="E1884" s="672"/>
    </row>
    <row r="1885" spans="1:5" hidden="1" x14ac:dyDescent="0.25">
      <c r="A1885" s="661"/>
      <c r="B1885" s="615"/>
      <c r="C1885" s="660"/>
      <c r="D1885" s="682"/>
      <c r="E1885" s="672"/>
    </row>
    <row r="1886" spans="1:5" hidden="1" x14ac:dyDescent="0.25">
      <c r="A1886" s="661"/>
      <c r="B1886" s="615"/>
      <c r="C1886" s="660"/>
      <c r="D1886" s="682"/>
      <c r="E1886" s="672"/>
    </row>
    <row r="1887" spans="1:5" hidden="1" x14ac:dyDescent="0.25">
      <c r="A1887" s="661"/>
      <c r="B1887" s="615"/>
      <c r="C1887" s="660"/>
      <c r="D1887" s="682"/>
      <c r="E1887" s="672"/>
    </row>
    <row r="1888" spans="1:5" hidden="1" x14ac:dyDescent="0.25">
      <c r="A1888" s="661"/>
      <c r="B1888" s="615"/>
      <c r="C1888" s="660"/>
      <c r="D1888" s="682"/>
      <c r="E1888" s="672"/>
    </row>
    <row r="1889" spans="1:5" hidden="1" x14ac:dyDescent="0.25">
      <c r="A1889" s="661"/>
      <c r="B1889" s="615"/>
      <c r="C1889" s="660"/>
      <c r="D1889" s="682"/>
      <c r="E1889" s="672"/>
    </row>
    <row r="1890" spans="1:5" hidden="1" x14ac:dyDescent="0.25">
      <c r="A1890" s="661"/>
      <c r="B1890" s="615"/>
      <c r="C1890" s="660"/>
      <c r="D1890" s="682"/>
      <c r="E1890" s="672"/>
    </row>
    <row r="1891" spans="1:5" hidden="1" x14ac:dyDescent="0.25">
      <c r="A1891" s="661"/>
      <c r="B1891" s="615"/>
      <c r="C1891" s="660"/>
      <c r="D1891" s="682"/>
      <c r="E1891" s="672"/>
    </row>
    <row r="1892" spans="1:5" hidden="1" x14ac:dyDescent="0.25">
      <c r="A1892" s="661"/>
      <c r="B1892" s="615"/>
      <c r="C1892" s="660"/>
      <c r="D1892" s="682"/>
      <c r="E1892" s="672"/>
    </row>
    <row r="1893" spans="1:5" hidden="1" x14ac:dyDescent="0.25">
      <c r="A1893" s="661"/>
      <c r="B1893" s="615"/>
      <c r="C1893" s="660"/>
      <c r="D1893" s="682"/>
      <c r="E1893" s="672"/>
    </row>
    <row r="1894" spans="1:5" hidden="1" x14ac:dyDescent="0.25">
      <c r="A1894" s="661"/>
      <c r="B1894" s="615"/>
      <c r="C1894" s="660"/>
      <c r="D1894" s="682"/>
      <c r="E1894" s="672"/>
    </row>
    <row r="1895" spans="1:5" hidden="1" x14ac:dyDescent="0.25">
      <c r="A1895" s="661"/>
      <c r="B1895" s="615"/>
      <c r="C1895" s="660"/>
      <c r="D1895" s="682"/>
      <c r="E1895" s="672"/>
    </row>
    <row r="1896" spans="1:5" hidden="1" x14ac:dyDescent="0.25">
      <c r="A1896" s="661"/>
      <c r="B1896" s="615"/>
      <c r="C1896" s="660"/>
      <c r="D1896" s="682"/>
      <c r="E1896" s="672"/>
    </row>
    <row r="1897" spans="1:5" hidden="1" x14ac:dyDescent="0.25">
      <c r="A1897" s="661"/>
      <c r="B1897" s="615"/>
      <c r="C1897" s="660"/>
      <c r="D1897" s="682"/>
      <c r="E1897" s="672"/>
    </row>
    <row r="1898" spans="1:5" hidden="1" x14ac:dyDescent="0.25">
      <c r="A1898" s="661"/>
      <c r="B1898" s="615"/>
      <c r="C1898" s="660"/>
      <c r="D1898" s="682"/>
      <c r="E1898" s="672"/>
    </row>
    <row r="1899" spans="1:5" hidden="1" x14ac:dyDescent="0.25">
      <c r="A1899" s="661"/>
      <c r="B1899" s="615"/>
      <c r="C1899" s="660"/>
      <c r="D1899" s="682"/>
      <c r="E1899" s="672"/>
    </row>
    <row r="1900" spans="1:5" hidden="1" x14ac:dyDescent="0.25">
      <c r="A1900" s="661"/>
      <c r="B1900" s="615"/>
      <c r="C1900" s="660"/>
      <c r="D1900" s="682"/>
      <c r="E1900" s="672"/>
    </row>
    <row r="1901" spans="1:5" hidden="1" x14ac:dyDescent="0.25">
      <c r="A1901" s="661"/>
      <c r="B1901" s="615"/>
      <c r="C1901" s="660"/>
      <c r="D1901" s="682"/>
      <c r="E1901" s="672"/>
    </row>
    <row r="1902" spans="1:5" hidden="1" x14ac:dyDescent="0.25">
      <c r="A1902" s="661"/>
      <c r="B1902" s="615"/>
      <c r="C1902" s="660"/>
      <c r="D1902" s="682"/>
      <c r="E1902" s="672"/>
    </row>
    <row r="1903" spans="1:5" hidden="1" x14ac:dyDescent="0.25">
      <c r="A1903" s="661"/>
      <c r="B1903" s="615"/>
      <c r="C1903" s="660"/>
      <c r="D1903" s="682"/>
      <c r="E1903" s="672"/>
    </row>
    <row r="1904" spans="1:5" hidden="1" x14ac:dyDescent="0.25">
      <c r="A1904" s="661"/>
      <c r="B1904" s="615"/>
      <c r="C1904" s="660"/>
      <c r="D1904" s="682"/>
      <c r="E1904" s="672"/>
    </row>
    <row r="1905" spans="1:5" hidden="1" x14ac:dyDescent="0.25">
      <c r="A1905" s="661"/>
      <c r="B1905" s="615"/>
      <c r="C1905" s="660"/>
      <c r="D1905" s="682"/>
      <c r="E1905" s="672"/>
    </row>
    <row r="1906" spans="1:5" hidden="1" x14ac:dyDescent="0.25">
      <c r="A1906" s="661"/>
      <c r="B1906" s="615"/>
      <c r="C1906" s="660"/>
      <c r="D1906" s="682"/>
      <c r="E1906" s="672"/>
    </row>
    <row r="1907" spans="1:5" hidden="1" x14ac:dyDescent="0.25">
      <c r="A1907" s="661"/>
      <c r="B1907" s="615"/>
      <c r="C1907" s="660"/>
      <c r="D1907" s="682"/>
      <c r="E1907" s="672"/>
    </row>
    <row r="1908" spans="1:5" hidden="1" x14ac:dyDescent="0.25">
      <c r="A1908" s="661"/>
      <c r="B1908" s="615"/>
      <c r="C1908" s="660"/>
      <c r="D1908" s="682"/>
      <c r="E1908" s="672"/>
    </row>
    <row r="1909" spans="1:5" hidden="1" x14ac:dyDescent="0.25">
      <c r="A1909" s="661"/>
      <c r="B1909" s="615"/>
      <c r="C1909" s="660"/>
      <c r="D1909" s="682"/>
      <c r="E1909" s="672"/>
    </row>
    <row r="1910" spans="1:5" hidden="1" x14ac:dyDescent="0.25">
      <c r="A1910" s="661"/>
      <c r="B1910" s="615"/>
      <c r="C1910" s="660"/>
      <c r="D1910" s="682"/>
      <c r="E1910" s="672"/>
    </row>
    <row r="1911" spans="1:5" hidden="1" x14ac:dyDescent="0.25">
      <c r="A1911" s="661"/>
      <c r="B1911" s="615"/>
      <c r="C1911" s="660"/>
      <c r="D1911" s="682"/>
      <c r="E1911" s="672"/>
    </row>
    <row r="1912" spans="1:5" hidden="1" x14ac:dyDescent="0.25">
      <c r="A1912" s="661"/>
      <c r="B1912" s="615"/>
      <c r="C1912" s="660"/>
      <c r="D1912" s="682"/>
      <c r="E1912" s="672"/>
    </row>
    <row r="1913" spans="1:5" hidden="1" x14ac:dyDescent="0.25">
      <c r="A1913" s="661"/>
      <c r="B1913" s="615"/>
      <c r="C1913" s="660"/>
      <c r="D1913" s="682"/>
      <c r="E1913" s="672"/>
    </row>
    <row r="1914" spans="1:5" hidden="1" x14ac:dyDescent="0.25">
      <c r="A1914" s="661"/>
      <c r="B1914" s="615"/>
      <c r="C1914" s="660"/>
      <c r="D1914" s="682"/>
      <c r="E1914" s="672"/>
    </row>
    <row r="1915" spans="1:5" hidden="1" x14ac:dyDescent="0.25">
      <c r="A1915" s="661"/>
      <c r="B1915" s="615"/>
      <c r="C1915" s="660"/>
      <c r="D1915" s="682"/>
      <c r="E1915" s="672"/>
    </row>
    <row r="1916" spans="1:5" hidden="1" x14ac:dyDescent="0.25">
      <c r="A1916" s="661"/>
      <c r="B1916" s="615"/>
      <c r="C1916" s="660"/>
      <c r="D1916" s="682"/>
      <c r="E1916" s="672"/>
    </row>
    <row r="1917" spans="1:5" hidden="1" x14ac:dyDescent="0.25">
      <c r="A1917" s="661"/>
      <c r="B1917" s="615"/>
      <c r="C1917" s="660"/>
      <c r="D1917" s="682"/>
      <c r="E1917" s="672"/>
    </row>
    <row r="1918" spans="1:5" hidden="1" x14ac:dyDescent="0.25">
      <c r="A1918" s="661"/>
      <c r="B1918" s="615"/>
      <c r="C1918" s="660"/>
      <c r="D1918" s="682"/>
      <c r="E1918" s="672"/>
    </row>
    <row r="1919" spans="1:5" hidden="1" x14ac:dyDescent="0.25">
      <c r="A1919" s="661"/>
      <c r="B1919" s="615"/>
      <c r="C1919" s="660"/>
      <c r="D1919" s="682"/>
      <c r="E1919" s="672"/>
    </row>
    <row r="1920" spans="1:5" hidden="1" x14ac:dyDescent="0.25">
      <c r="A1920" s="661"/>
      <c r="B1920" s="615"/>
      <c r="C1920" s="660"/>
      <c r="D1920" s="682"/>
      <c r="E1920" s="672"/>
    </row>
    <row r="1921" spans="1:5" hidden="1" x14ac:dyDescent="0.25">
      <c r="A1921" s="661"/>
      <c r="B1921" s="615"/>
      <c r="C1921" s="660"/>
      <c r="D1921" s="682"/>
      <c r="E1921" s="672"/>
    </row>
    <row r="1922" spans="1:5" hidden="1" x14ac:dyDescent="0.25">
      <c r="A1922" s="661"/>
      <c r="B1922" s="615"/>
      <c r="C1922" s="660"/>
      <c r="D1922" s="682"/>
      <c r="E1922" s="672"/>
    </row>
    <row r="1923" spans="1:5" hidden="1" x14ac:dyDescent="0.25">
      <c r="A1923" s="661"/>
      <c r="B1923" s="615"/>
      <c r="C1923" s="660"/>
      <c r="D1923" s="682"/>
      <c r="E1923" s="672"/>
    </row>
    <row r="1924" spans="1:5" hidden="1" x14ac:dyDescent="0.25">
      <c r="A1924" s="661"/>
      <c r="B1924" s="615"/>
      <c r="C1924" s="660"/>
      <c r="D1924" s="682"/>
      <c r="E1924" s="672"/>
    </row>
    <row r="1925" spans="1:5" hidden="1" x14ac:dyDescent="0.25">
      <c r="A1925" s="661"/>
      <c r="B1925" s="615"/>
      <c r="C1925" s="660"/>
      <c r="D1925" s="682"/>
      <c r="E1925" s="672"/>
    </row>
    <row r="1926" spans="1:5" hidden="1" x14ac:dyDescent="0.25">
      <c r="A1926" s="661"/>
      <c r="B1926" s="615"/>
      <c r="C1926" s="660"/>
      <c r="D1926" s="682"/>
      <c r="E1926" s="672"/>
    </row>
    <row r="1927" spans="1:5" hidden="1" x14ac:dyDescent="0.25">
      <c r="A1927" s="661"/>
      <c r="B1927" s="615"/>
      <c r="C1927" s="660"/>
      <c r="D1927" s="682"/>
      <c r="E1927" s="672"/>
    </row>
    <row r="1928" spans="1:5" hidden="1" x14ac:dyDescent="0.25">
      <c r="A1928" s="661"/>
      <c r="B1928" s="615"/>
      <c r="C1928" s="660"/>
      <c r="D1928" s="682"/>
      <c r="E1928" s="672"/>
    </row>
    <row r="1929" spans="1:5" hidden="1" x14ac:dyDescent="0.25">
      <c r="A1929" s="661"/>
      <c r="B1929" s="615"/>
      <c r="C1929" s="660"/>
      <c r="D1929" s="682"/>
      <c r="E1929" s="672"/>
    </row>
    <row r="1930" spans="1:5" hidden="1" x14ac:dyDescent="0.25">
      <c r="A1930" s="661"/>
      <c r="B1930" s="615"/>
      <c r="C1930" s="660"/>
      <c r="D1930" s="682"/>
      <c r="E1930" s="672"/>
    </row>
    <row r="1931" spans="1:5" hidden="1" x14ac:dyDescent="0.25">
      <c r="A1931" s="661"/>
      <c r="B1931" s="615"/>
      <c r="C1931" s="660"/>
      <c r="D1931" s="682"/>
      <c r="E1931" s="672"/>
    </row>
    <row r="1932" spans="1:5" hidden="1" x14ac:dyDescent="0.25">
      <c r="A1932" s="661"/>
      <c r="B1932" s="615"/>
      <c r="C1932" s="660"/>
      <c r="D1932" s="682"/>
      <c r="E1932" s="672"/>
    </row>
    <row r="1933" spans="1:5" hidden="1" x14ac:dyDescent="0.25">
      <c r="A1933" s="661"/>
      <c r="B1933" s="615"/>
      <c r="C1933" s="660"/>
      <c r="D1933" s="682"/>
      <c r="E1933" s="672"/>
    </row>
    <row r="1934" spans="1:5" hidden="1" x14ac:dyDescent="0.25">
      <c r="A1934" s="661"/>
      <c r="B1934" s="615"/>
      <c r="C1934" s="660"/>
      <c r="D1934" s="682"/>
      <c r="E1934" s="672"/>
    </row>
    <row r="1935" spans="1:5" hidden="1" x14ac:dyDescent="0.25">
      <c r="A1935" s="661"/>
      <c r="B1935" s="615"/>
      <c r="C1935" s="660"/>
      <c r="D1935" s="682"/>
      <c r="E1935" s="672"/>
    </row>
    <row r="1936" spans="1:5" hidden="1" x14ac:dyDescent="0.25">
      <c r="A1936" s="661"/>
      <c r="B1936" s="615"/>
      <c r="C1936" s="660"/>
      <c r="D1936" s="682"/>
      <c r="E1936" s="672"/>
    </row>
    <row r="1937" spans="1:5" hidden="1" x14ac:dyDescent="0.25">
      <c r="A1937" s="661"/>
      <c r="B1937" s="615"/>
      <c r="C1937" s="660"/>
      <c r="D1937" s="682"/>
      <c r="E1937" s="672"/>
    </row>
    <row r="1938" spans="1:5" hidden="1" x14ac:dyDescent="0.25">
      <c r="A1938" s="661"/>
      <c r="B1938" s="615"/>
      <c r="C1938" s="660"/>
      <c r="D1938" s="682"/>
      <c r="E1938" s="672"/>
    </row>
    <row r="1939" spans="1:5" hidden="1" x14ac:dyDescent="0.25">
      <c r="A1939" s="661"/>
      <c r="B1939" s="615"/>
      <c r="C1939" s="660"/>
      <c r="D1939" s="682"/>
      <c r="E1939" s="672"/>
    </row>
    <row r="1940" spans="1:5" hidden="1" x14ac:dyDescent="0.25">
      <c r="A1940" s="661"/>
      <c r="B1940" s="615"/>
      <c r="C1940" s="660"/>
      <c r="D1940" s="682"/>
      <c r="E1940" s="672"/>
    </row>
    <row r="1941" spans="1:5" hidden="1" x14ac:dyDescent="0.25">
      <c r="A1941" s="661"/>
      <c r="B1941" s="615"/>
      <c r="C1941" s="660"/>
      <c r="D1941" s="682"/>
      <c r="E1941" s="672"/>
    </row>
    <row r="1942" spans="1:5" hidden="1" x14ac:dyDescent="0.25">
      <c r="A1942" s="661"/>
      <c r="B1942" s="615"/>
      <c r="C1942" s="660"/>
      <c r="D1942" s="682"/>
      <c r="E1942" s="672"/>
    </row>
    <row r="1943" spans="1:5" hidden="1" x14ac:dyDescent="0.25">
      <c r="A1943" s="661"/>
      <c r="B1943" s="615"/>
      <c r="C1943" s="660"/>
      <c r="D1943" s="682"/>
      <c r="E1943" s="672"/>
    </row>
    <row r="1944" spans="1:5" hidden="1" x14ac:dyDescent="0.25">
      <c r="A1944" s="661"/>
      <c r="B1944" s="615"/>
      <c r="C1944" s="660"/>
      <c r="D1944" s="682"/>
      <c r="E1944" s="672"/>
    </row>
    <row r="1945" spans="1:5" hidden="1" x14ac:dyDescent="0.25">
      <c r="A1945" s="661"/>
      <c r="B1945" s="615"/>
      <c r="C1945" s="660"/>
      <c r="D1945" s="682"/>
      <c r="E1945" s="672"/>
    </row>
    <row r="1946" spans="1:5" hidden="1" x14ac:dyDescent="0.25">
      <c r="A1946" s="661"/>
      <c r="B1946" s="615"/>
      <c r="C1946" s="660"/>
      <c r="D1946" s="682"/>
      <c r="E1946" s="672"/>
    </row>
    <row r="1947" spans="1:5" hidden="1" x14ac:dyDescent="0.25">
      <c r="A1947" s="661"/>
      <c r="B1947" s="615"/>
      <c r="C1947" s="660"/>
      <c r="D1947" s="682"/>
      <c r="E1947" s="672"/>
    </row>
    <row r="1948" spans="1:5" hidden="1" x14ac:dyDescent="0.25">
      <c r="A1948" s="661"/>
      <c r="B1948" s="615"/>
      <c r="C1948" s="660"/>
      <c r="D1948" s="682"/>
      <c r="E1948" s="672"/>
    </row>
    <row r="1949" spans="1:5" hidden="1" x14ac:dyDescent="0.25">
      <c r="A1949" s="661"/>
      <c r="B1949" s="615"/>
      <c r="C1949" s="660"/>
      <c r="D1949" s="682"/>
      <c r="E1949" s="672"/>
    </row>
    <row r="1950" spans="1:5" hidden="1" x14ac:dyDescent="0.25">
      <c r="A1950" s="661"/>
      <c r="B1950" s="615"/>
      <c r="C1950" s="660"/>
      <c r="D1950" s="682"/>
      <c r="E1950" s="672"/>
    </row>
    <row r="1951" spans="1:5" hidden="1" x14ac:dyDescent="0.25">
      <c r="A1951" s="661"/>
      <c r="B1951" s="615"/>
      <c r="C1951" s="660"/>
      <c r="D1951" s="682"/>
      <c r="E1951" s="672"/>
    </row>
    <row r="1952" spans="1:5" hidden="1" x14ac:dyDescent="0.25">
      <c r="A1952" s="661"/>
      <c r="B1952" s="615"/>
      <c r="C1952" s="660"/>
      <c r="D1952" s="682"/>
      <c r="E1952" s="672"/>
    </row>
    <row r="1953" spans="1:5" hidden="1" x14ac:dyDescent="0.25">
      <c r="A1953" s="661"/>
      <c r="B1953" s="615"/>
      <c r="C1953" s="660"/>
      <c r="D1953" s="682"/>
      <c r="E1953" s="672"/>
    </row>
    <row r="1954" spans="1:5" hidden="1" x14ac:dyDescent="0.25">
      <c r="A1954" s="661"/>
      <c r="B1954" s="615"/>
      <c r="C1954" s="660"/>
      <c r="D1954" s="682"/>
      <c r="E1954" s="672"/>
    </row>
    <row r="1955" spans="1:5" hidden="1" x14ac:dyDescent="0.25">
      <c r="A1955" s="661"/>
      <c r="B1955" s="615"/>
      <c r="C1955" s="660"/>
      <c r="D1955" s="682"/>
      <c r="E1955" s="672"/>
    </row>
    <row r="1956" spans="1:5" hidden="1" x14ac:dyDescent="0.25">
      <c r="A1956" s="661"/>
      <c r="B1956" s="615"/>
      <c r="C1956" s="660"/>
      <c r="D1956" s="682"/>
      <c r="E1956" s="672"/>
    </row>
    <row r="1957" spans="1:5" hidden="1" x14ac:dyDescent="0.25">
      <c r="A1957" s="661"/>
      <c r="B1957" s="615"/>
      <c r="C1957" s="660"/>
      <c r="D1957" s="682"/>
      <c r="E1957" s="672"/>
    </row>
    <row r="1958" spans="1:5" hidden="1" x14ac:dyDescent="0.25">
      <c r="A1958" s="661"/>
      <c r="B1958" s="615"/>
      <c r="C1958" s="660"/>
      <c r="D1958" s="682"/>
      <c r="E1958" s="672"/>
    </row>
    <row r="1959" spans="1:5" hidden="1" x14ac:dyDescent="0.25">
      <c r="A1959" s="661"/>
      <c r="B1959" s="615"/>
      <c r="C1959" s="660"/>
      <c r="D1959" s="682"/>
      <c r="E1959" s="672"/>
    </row>
    <row r="1960" spans="1:5" hidden="1" x14ac:dyDescent="0.25">
      <c r="A1960" s="661"/>
      <c r="B1960" s="615"/>
      <c r="C1960" s="660"/>
      <c r="D1960" s="682"/>
      <c r="E1960" s="672"/>
    </row>
    <row r="1961" spans="1:5" hidden="1" x14ac:dyDescent="0.25">
      <c r="A1961" s="661"/>
      <c r="B1961" s="615"/>
      <c r="C1961" s="660"/>
      <c r="D1961" s="682"/>
      <c r="E1961" s="672"/>
    </row>
    <row r="1962" spans="1:5" hidden="1" x14ac:dyDescent="0.25">
      <c r="A1962" s="661"/>
      <c r="B1962" s="615"/>
      <c r="C1962" s="660"/>
      <c r="D1962" s="682"/>
      <c r="E1962" s="672"/>
    </row>
    <row r="1963" spans="1:5" hidden="1" x14ac:dyDescent="0.25">
      <c r="A1963" s="661"/>
      <c r="B1963" s="615"/>
      <c r="C1963" s="660"/>
      <c r="D1963" s="682"/>
      <c r="E1963" s="672"/>
    </row>
    <row r="1964" spans="1:5" hidden="1" x14ac:dyDescent="0.25">
      <c r="A1964" s="661"/>
      <c r="B1964" s="615"/>
      <c r="C1964" s="660"/>
      <c r="D1964" s="682"/>
      <c r="E1964" s="672"/>
    </row>
    <row r="1965" spans="1:5" hidden="1" x14ac:dyDescent="0.25">
      <c r="A1965" s="661"/>
      <c r="B1965" s="615"/>
      <c r="C1965" s="660"/>
      <c r="D1965" s="682"/>
      <c r="E1965" s="672"/>
    </row>
    <row r="1966" spans="1:5" hidden="1" x14ac:dyDescent="0.25">
      <c r="A1966" s="661"/>
      <c r="B1966" s="615"/>
      <c r="C1966" s="660"/>
      <c r="D1966" s="682"/>
      <c r="E1966" s="672"/>
    </row>
    <row r="1967" spans="1:5" hidden="1" x14ac:dyDescent="0.25">
      <c r="A1967" s="661"/>
      <c r="B1967" s="615"/>
      <c r="C1967" s="660"/>
      <c r="D1967" s="682"/>
      <c r="E1967" s="672"/>
    </row>
    <row r="1968" spans="1:5" hidden="1" x14ac:dyDescent="0.25">
      <c r="A1968" s="661"/>
      <c r="B1968" s="615"/>
      <c r="C1968" s="660"/>
      <c r="D1968" s="682"/>
      <c r="E1968" s="672"/>
    </row>
    <row r="1969" spans="1:5" hidden="1" x14ac:dyDescent="0.25">
      <c r="A1969" s="661"/>
      <c r="B1969" s="615"/>
      <c r="C1969" s="660"/>
      <c r="D1969" s="682"/>
      <c r="E1969" s="672"/>
    </row>
    <row r="1970" spans="1:5" hidden="1" x14ac:dyDescent="0.25">
      <c r="A1970" s="661"/>
      <c r="B1970" s="615"/>
      <c r="C1970" s="660"/>
      <c r="D1970" s="682"/>
      <c r="E1970" s="672"/>
    </row>
    <row r="1971" spans="1:5" hidden="1" x14ac:dyDescent="0.25">
      <c r="A1971" s="661"/>
      <c r="B1971" s="615"/>
      <c r="C1971" s="660"/>
      <c r="D1971" s="682"/>
      <c r="E1971" s="672"/>
    </row>
    <row r="1972" spans="1:5" hidden="1" x14ac:dyDescent="0.25">
      <c r="A1972" s="661"/>
      <c r="B1972" s="615"/>
      <c r="C1972" s="660"/>
      <c r="D1972" s="682"/>
      <c r="E1972" s="672"/>
    </row>
    <row r="1973" spans="1:5" hidden="1" x14ac:dyDescent="0.25">
      <c r="A1973" s="661"/>
      <c r="B1973" s="615"/>
      <c r="C1973" s="660"/>
      <c r="D1973" s="682"/>
      <c r="E1973" s="672"/>
    </row>
    <row r="1974" spans="1:5" hidden="1" x14ac:dyDescent="0.25">
      <c r="A1974" s="661"/>
      <c r="B1974" s="615"/>
      <c r="C1974" s="660"/>
      <c r="D1974" s="682"/>
      <c r="E1974" s="672"/>
    </row>
    <row r="1975" spans="1:5" hidden="1" x14ac:dyDescent="0.25">
      <c r="A1975" s="661"/>
      <c r="B1975" s="615"/>
      <c r="C1975" s="660"/>
      <c r="D1975" s="682"/>
      <c r="E1975" s="672"/>
    </row>
    <row r="1976" spans="1:5" hidden="1" x14ac:dyDescent="0.25">
      <c r="A1976" s="661"/>
      <c r="B1976" s="615"/>
      <c r="C1976" s="660"/>
      <c r="D1976" s="682"/>
      <c r="E1976" s="672"/>
    </row>
    <row r="1977" spans="1:5" hidden="1" x14ac:dyDescent="0.25">
      <c r="A1977" s="661"/>
      <c r="B1977" s="615"/>
      <c r="C1977" s="660"/>
      <c r="D1977" s="682"/>
      <c r="E1977" s="672"/>
    </row>
    <row r="1978" spans="1:5" hidden="1" x14ac:dyDescent="0.25">
      <c r="A1978" s="661"/>
      <c r="B1978" s="615"/>
      <c r="C1978" s="660"/>
      <c r="D1978" s="682"/>
      <c r="E1978" s="672"/>
    </row>
    <row r="1979" spans="1:5" hidden="1" x14ac:dyDescent="0.25">
      <c r="A1979" s="661"/>
      <c r="B1979" s="615"/>
      <c r="C1979" s="660"/>
      <c r="D1979" s="682"/>
      <c r="E1979" s="672"/>
    </row>
    <row r="1980" spans="1:5" hidden="1" x14ac:dyDescent="0.25">
      <c r="A1980" s="661"/>
      <c r="B1980" s="615"/>
      <c r="C1980" s="660"/>
      <c r="D1980" s="682"/>
      <c r="E1980" s="672"/>
    </row>
    <row r="1981" spans="1:5" hidden="1" x14ac:dyDescent="0.25">
      <c r="A1981" s="661"/>
      <c r="B1981" s="615"/>
      <c r="C1981" s="660"/>
      <c r="D1981" s="682"/>
      <c r="E1981" s="672"/>
    </row>
    <row r="1982" spans="1:5" hidden="1" x14ac:dyDescent="0.25">
      <c r="A1982" s="661"/>
      <c r="B1982" s="615"/>
      <c r="C1982" s="660"/>
      <c r="D1982" s="682"/>
      <c r="E1982" s="672"/>
    </row>
    <row r="1983" spans="1:5" hidden="1" x14ac:dyDescent="0.25">
      <c r="A1983" s="661"/>
      <c r="B1983" s="615"/>
      <c r="C1983" s="660"/>
      <c r="D1983" s="682"/>
      <c r="E1983" s="672"/>
    </row>
    <row r="1984" spans="1:5" hidden="1" x14ac:dyDescent="0.25">
      <c r="A1984" s="661"/>
      <c r="B1984" s="615"/>
      <c r="C1984" s="660"/>
      <c r="D1984" s="682"/>
      <c r="E1984" s="672"/>
    </row>
    <row r="1985" spans="1:5" hidden="1" x14ac:dyDescent="0.25">
      <c r="A1985" s="661"/>
      <c r="B1985" s="615"/>
      <c r="C1985" s="660"/>
      <c r="D1985" s="682"/>
      <c r="E1985" s="672"/>
    </row>
    <row r="1986" spans="1:5" hidden="1" x14ac:dyDescent="0.25">
      <c r="A1986" s="661"/>
      <c r="B1986" s="615"/>
      <c r="C1986" s="660"/>
      <c r="D1986" s="682"/>
      <c r="E1986" s="672"/>
    </row>
    <row r="1987" spans="1:5" hidden="1" x14ac:dyDescent="0.25">
      <c r="A1987" s="661"/>
      <c r="B1987" s="615"/>
      <c r="C1987" s="660"/>
      <c r="D1987" s="682"/>
      <c r="E1987" s="672"/>
    </row>
    <row r="1988" spans="1:5" hidden="1" x14ac:dyDescent="0.25">
      <c r="A1988" s="661"/>
      <c r="B1988" s="615"/>
      <c r="C1988" s="660"/>
      <c r="D1988" s="682"/>
      <c r="E1988" s="672"/>
    </row>
    <row r="1989" spans="1:5" hidden="1" x14ac:dyDescent="0.25">
      <c r="A1989" s="661"/>
      <c r="B1989" s="615"/>
      <c r="C1989" s="660"/>
      <c r="D1989" s="682"/>
      <c r="E1989" s="672"/>
    </row>
    <row r="1990" spans="1:5" hidden="1" x14ac:dyDescent="0.25">
      <c r="A1990" s="661"/>
      <c r="B1990" s="615"/>
      <c r="C1990" s="660"/>
      <c r="D1990" s="682"/>
      <c r="E1990" s="672"/>
    </row>
    <row r="1991" spans="1:5" hidden="1" x14ac:dyDescent="0.25">
      <c r="A1991" s="661"/>
      <c r="B1991" s="615"/>
      <c r="C1991" s="660"/>
      <c r="D1991" s="682"/>
      <c r="E1991" s="672"/>
    </row>
    <row r="1992" spans="1:5" hidden="1" x14ac:dyDescent="0.25">
      <c r="A1992" s="661"/>
      <c r="B1992" s="615"/>
      <c r="C1992" s="660"/>
      <c r="D1992" s="682"/>
      <c r="E1992" s="672"/>
    </row>
    <row r="1993" spans="1:5" hidden="1" x14ac:dyDescent="0.25">
      <c r="A1993" s="661"/>
      <c r="B1993" s="615"/>
      <c r="C1993" s="660"/>
      <c r="D1993" s="682"/>
      <c r="E1993" s="672"/>
    </row>
    <row r="1994" spans="1:5" hidden="1" x14ac:dyDescent="0.25">
      <c r="A1994" s="661"/>
      <c r="B1994" s="615"/>
      <c r="C1994" s="660"/>
      <c r="D1994" s="682"/>
      <c r="E1994" s="672"/>
    </row>
    <row r="1995" spans="1:5" hidden="1" x14ac:dyDescent="0.25">
      <c r="A1995" s="661"/>
      <c r="B1995" s="615"/>
      <c r="C1995" s="660"/>
      <c r="D1995" s="682"/>
      <c r="E1995" s="672"/>
    </row>
    <row r="1996" spans="1:5" hidden="1" x14ac:dyDescent="0.25">
      <c r="A1996" s="661"/>
      <c r="B1996" s="615"/>
      <c r="C1996" s="660"/>
      <c r="D1996" s="682"/>
      <c r="E1996" s="672"/>
    </row>
    <row r="1997" spans="1:5" hidden="1" x14ac:dyDescent="0.25">
      <c r="A1997" s="661"/>
      <c r="B1997" s="615"/>
      <c r="C1997" s="660"/>
      <c r="D1997" s="682"/>
      <c r="E1997" s="672"/>
    </row>
    <row r="1998" spans="1:5" hidden="1" x14ac:dyDescent="0.25">
      <c r="A1998" s="661"/>
      <c r="B1998" s="615"/>
      <c r="C1998" s="660"/>
      <c r="D1998" s="682"/>
      <c r="E1998" s="672"/>
    </row>
    <row r="1999" spans="1:5" hidden="1" x14ac:dyDescent="0.25">
      <c r="A1999" s="661"/>
      <c r="B1999" s="615"/>
      <c r="C1999" s="660"/>
      <c r="D1999" s="682"/>
      <c r="E1999" s="672"/>
    </row>
    <row r="2000" spans="1:5" hidden="1" x14ac:dyDescent="0.25">
      <c r="A2000" s="661"/>
      <c r="B2000" s="615"/>
      <c r="C2000" s="660"/>
      <c r="D2000" s="682"/>
      <c r="E2000" s="672"/>
    </row>
    <row r="2001" spans="1:5" hidden="1" x14ac:dyDescent="0.25">
      <c r="A2001" s="661"/>
      <c r="B2001" s="615"/>
      <c r="C2001" s="660"/>
      <c r="D2001" s="682"/>
      <c r="E2001" s="672"/>
    </row>
    <row r="2002" spans="1:5" hidden="1" x14ac:dyDescent="0.25">
      <c r="A2002" s="661"/>
      <c r="B2002" s="615"/>
      <c r="C2002" s="660"/>
      <c r="D2002" s="682"/>
      <c r="E2002" s="672"/>
    </row>
    <row r="2003" spans="1:5" hidden="1" x14ac:dyDescent="0.25">
      <c r="A2003" s="661"/>
      <c r="B2003" s="615"/>
      <c r="C2003" s="660"/>
      <c r="D2003" s="682"/>
      <c r="E2003" s="672"/>
    </row>
    <row r="2004" spans="1:5" hidden="1" x14ac:dyDescent="0.25">
      <c r="A2004" s="661"/>
      <c r="B2004" s="615"/>
      <c r="C2004" s="660"/>
      <c r="D2004" s="682"/>
      <c r="E2004" s="672"/>
    </row>
    <row r="2005" spans="1:5" hidden="1" x14ac:dyDescent="0.25">
      <c r="A2005" s="661"/>
      <c r="B2005" s="615"/>
      <c r="C2005" s="660"/>
      <c r="D2005" s="682"/>
      <c r="E2005" s="672"/>
    </row>
    <row r="2006" spans="1:5" hidden="1" x14ac:dyDescent="0.25">
      <c r="A2006" s="661"/>
      <c r="B2006" s="615"/>
      <c r="C2006" s="660"/>
      <c r="D2006" s="682"/>
      <c r="E2006" s="672"/>
    </row>
    <row r="2007" spans="1:5" hidden="1" x14ac:dyDescent="0.25">
      <c r="A2007" s="661"/>
      <c r="B2007" s="615"/>
      <c r="C2007" s="660"/>
      <c r="D2007" s="682"/>
      <c r="E2007" s="672"/>
    </row>
    <row r="2008" spans="1:5" x14ac:dyDescent="0.25">
      <c r="A2008" s="661"/>
      <c r="B2008" s="615"/>
      <c r="C2008" s="660"/>
      <c r="D2008" s="682"/>
      <c r="E2008" s="672"/>
    </row>
    <row r="2009" spans="1:5" x14ac:dyDescent="0.25">
      <c r="A2009" s="624"/>
    </row>
    <row r="2011" spans="1:5" x14ac:dyDescent="0.25">
      <c r="A2011" s="590"/>
    </row>
    <row r="2012" spans="1:5" ht="15" customHeight="1" x14ac:dyDescent="0.25">
      <c r="A2012" s="673" t="s">
        <v>269</v>
      </c>
    </row>
  </sheetData>
  <sheetProtection formatRows="0"/>
  <mergeCells count="2">
    <mergeCell ref="A2:C2"/>
    <mergeCell ref="A5:E5"/>
  </mergeCells>
  <pageMargins left="0.78740157480314965" right="0.78740157480314965" top="0.98425196850393704" bottom="0.98425196850393704" header="0.51181102362204722" footer="0.51181102362204722"/>
  <pageSetup paperSize="9" scale="61"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T34"/>
  <sheetViews>
    <sheetView view="pageBreakPreview" zoomScale="70" zoomScaleNormal="75" zoomScaleSheetLayoutView="70" workbookViewId="0">
      <pane ySplit="7" topLeftCell="A8" activePane="bottomLeft" state="frozen"/>
      <selection activeCell="D24" sqref="D24"/>
      <selection pane="bottomLeft" activeCell="T28" sqref="T28"/>
    </sheetView>
  </sheetViews>
  <sheetFormatPr defaultColWidth="9.140625" defaultRowHeight="15.75" x14ac:dyDescent="0.25"/>
  <cols>
    <col min="1" max="1" width="44.42578125" style="196" customWidth="1"/>
    <col min="2" max="2" width="18.140625" style="196" customWidth="1"/>
    <col min="3" max="4" width="15.7109375" style="351" customWidth="1"/>
    <col min="5" max="9" width="15.7109375" style="196" customWidth="1"/>
    <col min="10" max="16384" width="9.140625" style="196"/>
  </cols>
  <sheetData>
    <row r="1" spans="1:254" ht="31.5" x14ac:dyDescent="0.25">
      <c r="A1" s="690" t="s">
        <v>277</v>
      </c>
      <c r="D1" s="196"/>
      <c r="E1" s="198"/>
      <c r="G1" s="197"/>
      <c r="I1" s="685" t="s">
        <v>743</v>
      </c>
    </row>
    <row r="2" spans="1:254" x14ac:dyDescent="0.25">
      <c r="A2" s="190"/>
      <c r="D2" s="196"/>
      <c r="E2" s="198"/>
      <c r="G2" s="1151"/>
      <c r="H2" s="1151"/>
      <c r="I2" s="1151"/>
    </row>
    <row r="3" spans="1:254" x14ac:dyDescent="0.25">
      <c r="A3" s="1283" t="s">
        <v>744</v>
      </c>
      <c r="B3" s="1283"/>
      <c r="C3" s="1283"/>
      <c r="D3" s="1283"/>
      <c r="E3" s="1283"/>
    </row>
    <row r="4" spans="1:254" s="201" customFormat="1" ht="16.5" thickBot="1" x14ac:dyDescent="0.3">
      <c r="B4" s="204"/>
      <c r="C4" s="352"/>
      <c r="I4" s="710" t="s">
        <v>377</v>
      </c>
    </row>
    <row r="5" spans="1:254" x14ac:dyDescent="0.25">
      <c r="A5" s="1284" t="s">
        <v>625</v>
      </c>
      <c r="B5" s="1281" t="s">
        <v>14</v>
      </c>
      <c r="C5" s="1282"/>
      <c r="D5" s="1282"/>
      <c r="E5" s="1282"/>
      <c r="F5" s="1282"/>
      <c r="G5" s="1282"/>
      <c r="H5" s="1282"/>
      <c r="I5" s="1279" t="s">
        <v>282</v>
      </c>
    </row>
    <row r="6" spans="1:254" ht="63.75" thickBot="1" x14ac:dyDescent="0.3">
      <c r="A6" s="1285"/>
      <c r="B6" s="240" t="s">
        <v>745</v>
      </c>
      <c r="C6" s="240" t="s">
        <v>746</v>
      </c>
      <c r="D6" s="240" t="s">
        <v>747</v>
      </c>
      <c r="E6" s="240" t="s">
        <v>748</v>
      </c>
      <c r="F6" s="240" t="s">
        <v>749</v>
      </c>
      <c r="G6" s="240" t="s">
        <v>750</v>
      </c>
      <c r="H6" s="240" t="s">
        <v>751</v>
      </c>
      <c r="I6" s="1280"/>
    </row>
    <row r="7" spans="1:254" ht="16.5" thickBot="1" x14ac:dyDescent="0.3">
      <c r="A7" s="353">
        <v>1</v>
      </c>
      <c r="B7" s="244">
        <v>2</v>
      </c>
      <c r="C7" s="244">
        <v>3</v>
      </c>
      <c r="D7" s="244">
        <v>4</v>
      </c>
      <c r="E7" s="244">
        <v>5</v>
      </c>
      <c r="F7" s="244">
        <v>6</v>
      </c>
      <c r="G7" s="244">
        <v>7</v>
      </c>
      <c r="H7" s="244">
        <v>8</v>
      </c>
      <c r="I7" s="805">
        <v>9</v>
      </c>
    </row>
    <row r="8" spans="1:254" s="185" customFormat="1" x14ac:dyDescent="0.25">
      <c r="A8" s="354" t="s">
        <v>399</v>
      </c>
      <c r="B8" s="391"/>
      <c r="C8" s="391"/>
      <c r="D8" s="391"/>
      <c r="E8" s="391"/>
      <c r="F8" s="391"/>
      <c r="G8" s="391"/>
      <c r="H8" s="391"/>
      <c r="I8" s="1035"/>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c r="IT8" s="196"/>
    </row>
    <row r="9" spans="1:254" x14ac:dyDescent="0.25">
      <c r="A9" s="363" t="s">
        <v>752</v>
      </c>
      <c r="B9" s="390"/>
      <c r="C9" s="390"/>
      <c r="D9" s="247"/>
      <c r="E9" s="247"/>
      <c r="F9" s="247"/>
      <c r="G9" s="247"/>
      <c r="H9" s="247"/>
      <c r="I9" s="965">
        <f t="shared" ref="I9:I14" si="0">SUM(B9:H9)</f>
        <v>0</v>
      </c>
    </row>
    <row r="10" spans="1:254" ht="31.5" x14ac:dyDescent="0.25">
      <c r="A10" s="355" t="s">
        <v>753</v>
      </c>
      <c r="B10" s="389"/>
      <c r="C10" s="389"/>
      <c r="D10" s="356"/>
      <c r="E10" s="356"/>
      <c r="F10" s="356"/>
      <c r="G10" s="356"/>
      <c r="H10" s="356"/>
      <c r="I10" s="1036">
        <f t="shared" si="0"/>
        <v>0</v>
      </c>
    </row>
    <row r="11" spans="1:254" ht="63" x14ac:dyDescent="0.25">
      <c r="A11" s="357" t="s">
        <v>754</v>
      </c>
      <c r="B11" s="219"/>
      <c r="C11" s="358"/>
      <c r="D11" s="219"/>
      <c r="E11" s="358"/>
      <c r="F11" s="219"/>
      <c r="G11" s="358"/>
      <c r="H11" s="219"/>
      <c r="I11" s="965">
        <f t="shared" si="0"/>
        <v>0</v>
      </c>
    </row>
    <row r="12" spans="1:254" x14ac:dyDescent="0.25">
      <c r="A12" s="355" t="s">
        <v>89</v>
      </c>
      <c r="B12" s="356"/>
      <c r="C12" s="356"/>
      <c r="D12" s="356"/>
      <c r="E12" s="356"/>
      <c r="F12" s="356"/>
      <c r="G12" s="356"/>
      <c r="H12" s="356"/>
      <c r="I12" s="1036">
        <f>SUM(B12:H12)</f>
        <v>0</v>
      </c>
    </row>
    <row r="13" spans="1:254" x14ac:dyDescent="0.25">
      <c r="A13" s="316" t="s">
        <v>756</v>
      </c>
      <c r="B13" s="531"/>
      <c r="C13" s="356"/>
      <c r="D13" s="531"/>
      <c r="E13" s="356"/>
      <c r="F13" s="531"/>
      <c r="G13" s="356"/>
      <c r="H13" s="531"/>
      <c r="I13" s="246">
        <f t="shared" si="0"/>
        <v>0</v>
      </c>
    </row>
    <row r="14" spans="1:254" ht="31.5" x14ac:dyDescent="0.25">
      <c r="A14" s="355" t="s">
        <v>755</v>
      </c>
      <c r="B14" s="356"/>
      <c r="C14" s="356"/>
      <c r="D14" s="356"/>
      <c r="E14" s="356"/>
      <c r="F14" s="356"/>
      <c r="G14" s="356"/>
      <c r="H14" s="356"/>
      <c r="I14" s="1036">
        <f t="shared" si="0"/>
        <v>0</v>
      </c>
    </row>
    <row r="15" spans="1:254" x14ac:dyDescent="0.25">
      <c r="A15" s="349" t="s">
        <v>757</v>
      </c>
      <c r="B15" s="533">
        <f>SUM(B9,B11,B13)</f>
        <v>0</v>
      </c>
      <c r="C15" s="533">
        <f t="shared" ref="C15:H16" si="1">SUM(C9,C11,C13)</f>
        <v>0</v>
      </c>
      <c r="D15" s="533">
        <f t="shared" si="1"/>
        <v>0</v>
      </c>
      <c r="E15" s="533">
        <f t="shared" si="1"/>
        <v>0</v>
      </c>
      <c r="F15" s="533">
        <f t="shared" si="1"/>
        <v>0</v>
      </c>
      <c r="G15" s="533">
        <f t="shared" si="1"/>
        <v>0</v>
      </c>
      <c r="H15" s="533">
        <f t="shared" si="1"/>
        <v>0</v>
      </c>
      <c r="I15" s="246">
        <f>SUM(B15:H15)</f>
        <v>0</v>
      </c>
    </row>
    <row r="16" spans="1:254" ht="32.25" thickBot="1" x14ac:dyDescent="0.3">
      <c r="A16" s="360" t="s">
        <v>753</v>
      </c>
      <c r="B16" s="533">
        <f>SUM(B10,B12,B14)</f>
        <v>0</v>
      </c>
      <c r="C16" s="533">
        <f>SUM(C10,C12,C14)</f>
        <v>0</v>
      </c>
      <c r="D16" s="533">
        <f>SUM(D10,D12,D14)</f>
        <v>0</v>
      </c>
      <c r="E16" s="533">
        <f>SUM(E10,E12,E14)</f>
        <v>0</v>
      </c>
      <c r="F16" s="533">
        <f t="shared" si="1"/>
        <v>0</v>
      </c>
      <c r="G16" s="533">
        <f t="shared" si="1"/>
        <v>0</v>
      </c>
      <c r="H16" s="533">
        <f t="shared" si="1"/>
        <v>0</v>
      </c>
      <c r="I16" s="1037">
        <f>SUM(B16:H16)</f>
        <v>0</v>
      </c>
    </row>
    <row r="17" spans="1:9" x14ac:dyDescent="0.25">
      <c r="A17" s="364" t="s">
        <v>758</v>
      </c>
      <c r="B17" s="1038"/>
      <c r="C17" s="1038"/>
      <c r="D17" s="1038"/>
      <c r="E17" s="1038"/>
      <c r="F17" s="1038"/>
      <c r="G17" s="1038"/>
      <c r="H17" s="1038"/>
      <c r="I17" s="1039"/>
    </row>
    <row r="18" spans="1:9" ht="31.5" x14ac:dyDescent="0.25">
      <c r="A18" s="316" t="s">
        <v>759</v>
      </c>
      <c r="B18" s="531"/>
      <c r="C18" s="356"/>
      <c r="D18" s="531"/>
      <c r="E18" s="356"/>
      <c r="F18" s="531"/>
      <c r="G18" s="356"/>
      <c r="H18" s="531"/>
      <c r="I18" s="246">
        <f>SUM(B18:H18)</f>
        <v>0</v>
      </c>
    </row>
    <row r="19" spans="1:9" x14ac:dyDescent="0.25">
      <c r="A19" s="355" t="s">
        <v>15</v>
      </c>
      <c r="B19" s="356"/>
      <c r="C19" s="356"/>
      <c r="D19" s="356"/>
      <c r="E19" s="356"/>
      <c r="F19" s="356"/>
      <c r="G19" s="356"/>
      <c r="H19" s="356"/>
      <c r="I19" s="1036">
        <f>SUM(B19:H19)</f>
        <v>0</v>
      </c>
    </row>
    <row r="20" spans="1:9" ht="31.5" x14ac:dyDescent="0.25">
      <c r="A20" s="316" t="s">
        <v>761</v>
      </c>
      <c r="B20" s="356"/>
      <c r="C20" s="356"/>
      <c r="D20" s="356"/>
      <c r="E20" s="356"/>
      <c r="F20" s="356"/>
      <c r="G20" s="356"/>
      <c r="H20" s="356"/>
      <c r="I20" s="246">
        <f t="shared" ref="I20:I23" si="2">SUM(B20:H20)</f>
        <v>0</v>
      </c>
    </row>
    <row r="21" spans="1:9" ht="31.5" x14ac:dyDescent="0.25">
      <c r="A21" s="355" t="s">
        <v>760</v>
      </c>
      <c r="B21" s="356"/>
      <c r="C21" s="356"/>
      <c r="D21" s="356"/>
      <c r="E21" s="356"/>
      <c r="F21" s="356"/>
      <c r="G21" s="356"/>
      <c r="H21" s="356"/>
      <c r="I21" s="1036">
        <f t="shared" si="2"/>
        <v>0</v>
      </c>
    </row>
    <row r="22" spans="1:9" ht="31.5" x14ac:dyDescent="0.25">
      <c r="A22" s="316" t="s">
        <v>762</v>
      </c>
      <c r="B22" s="531"/>
      <c r="C22" s="531"/>
      <c r="D22" s="531"/>
      <c r="E22" s="531"/>
      <c r="F22" s="531"/>
      <c r="G22" s="531"/>
      <c r="H22" s="531"/>
      <c r="I22" s="246">
        <f t="shared" si="2"/>
        <v>0</v>
      </c>
    </row>
    <row r="23" spans="1:9" ht="31.5" x14ac:dyDescent="0.25">
      <c r="A23" s="355" t="s">
        <v>763</v>
      </c>
      <c r="B23" s="356"/>
      <c r="C23" s="356"/>
      <c r="D23" s="356"/>
      <c r="E23" s="356"/>
      <c r="F23" s="356"/>
      <c r="G23" s="356"/>
      <c r="H23" s="356"/>
      <c r="I23" s="1036">
        <f t="shared" si="2"/>
        <v>0</v>
      </c>
    </row>
    <row r="24" spans="1:9" ht="31.5" x14ac:dyDescent="0.25">
      <c r="A24" s="349" t="s">
        <v>764</v>
      </c>
      <c r="B24" s="533">
        <f t="shared" ref="B24:H24" si="3">SUM(B18,B20,B22)</f>
        <v>0</v>
      </c>
      <c r="C24" s="533">
        <f t="shared" si="3"/>
        <v>0</v>
      </c>
      <c r="D24" s="533">
        <f t="shared" si="3"/>
        <v>0</v>
      </c>
      <c r="E24" s="533">
        <f t="shared" si="3"/>
        <v>0</v>
      </c>
      <c r="F24" s="533">
        <f t="shared" si="3"/>
        <v>0</v>
      </c>
      <c r="G24" s="533">
        <f t="shared" si="3"/>
        <v>0</v>
      </c>
      <c r="H24" s="533">
        <f t="shared" si="3"/>
        <v>0</v>
      </c>
      <c r="I24" s="246">
        <f>SUM(B24:H24)</f>
        <v>0</v>
      </c>
    </row>
    <row r="25" spans="1:9" ht="48" thickBot="1" x14ac:dyDescent="0.3">
      <c r="A25" s="360" t="s">
        <v>763</v>
      </c>
      <c r="B25" s="1040">
        <f t="shared" ref="B25:H25" si="4">SUM(B19,B21,B23)</f>
        <v>0</v>
      </c>
      <c r="C25" s="1040">
        <f t="shared" si="4"/>
        <v>0</v>
      </c>
      <c r="D25" s="1040">
        <f t="shared" si="4"/>
        <v>0</v>
      </c>
      <c r="E25" s="1040">
        <f t="shared" si="4"/>
        <v>0</v>
      </c>
      <c r="F25" s="1040">
        <f t="shared" si="4"/>
        <v>0</v>
      </c>
      <c r="G25" s="1040">
        <f t="shared" si="4"/>
        <v>0</v>
      </c>
      <c r="H25" s="1040">
        <f t="shared" si="4"/>
        <v>0</v>
      </c>
      <c r="I25" s="1037">
        <f>SUM(B25:H25)</f>
        <v>0</v>
      </c>
    </row>
    <row r="26" spans="1:9" ht="16.5" thickBot="1" x14ac:dyDescent="0.3">
      <c r="A26" s="359"/>
      <c r="B26" s="1041"/>
      <c r="C26" s="1041"/>
      <c r="D26" s="1041"/>
      <c r="E26" s="1041"/>
      <c r="F26" s="1041"/>
      <c r="G26" s="1041"/>
      <c r="H26" s="1041"/>
      <c r="I26" s="1041"/>
    </row>
    <row r="27" spans="1:9" x14ac:dyDescent="0.25">
      <c r="A27" s="350" t="s">
        <v>767</v>
      </c>
      <c r="B27" s="1042">
        <f t="shared" ref="B27:H28" si="5">B15-B24</f>
        <v>0</v>
      </c>
      <c r="C27" s="1042">
        <f t="shared" si="5"/>
        <v>0</v>
      </c>
      <c r="D27" s="1042">
        <f t="shared" si="5"/>
        <v>0</v>
      </c>
      <c r="E27" s="1042">
        <f t="shared" si="5"/>
        <v>0</v>
      </c>
      <c r="F27" s="1042">
        <f t="shared" si="5"/>
        <v>0</v>
      </c>
      <c r="G27" s="1042">
        <f t="shared" si="5"/>
        <v>0</v>
      </c>
      <c r="H27" s="1042">
        <f t="shared" si="5"/>
        <v>0</v>
      </c>
      <c r="I27" s="1043"/>
    </row>
    <row r="28" spans="1:9" ht="31.5" x14ac:dyDescent="0.25">
      <c r="A28" s="361" t="s">
        <v>765</v>
      </c>
      <c r="B28" s="1044">
        <f t="shared" si="5"/>
        <v>0</v>
      </c>
      <c r="C28" s="1044">
        <f t="shared" si="5"/>
        <v>0</v>
      </c>
      <c r="D28" s="1044">
        <f t="shared" si="5"/>
        <v>0</v>
      </c>
      <c r="E28" s="1044">
        <f t="shared" si="5"/>
        <v>0</v>
      </c>
      <c r="F28" s="1044">
        <f t="shared" si="5"/>
        <v>0</v>
      </c>
      <c r="G28" s="1044">
        <f t="shared" si="5"/>
        <v>0</v>
      </c>
      <c r="H28" s="1044">
        <f t="shared" si="5"/>
        <v>0</v>
      </c>
      <c r="I28" s="1045"/>
    </row>
    <row r="29" spans="1:9" ht="31.5" x14ac:dyDescent="0.25">
      <c r="A29" s="349" t="s">
        <v>766</v>
      </c>
      <c r="B29" s="533">
        <f>SUM($B$27:B27)</f>
        <v>0</v>
      </c>
      <c r="C29" s="533">
        <f>SUM($B$27:C27)</f>
        <v>0</v>
      </c>
      <c r="D29" s="533">
        <f>SUM($B$27:D27)</f>
        <v>0</v>
      </c>
      <c r="E29" s="533">
        <f>SUM($B$27:E27)</f>
        <v>0</v>
      </c>
      <c r="F29" s="533">
        <f>SUM($B$27:F27)</f>
        <v>0</v>
      </c>
      <c r="G29" s="533">
        <f>SUM($B$27:G27)</f>
        <v>0</v>
      </c>
      <c r="H29" s="533">
        <f>SUM($B$27:H27)</f>
        <v>0</v>
      </c>
      <c r="I29" s="1045"/>
    </row>
    <row r="30" spans="1:9" ht="32.25" thickBot="1" x14ac:dyDescent="0.3">
      <c r="A30" s="360" t="s">
        <v>753</v>
      </c>
      <c r="B30" s="1040">
        <f>SUM($B$28:B28)</f>
        <v>0</v>
      </c>
      <c r="C30" s="1040">
        <f>SUM($B$28:C28)</f>
        <v>0</v>
      </c>
      <c r="D30" s="1040">
        <f>SUM($B$28:D28)</f>
        <v>0</v>
      </c>
      <c r="E30" s="1040">
        <f>SUM($B$28:E28)</f>
        <v>0</v>
      </c>
      <c r="F30" s="1040">
        <f>SUM($B$28:F28)</f>
        <v>0</v>
      </c>
      <c r="G30" s="1040">
        <f>SUM($B$28:G28)</f>
        <v>0</v>
      </c>
      <c r="H30" s="1040">
        <f>SUM($B$28:H28)</f>
        <v>0</v>
      </c>
      <c r="I30" s="1046"/>
    </row>
    <row r="31" spans="1:9" x14ac:dyDescent="0.25">
      <c r="A31" s="362"/>
    </row>
    <row r="32" spans="1:9" x14ac:dyDescent="0.25">
      <c r="A32" s="362"/>
    </row>
    <row r="33" spans="1:4" x14ac:dyDescent="0.25">
      <c r="A33" s="207"/>
      <c r="C33" s="196"/>
      <c r="D33" s="196"/>
    </row>
    <row r="34" spans="1:4" x14ac:dyDescent="0.25">
      <c r="A34" s="242" t="e">
        <f>#REF!</f>
        <v>#REF!</v>
      </c>
      <c r="C34" s="196"/>
      <c r="D34" s="196"/>
    </row>
  </sheetData>
  <protectedRanges>
    <protectedRange sqref="B18:H23 B9:H14" name="Диапазон1_1"/>
  </protectedRanges>
  <customSheetViews>
    <customSheetView guid="{329BB6F7-9D6E-4837-BA20-1046B6864E59}" scale="73" showPageBreaks="1" fitToPage="1" printArea="1" view="pageBreakPreview" showRuler="0" topLeftCell="A46">
      <selection activeCell="C12" sqref="C12"/>
      <pageMargins left="0.75" right="0.75" top="1" bottom="1" header="0.5" footer="0.5"/>
      <pageSetup paperSize="9" scale="63" fitToHeight="2" orientation="landscape" r:id="rId1"/>
      <headerFooter alignWithMargins="0"/>
    </customSheetView>
  </customSheetViews>
  <mergeCells count="5">
    <mergeCell ref="G2:I2"/>
    <mergeCell ref="I5:I6"/>
    <mergeCell ref="B5:H5"/>
    <mergeCell ref="A3:E3"/>
    <mergeCell ref="A5:A6"/>
  </mergeCells>
  <phoneticPr fontId="0" type="noConversion"/>
  <conditionalFormatting sqref="I20">
    <cfRule type="cellIs" dxfId="3" priority="1" stopIfTrue="1" operator="notEqual">
      <formula>SUBDEBT</formula>
    </cfRule>
  </conditionalFormatting>
  <dataValidations count="1">
    <dataValidation operator="greaterThanOrEqual" allowBlank="1" showInputMessage="1" showErrorMessage="1" sqref="B27:I30 B9:I16 B18:I25"/>
  </dataValidations>
  <printOptions horizontalCentered="1"/>
  <pageMargins left="1.968503937007874E-2" right="1.968503937007874E-2" top="1.968503937007874E-2" bottom="1.968503937007874E-2" header="0" footer="0"/>
  <pageSetup paperSize="9" scale="66" orientation="landscape" r:id="rId2"/>
  <headerFooter alignWithMargins="0">
    <oddFooter>&amp;L&amp;8&amp;D&amp;C&amp;P / &amp;N&amp;R&amp;8&amp;A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41"/>
  <sheetViews>
    <sheetView view="pageBreakPreview" topLeftCell="A5" zoomScale="70" zoomScaleNormal="55" zoomScaleSheetLayoutView="70" workbookViewId="0">
      <selection activeCell="I8" sqref="I8"/>
    </sheetView>
  </sheetViews>
  <sheetFormatPr defaultColWidth="9.140625" defaultRowHeight="15.75" x14ac:dyDescent="0.2"/>
  <cols>
    <col min="1" max="1" width="45.42578125" style="108" customWidth="1"/>
    <col min="2" max="2" width="18" style="108" customWidth="1"/>
    <col min="3" max="3" width="13.5703125" style="108" bestFit="1" customWidth="1"/>
    <col min="4" max="4" width="12.85546875" style="108" bestFit="1" customWidth="1"/>
    <col min="5" max="5" width="17.85546875" style="368" customWidth="1"/>
    <col min="6" max="6" width="17.85546875" style="108" customWidth="1"/>
    <col min="7" max="7" width="18.7109375" style="786" customWidth="1"/>
    <col min="8" max="8" width="26.7109375" style="108" customWidth="1"/>
    <col min="9" max="9" width="16" style="108" customWidth="1"/>
    <col min="10" max="16384" width="9.140625" style="108"/>
  </cols>
  <sheetData>
    <row r="1" spans="1:8" ht="31.5" x14ac:dyDescent="0.25">
      <c r="A1" s="690" t="s">
        <v>277</v>
      </c>
      <c r="B1" s="692"/>
      <c r="C1" s="368"/>
      <c r="F1" s="117"/>
      <c r="H1" s="685" t="s">
        <v>603</v>
      </c>
    </row>
    <row r="2" spans="1:8" x14ac:dyDescent="0.2">
      <c r="A2" s="110"/>
      <c r="C2" s="368"/>
      <c r="E2" s="1181"/>
      <c r="F2" s="1181"/>
      <c r="G2" s="1181"/>
      <c r="H2" s="1181"/>
    </row>
    <row r="3" spans="1:8" ht="31.5" customHeight="1" x14ac:dyDescent="0.2">
      <c r="A3" s="1298" t="s">
        <v>768</v>
      </c>
      <c r="B3" s="1298"/>
      <c r="C3" s="1298"/>
      <c r="D3" s="1298"/>
      <c r="E3" s="1298"/>
      <c r="F3" s="1298"/>
      <c r="G3" s="806"/>
    </row>
    <row r="4" spans="1:8" x14ac:dyDescent="0.2">
      <c r="H4" s="715" t="s">
        <v>716</v>
      </c>
    </row>
    <row r="5" spans="1:8" ht="158.25" customHeight="1" x14ac:dyDescent="0.2">
      <c r="A5" s="408" t="s">
        <v>769</v>
      </c>
      <c r="B5" s="408" t="s">
        <v>770</v>
      </c>
      <c r="C5" s="1299" t="s">
        <v>771</v>
      </c>
      <c r="D5" s="1299"/>
      <c r="E5" s="408" t="s">
        <v>772</v>
      </c>
      <c r="F5" s="1299" t="s">
        <v>773</v>
      </c>
      <c r="G5" s="1299"/>
      <c r="H5" s="408" t="s">
        <v>774</v>
      </c>
    </row>
    <row r="6" spans="1:8" ht="19.5" customHeight="1" x14ac:dyDescent="0.2">
      <c r="A6" s="1302" t="s">
        <v>775</v>
      </c>
      <c r="B6" s="1239" t="s">
        <v>163</v>
      </c>
      <c r="C6" s="436" t="s">
        <v>73</v>
      </c>
      <c r="D6" s="1119">
        <v>0</v>
      </c>
      <c r="E6" s="1301" t="str">
        <f>IF(D6=0,"",#REF!/D6)</f>
        <v/>
      </c>
      <c r="F6" s="1300" t="s">
        <v>787</v>
      </c>
      <c r="G6" s="1300">
        <v>0.25</v>
      </c>
      <c r="H6" s="1301">
        <f>-(IF(E6="",0,E6)-G6)</f>
        <v>0.25</v>
      </c>
    </row>
    <row r="7" spans="1:8" ht="48" customHeight="1" x14ac:dyDescent="0.2">
      <c r="A7" s="1302"/>
      <c r="B7" s="1239"/>
      <c r="C7" s="436" t="s">
        <v>74</v>
      </c>
      <c r="D7" s="728">
        <f>'R15 В'!D69</f>
        <v>0</v>
      </c>
      <c r="E7" s="1301"/>
      <c r="F7" s="1239"/>
      <c r="G7" s="1300"/>
      <c r="H7" s="1301"/>
    </row>
    <row r="8" spans="1:8" ht="18.75" customHeight="1" x14ac:dyDescent="0.2">
      <c r="A8" s="1287" t="s">
        <v>776</v>
      </c>
      <c r="B8" s="1288" t="s">
        <v>151</v>
      </c>
      <c r="C8" s="727" t="s">
        <v>74</v>
      </c>
      <c r="D8" s="728">
        <f>'R15 В'!D69</f>
        <v>0</v>
      </c>
      <c r="E8" s="1286" t="e">
        <f>IF(D9=0,"",D8/D9)</f>
        <v>#DIV/0!</v>
      </c>
      <c r="F8" s="1288" t="s">
        <v>788</v>
      </c>
      <c r="G8" s="1309">
        <v>0.12</v>
      </c>
      <c r="H8" s="1310" t="e">
        <f>IF(E8="",0,E8)-G8</f>
        <v>#DIV/0!</v>
      </c>
    </row>
    <row r="9" spans="1:8" ht="63" customHeight="1" x14ac:dyDescent="0.2">
      <c r="A9" s="1287"/>
      <c r="B9" s="1288"/>
      <c r="C9" s="727" t="s">
        <v>271</v>
      </c>
      <c r="D9" s="728" t="e">
        <f>'R15A.'!F44+((1/G8)*(SUMIF(B38:B40,"&gt;0",B38:B40)*B41))/(COUNTIF(B38:B40,"&gt;0"))</f>
        <v>#DIV/0!</v>
      </c>
      <c r="E9" s="1286"/>
      <c r="F9" s="1288"/>
      <c r="G9" s="1311"/>
      <c r="H9" s="1286"/>
    </row>
    <row r="10" spans="1:8" ht="19.5" customHeight="1" x14ac:dyDescent="0.2">
      <c r="A10" s="1287" t="s">
        <v>777</v>
      </c>
      <c r="B10" s="1288" t="s">
        <v>153</v>
      </c>
      <c r="C10" s="727" t="s">
        <v>272</v>
      </c>
      <c r="D10" s="728">
        <f>'R15 В'!D31</f>
        <v>0</v>
      </c>
      <c r="E10" s="1286" t="str">
        <f>IF(D11=0,"",D10/D11)</f>
        <v/>
      </c>
      <c r="F10" s="1288" t="s">
        <v>788</v>
      </c>
      <c r="G10" s="1309">
        <v>0.06</v>
      </c>
      <c r="H10" s="1286">
        <f>IF(E10="",0,E10)-G10</f>
        <v>-0.06</v>
      </c>
    </row>
    <row r="11" spans="1:8" ht="73.5" customHeight="1" x14ac:dyDescent="0.2">
      <c r="A11" s="1287"/>
      <c r="B11" s="1288"/>
      <c r="C11" s="727" t="s">
        <v>152</v>
      </c>
      <c r="D11" s="728">
        <f>'R15A.'!F44</f>
        <v>0</v>
      </c>
      <c r="E11" s="1286"/>
      <c r="F11" s="1288"/>
      <c r="G11" s="1309"/>
      <c r="H11" s="1286"/>
    </row>
    <row r="12" spans="1:8" ht="19.5" customHeight="1" x14ac:dyDescent="0.2">
      <c r="A12" s="1287" t="s">
        <v>778</v>
      </c>
      <c r="B12" s="1288" t="s">
        <v>162</v>
      </c>
      <c r="C12" s="727" t="s">
        <v>154</v>
      </c>
      <c r="D12" s="728">
        <f>H33</f>
        <v>0</v>
      </c>
      <c r="E12" s="1286" t="str">
        <f>IF(D13=0,"",D12/D13)</f>
        <v/>
      </c>
      <c r="F12" s="1288" t="s">
        <v>788</v>
      </c>
      <c r="G12" s="1312">
        <v>0.3</v>
      </c>
      <c r="H12" s="1286">
        <f>IF(E12="",0,E12)-G12</f>
        <v>-0.3</v>
      </c>
    </row>
    <row r="13" spans="1:8" ht="37.5" customHeight="1" x14ac:dyDescent="0.2">
      <c r="A13" s="1287"/>
      <c r="B13" s="1288"/>
      <c r="C13" s="727" t="s">
        <v>164</v>
      </c>
      <c r="D13" s="728">
        <f>H34</f>
        <v>0</v>
      </c>
      <c r="E13" s="1286"/>
      <c r="F13" s="1288"/>
      <c r="G13" s="1312"/>
      <c r="H13" s="1286"/>
    </row>
    <row r="14" spans="1:8" ht="31.5" x14ac:dyDescent="0.2">
      <c r="A14" s="1291" t="s">
        <v>779</v>
      </c>
      <c r="B14" s="1288"/>
      <c r="C14" s="729" t="s">
        <v>275</v>
      </c>
      <c r="D14" s="728"/>
      <c r="E14" s="1286" t="str">
        <f>IF(D15=0,"",D14/D15)</f>
        <v/>
      </c>
      <c r="F14" s="1288" t="s">
        <v>789</v>
      </c>
      <c r="G14" s="1292">
        <v>0.1</v>
      </c>
      <c r="H14" s="1286">
        <f>-(IF(E14="",0,E14)-G14)</f>
        <v>0.1</v>
      </c>
    </row>
    <row r="15" spans="1:8" ht="57.75" customHeight="1" x14ac:dyDescent="0.2">
      <c r="A15" s="1291"/>
      <c r="B15" s="1288"/>
      <c r="C15" s="729" t="s">
        <v>91</v>
      </c>
      <c r="D15" s="731">
        <f>'R15 В'!D69</f>
        <v>0</v>
      </c>
      <c r="E15" s="1286"/>
      <c r="F15" s="1288"/>
      <c r="G15" s="1293"/>
      <c r="H15" s="1286"/>
    </row>
    <row r="16" spans="1:8" ht="47.25" x14ac:dyDescent="0.2">
      <c r="A16" s="1291" t="s">
        <v>780</v>
      </c>
      <c r="B16" s="1288"/>
      <c r="C16" s="729" t="s">
        <v>165</v>
      </c>
      <c r="D16" s="730"/>
      <c r="E16" s="1286" t="str">
        <f>IF(D17=0,"",D16/D17)</f>
        <v/>
      </c>
      <c r="F16" s="1288" t="s">
        <v>787</v>
      </c>
      <c r="G16" s="1292">
        <v>0.5</v>
      </c>
      <c r="H16" s="1286">
        <f>-(IF(E16="",0,E16)-G16)</f>
        <v>0.5</v>
      </c>
    </row>
    <row r="17" spans="1:8" ht="28.5" customHeight="1" x14ac:dyDescent="0.2">
      <c r="A17" s="1291"/>
      <c r="B17" s="1288"/>
      <c r="C17" s="729" t="s">
        <v>91</v>
      </c>
      <c r="D17" s="731">
        <f>'R15 В'!D69</f>
        <v>0</v>
      </c>
      <c r="E17" s="1286"/>
      <c r="F17" s="1288"/>
      <c r="G17" s="1293"/>
      <c r="H17" s="1286"/>
    </row>
    <row r="18" spans="1:8" ht="30.95" customHeight="1" x14ac:dyDescent="0.2">
      <c r="A18" s="1291" t="s">
        <v>781</v>
      </c>
      <c r="B18" s="1288"/>
      <c r="C18" s="729" t="s">
        <v>132</v>
      </c>
      <c r="D18" s="730"/>
      <c r="E18" s="1286" t="str">
        <f>IF(D19=0,"",D18/D19)</f>
        <v/>
      </c>
      <c r="F18" s="1288" t="s">
        <v>789</v>
      </c>
      <c r="G18" s="1292">
        <v>0.5</v>
      </c>
      <c r="H18" s="1286">
        <f>-(IF(E18="",0,E18)-G18)</f>
        <v>0.5</v>
      </c>
    </row>
    <row r="19" spans="1:8" ht="60.75" customHeight="1" x14ac:dyDescent="0.2">
      <c r="A19" s="1291"/>
      <c r="B19" s="1288"/>
      <c r="C19" s="729" t="s">
        <v>276</v>
      </c>
      <c r="D19" s="730"/>
      <c r="E19" s="1286"/>
      <c r="F19" s="1288"/>
      <c r="G19" s="1293"/>
      <c r="H19" s="1286"/>
    </row>
    <row r="20" spans="1:8" ht="31.5" x14ac:dyDescent="0.2">
      <c r="A20" s="1291" t="s">
        <v>782</v>
      </c>
      <c r="B20" s="1288"/>
      <c r="C20" s="729" t="s">
        <v>166</v>
      </c>
      <c r="D20" s="730"/>
      <c r="E20" s="1286" t="str">
        <f>IF(D21=0,"",D20/D21)</f>
        <v/>
      </c>
      <c r="F20" s="1288" t="s">
        <v>789</v>
      </c>
      <c r="G20" s="1292">
        <v>0.25</v>
      </c>
      <c r="H20" s="1286">
        <f>-(IF(E20="",0,E20)-G20)</f>
        <v>0.25</v>
      </c>
    </row>
    <row r="21" spans="1:8" ht="53.25" customHeight="1" x14ac:dyDescent="0.2">
      <c r="A21" s="1291"/>
      <c r="B21" s="1288"/>
      <c r="C21" s="729" t="s">
        <v>91</v>
      </c>
      <c r="D21" s="731">
        <f>'R15 В'!D69</f>
        <v>0</v>
      </c>
      <c r="E21" s="1286"/>
      <c r="F21" s="1288"/>
      <c r="G21" s="1293"/>
      <c r="H21" s="1286"/>
    </row>
    <row r="22" spans="1:8" ht="31.5" x14ac:dyDescent="0.2">
      <c r="A22" s="1291" t="s">
        <v>783</v>
      </c>
      <c r="B22" s="1288"/>
      <c r="C22" s="729" t="s">
        <v>132</v>
      </c>
      <c r="D22" s="730"/>
      <c r="E22" s="1286" t="str">
        <f>IF(D23=0,"",D22/D23)</f>
        <v/>
      </c>
      <c r="F22" s="1288" t="s">
        <v>789</v>
      </c>
      <c r="G22" s="1292">
        <v>0.1</v>
      </c>
      <c r="H22" s="1286">
        <f>-(IF(E22="",0,E22)-G22)</f>
        <v>0.1</v>
      </c>
    </row>
    <row r="23" spans="1:8" ht="40.5" customHeight="1" x14ac:dyDescent="0.2">
      <c r="A23" s="1291"/>
      <c r="B23" s="1288"/>
      <c r="C23" s="729" t="s">
        <v>91</v>
      </c>
      <c r="D23" s="731">
        <f>'R15 В'!D69</f>
        <v>0</v>
      </c>
      <c r="E23" s="1286"/>
      <c r="F23" s="1288"/>
      <c r="G23" s="1293"/>
      <c r="H23" s="1286"/>
    </row>
    <row r="24" spans="1:8" ht="30.95" customHeight="1" x14ac:dyDescent="0.2">
      <c r="A24" s="1287" t="s">
        <v>784</v>
      </c>
      <c r="B24" s="1288"/>
      <c r="C24" s="1294" t="s">
        <v>73</v>
      </c>
      <c r="D24" s="1296"/>
      <c r="E24" s="1289">
        <f>+D24</f>
        <v>0</v>
      </c>
      <c r="F24" s="1288" t="s">
        <v>789</v>
      </c>
      <c r="G24" s="1290">
        <v>5000</v>
      </c>
      <c r="H24" s="1290">
        <f>-(IF(E24="",0,E24)-G24)</f>
        <v>5000</v>
      </c>
    </row>
    <row r="25" spans="1:8" ht="33" customHeight="1" x14ac:dyDescent="0.2">
      <c r="A25" s="1287"/>
      <c r="B25" s="1288"/>
      <c r="C25" s="1295"/>
      <c r="D25" s="1297"/>
      <c r="E25" s="1289"/>
      <c r="F25" s="1288"/>
      <c r="G25" s="1290"/>
      <c r="H25" s="1290"/>
    </row>
    <row r="26" spans="1:8" ht="78.75" x14ac:dyDescent="0.2">
      <c r="A26" s="1291" t="s">
        <v>785</v>
      </c>
      <c r="B26" s="1288"/>
      <c r="C26" s="729" t="s">
        <v>786</v>
      </c>
      <c r="D26" s="730"/>
      <c r="E26" s="1286" t="str">
        <f>IF(D27=0,"",D26/D27)</f>
        <v/>
      </c>
      <c r="F26" s="1288" t="s">
        <v>789</v>
      </c>
      <c r="G26" s="1292">
        <v>0.1</v>
      </c>
      <c r="H26" s="1286">
        <f>-(IF(E26="",0,E26)-G26)</f>
        <v>0.1</v>
      </c>
    </row>
    <row r="27" spans="1:8" x14ac:dyDescent="0.2">
      <c r="A27" s="1291"/>
      <c r="B27" s="1288"/>
      <c r="C27" s="729" t="s">
        <v>91</v>
      </c>
      <c r="D27" s="731">
        <f>'R15 В'!D69</f>
        <v>0</v>
      </c>
      <c r="E27" s="1286"/>
      <c r="F27" s="1288"/>
      <c r="G27" s="1293"/>
      <c r="H27" s="1286"/>
    </row>
    <row r="28" spans="1:8" ht="15.75" customHeight="1" x14ac:dyDescent="0.2">
      <c r="A28" s="1303" t="s">
        <v>790</v>
      </c>
      <c r="B28" s="1304"/>
      <c r="C28" s="1304"/>
      <c r="D28" s="1304"/>
      <c r="E28" s="1304"/>
      <c r="F28" s="1304"/>
      <c r="G28" s="1304"/>
      <c r="H28" s="1305"/>
    </row>
    <row r="29" spans="1:8" ht="169.5" customHeight="1" thickBot="1" x14ac:dyDescent="0.25">
      <c r="A29" s="1306"/>
      <c r="B29" s="1307"/>
      <c r="C29" s="1307"/>
      <c r="D29" s="1307"/>
      <c r="E29" s="1307"/>
      <c r="F29" s="1307"/>
      <c r="G29" s="1307"/>
      <c r="H29" s="1308"/>
    </row>
    <row r="30" spans="1:8" x14ac:dyDescent="0.2">
      <c r="E30" s="697"/>
    </row>
    <row r="31" spans="1:8" x14ac:dyDescent="0.2">
      <c r="A31" s="369" t="s">
        <v>791</v>
      </c>
    </row>
    <row r="32" spans="1:8" ht="80.25" customHeight="1" x14ac:dyDescent="0.2">
      <c r="A32" s="480"/>
      <c r="B32" s="481" t="s">
        <v>792</v>
      </c>
      <c r="C32" s="884" t="s">
        <v>793</v>
      </c>
      <c r="D32" s="884" t="s">
        <v>794</v>
      </c>
      <c r="E32" s="884" t="s">
        <v>795</v>
      </c>
      <c r="F32" s="954" t="s">
        <v>796</v>
      </c>
      <c r="G32" s="700" t="s">
        <v>797</v>
      </c>
      <c r="H32" s="436" t="s">
        <v>804</v>
      </c>
    </row>
    <row r="33" spans="1:9" x14ac:dyDescent="0.2">
      <c r="A33" s="401" t="s">
        <v>798</v>
      </c>
      <c r="B33" s="699"/>
      <c r="C33" s="699"/>
      <c r="D33" s="699"/>
      <c r="E33" s="699"/>
      <c r="F33" s="703"/>
      <c r="G33" s="1048"/>
      <c r="H33" s="478">
        <f>IF(SUM(B33:G33)=0,0,AVERAGEA(B33:G33))</f>
        <v>0</v>
      </c>
      <c r="I33" s="477"/>
    </row>
    <row r="34" spans="1:9" ht="31.5" x14ac:dyDescent="0.2">
      <c r="A34" s="1047" t="s">
        <v>799</v>
      </c>
      <c r="B34" s="699"/>
      <c r="C34" s="699"/>
      <c r="D34" s="699"/>
      <c r="E34" s="699"/>
      <c r="F34" s="703"/>
      <c r="G34" s="1048"/>
      <c r="H34" s="478">
        <f>IF(SUM(B34:G34)=0,0,AVERAGEA(B34:G34))</f>
        <v>0</v>
      </c>
    </row>
    <row r="35" spans="1:9" x14ac:dyDescent="0.2">
      <c r="A35" s="401" t="s">
        <v>167</v>
      </c>
      <c r="B35" s="479">
        <f t="shared" ref="B35:G35" si="0">IF(B34&lt;&gt;0,B33/B34,0)</f>
        <v>0</v>
      </c>
      <c r="C35" s="479">
        <f t="shared" si="0"/>
        <v>0</v>
      </c>
      <c r="D35" s="479">
        <f t="shared" si="0"/>
        <v>0</v>
      </c>
      <c r="E35" s="479">
        <f t="shared" si="0"/>
        <v>0</v>
      </c>
      <c r="F35" s="707">
        <f t="shared" si="0"/>
        <v>0</v>
      </c>
      <c r="G35" s="707">
        <f t="shared" si="0"/>
        <v>0</v>
      </c>
      <c r="H35" s="478"/>
    </row>
    <row r="37" spans="1:9" x14ac:dyDescent="0.2">
      <c r="A37" s="115" t="s">
        <v>800</v>
      </c>
      <c r="E37" s="108"/>
      <c r="F37" s="701"/>
    </row>
    <row r="38" spans="1:9" x14ac:dyDescent="0.2">
      <c r="A38" s="401" t="s">
        <v>801</v>
      </c>
      <c r="B38" s="703"/>
      <c r="E38" s="108"/>
      <c r="F38" s="701"/>
    </row>
    <row r="39" spans="1:9" x14ac:dyDescent="0.2">
      <c r="A39" s="401" t="s">
        <v>802</v>
      </c>
      <c r="B39" s="703"/>
      <c r="E39" s="108"/>
      <c r="F39" s="701"/>
    </row>
    <row r="40" spans="1:9" x14ac:dyDescent="0.2">
      <c r="A40" s="401" t="s">
        <v>803</v>
      </c>
      <c r="B40" s="703"/>
      <c r="E40" s="108"/>
      <c r="F40" s="701"/>
    </row>
    <row r="41" spans="1:9" ht="34.5" customHeight="1" x14ac:dyDescent="0.2">
      <c r="A41" s="401" t="s">
        <v>906</v>
      </c>
      <c r="B41" s="1049">
        <v>0.15</v>
      </c>
      <c r="E41" s="108"/>
      <c r="F41" s="701"/>
    </row>
  </sheetData>
  <protectedRanges>
    <protectedRange sqref="C18:D20 C25:D26 D24 C22:D22 C21 C23 C27 C17" name="Диапазон1_1"/>
    <protectedRange sqref="D27" name="Диапазон1_1_2"/>
  </protectedRanges>
  <customSheetViews>
    <customSheetView guid="{329BB6F7-9D6E-4837-BA20-1046B6864E59}" scale="75" fitToPage="1" showRuler="0" topLeftCell="A7">
      <selection activeCell="C12" sqref="C12"/>
      <pageMargins left="0.75" right="0.75" top="1" bottom="0.68" header="0.5" footer="0.5"/>
      <pageSetup paperSize="9" scale="72" orientation="landscape" r:id="rId1"/>
      <headerFooter alignWithMargins="0"/>
    </customSheetView>
  </customSheetViews>
  <mergeCells count="73">
    <mergeCell ref="A28:H29"/>
    <mergeCell ref="B10:B11"/>
    <mergeCell ref="F10:F11"/>
    <mergeCell ref="E8:E9"/>
    <mergeCell ref="E10:E11"/>
    <mergeCell ref="F8:F9"/>
    <mergeCell ref="B8:B9"/>
    <mergeCell ref="H10:H11"/>
    <mergeCell ref="G10:G11"/>
    <mergeCell ref="H12:H13"/>
    <mergeCell ref="H8:H9"/>
    <mergeCell ref="G8:G9"/>
    <mergeCell ref="G12:G13"/>
    <mergeCell ref="F12:F13"/>
    <mergeCell ref="B12:B13"/>
    <mergeCell ref="A8:A9"/>
    <mergeCell ref="E2:H2"/>
    <mergeCell ref="A3:F3"/>
    <mergeCell ref="C5:D5"/>
    <mergeCell ref="F6:F7"/>
    <mergeCell ref="F5:G5"/>
    <mergeCell ref="E6:E7"/>
    <mergeCell ref="A6:A7"/>
    <mergeCell ref="G6:G7"/>
    <mergeCell ref="H6:H7"/>
    <mergeCell ref="B6:B7"/>
    <mergeCell ref="A10:A11"/>
    <mergeCell ref="A14:A15"/>
    <mergeCell ref="E14:E15"/>
    <mergeCell ref="E12:E13"/>
    <mergeCell ref="A12:A13"/>
    <mergeCell ref="F14:F15"/>
    <mergeCell ref="G14:G15"/>
    <mergeCell ref="A16:A17"/>
    <mergeCell ref="E16:E17"/>
    <mergeCell ref="F16:F17"/>
    <mergeCell ref="G16:G17"/>
    <mergeCell ref="B14:B15"/>
    <mergeCell ref="B16:B17"/>
    <mergeCell ref="A18:A19"/>
    <mergeCell ref="E18:E19"/>
    <mergeCell ref="F18:F19"/>
    <mergeCell ref="G18:G19"/>
    <mergeCell ref="B18:B19"/>
    <mergeCell ref="A20:A21"/>
    <mergeCell ref="E20:E21"/>
    <mergeCell ref="F20:F21"/>
    <mergeCell ref="G20:G21"/>
    <mergeCell ref="B20:B21"/>
    <mergeCell ref="A22:A23"/>
    <mergeCell ref="E22:E23"/>
    <mergeCell ref="F22:F23"/>
    <mergeCell ref="G22:G23"/>
    <mergeCell ref="B22:B23"/>
    <mergeCell ref="H14:H15"/>
    <mergeCell ref="H16:H17"/>
    <mergeCell ref="H18:H19"/>
    <mergeCell ref="H20:H21"/>
    <mergeCell ref="H22:H23"/>
    <mergeCell ref="H26:H27"/>
    <mergeCell ref="A24:A25"/>
    <mergeCell ref="B24:B25"/>
    <mergeCell ref="E24:E25"/>
    <mergeCell ref="F24:F25"/>
    <mergeCell ref="G24:G25"/>
    <mergeCell ref="H24:H25"/>
    <mergeCell ref="A26:A27"/>
    <mergeCell ref="B26:B27"/>
    <mergeCell ref="E26:E27"/>
    <mergeCell ref="F26:F27"/>
    <mergeCell ref="G26:G27"/>
    <mergeCell ref="C24:C25"/>
    <mergeCell ref="D24:D25"/>
  </mergeCells>
  <phoneticPr fontId="0" type="noConversion"/>
  <dataValidations count="2">
    <dataValidation type="decimal" operator="notEqual" allowBlank="1" showInputMessage="1" showErrorMessage="1" sqref="B33:F34 H33:H35">
      <formula1>0</formula1>
    </dataValidation>
    <dataValidation operator="greaterThan" allowBlank="1" showInputMessage="1" showErrorMessage="1" sqref="D11 D13"/>
  </dataValidations>
  <printOptions horizontalCentered="1"/>
  <pageMargins left="0.78740157480314965" right="0.78740157480314965" top="0.98425196850393704" bottom="0.98425196850393704" header="0.51181102362204722" footer="0.51181102362204722"/>
  <pageSetup paperSize="9" scale="45" orientation="portrait" r:id="rId2"/>
  <headerFooter alignWithMargins="0">
    <oddFooter>&amp;L&amp;8&amp;D&amp;C&amp;P / &amp;N&amp;R&amp;8&amp;A</oddFooter>
  </headerFooter>
  <ignoredErrors>
    <ignoredError sqref="E7 E13 E9 E11" emptyCellReferenc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61"/>
  <sheetViews>
    <sheetView view="pageBreakPreview" zoomScale="85" zoomScaleNormal="100" zoomScaleSheetLayoutView="85" workbookViewId="0">
      <selection activeCell="J40" sqref="J40"/>
    </sheetView>
  </sheetViews>
  <sheetFormatPr defaultColWidth="9.140625" defaultRowHeight="15.75" x14ac:dyDescent="0.2"/>
  <cols>
    <col min="1" max="1" width="39.5703125" style="108" customWidth="1"/>
    <col min="2" max="5" width="16.85546875" style="108" customWidth="1"/>
    <col min="6" max="6" width="16.85546875" style="368" customWidth="1"/>
    <col min="7" max="7" width="31.7109375" style="108" customWidth="1"/>
    <col min="8" max="8" width="17.5703125" style="108" customWidth="1"/>
    <col min="9" max="16384" width="9.140625" style="108"/>
  </cols>
  <sheetData>
    <row r="1" spans="1:7" x14ac:dyDescent="0.25">
      <c r="A1" s="690" t="s">
        <v>277</v>
      </c>
      <c r="B1" s="692"/>
      <c r="E1" s="110"/>
      <c r="G1" s="685" t="s">
        <v>603</v>
      </c>
    </row>
    <row r="2" spans="1:7" x14ac:dyDescent="0.2">
      <c r="A2" s="110"/>
      <c r="E2" s="407"/>
      <c r="F2" s="407"/>
      <c r="G2" s="407"/>
    </row>
    <row r="3" spans="1:7" ht="52.5" customHeight="1" x14ac:dyDescent="0.2">
      <c r="A3" s="1313" t="s">
        <v>805</v>
      </c>
      <c r="B3" s="1185"/>
      <c r="C3" s="1185"/>
      <c r="D3" s="1185"/>
      <c r="E3" s="1185"/>
      <c r="F3" s="1185"/>
      <c r="G3" s="1185"/>
    </row>
    <row r="4" spans="1:7" ht="3.75" customHeight="1" x14ac:dyDescent="0.2">
      <c r="A4" s="1314"/>
      <c r="B4" s="1314"/>
      <c r="C4" s="1314"/>
      <c r="D4" s="1314"/>
      <c r="E4" s="955"/>
      <c r="F4" s="956"/>
      <c r="G4" s="955"/>
    </row>
    <row r="5" spans="1:7" ht="16.5" thickBot="1" x14ac:dyDescent="0.25">
      <c r="D5" s="715" t="s">
        <v>695</v>
      </c>
    </row>
    <row r="6" spans="1:7" x14ac:dyDescent="0.2">
      <c r="A6" s="1316" t="s">
        <v>90</v>
      </c>
      <c r="B6" s="1315" t="s">
        <v>171</v>
      </c>
      <c r="C6" s="1315"/>
      <c r="D6" s="1158"/>
      <c r="F6" s="108"/>
    </row>
    <row r="7" spans="1:7" ht="63" x14ac:dyDescent="0.2">
      <c r="A7" s="1317"/>
      <c r="B7" s="408" t="s">
        <v>91</v>
      </c>
      <c r="C7" s="408" t="s">
        <v>172</v>
      </c>
      <c r="D7" s="409" t="s">
        <v>174</v>
      </c>
      <c r="F7" s="108"/>
    </row>
    <row r="8" spans="1:7" x14ac:dyDescent="0.2">
      <c r="A8" s="711" t="str">
        <f>'Базалык маалымат-Базовая инфо'!H1</f>
        <v>күн/ай/жылы/ДДММГГГГ</v>
      </c>
      <c r="B8" s="401"/>
      <c r="C8" s="401"/>
      <c r="D8" s="1050" t="str">
        <f>IF(C8=0,"0",B8/C8)</f>
        <v>0</v>
      </c>
      <c r="F8" s="108"/>
    </row>
    <row r="9" spans="1:7" x14ac:dyDescent="0.2">
      <c r="A9" s="708" t="str">
        <f>'Базалык маалымат-Базовая инфо'!H1</f>
        <v>күн/ай/жылы/ДДММГГГГ</v>
      </c>
      <c r="B9" s="401"/>
      <c r="C9" s="401"/>
      <c r="D9" s="1050" t="str">
        <f t="shared" ref="D9:D37" si="0">IF(C9=0,"0",B9/C9)</f>
        <v>0</v>
      </c>
      <c r="F9" s="108"/>
    </row>
    <row r="10" spans="1:7" x14ac:dyDescent="0.2">
      <c r="A10" s="708" t="str">
        <f>'Базалык маалымат-Базовая инфо'!H1</f>
        <v>күн/ай/жылы/ДДММГГГГ</v>
      </c>
      <c r="B10" s="401"/>
      <c r="C10" s="401"/>
      <c r="D10" s="1050" t="str">
        <f t="shared" si="0"/>
        <v>0</v>
      </c>
      <c r="F10" s="108"/>
    </row>
    <row r="11" spans="1:7" x14ac:dyDescent="0.2">
      <c r="A11" s="708" t="str">
        <f>'Базалык маалымат-Базовая инфо'!H1</f>
        <v>күн/ай/жылы/ДДММГГГГ</v>
      </c>
      <c r="B11" s="401"/>
      <c r="C11" s="401"/>
      <c r="D11" s="1050" t="str">
        <f t="shared" si="0"/>
        <v>0</v>
      </c>
      <c r="F11" s="108"/>
    </row>
    <row r="12" spans="1:7" x14ac:dyDescent="0.2">
      <c r="A12" s="708" t="str">
        <f>'Базалык маалымат-Базовая инфо'!H1</f>
        <v>күн/ай/жылы/ДДММГГГГ</v>
      </c>
      <c r="B12" s="401"/>
      <c r="C12" s="401"/>
      <c r="D12" s="1050" t="str">
        <f t="shared" si="0"/>
        <v>0</v>
      </c>
      <c r="F12" s="108"/>
    </row>
    <row r="13" spans="1:7" x14ac:dyDescent="0.2">
      <c r="A13" s="708" t="str">
        <f>'Базалык маалымат-Базовая инфо'!H1</f>
        <v>күн/ай/жылы/ДДММГГГГ</v>
      </c>
      <c r="B13" s="401"/>
      <c r="C13" s="401"/>
      <c r="D13" s="1050" t="str">
        <f t="shared" si="0"/>
        <v>0</v>
      </c>
      <c r="F13" s="108"/>
    </row>
    <row r="14" spans="1:7" x14ac:dyDescent="0.2">
      <c r="A14" s="708" t="str">
        <f>'Базалык маалымат-Базовая инфо'!H1</f>
        <v>күн/ай/жылы/ДДММГГГГ</v>
      </c>
      <c r="B14" s="401"/>
      <c r="C14" s="401"/>
      <c r="D14" s="1050" t="str">
        <f t="shared" si="0"/>
        <v>0</v>
      </c>
      <c r="F14" s="108"/>
    </row>
    <row r="15" spans="1:7" x14ac:dyDescent="0.2">
      <c r="A15" s="708" t="str">
        <f>'Базалык маалымат-Базовая инфо'!H1</f>
        <v>күн/ай/жылы/ДДММГГГГ</v>
      </c>
      <c r="B15" s="401"/>
      <c r="C15" s="401"/>
      <c r="D15" s="1050" t="str">
        <f t="shared" si="0"/>
        <v>0</v>
      </c>
      <c r="F15" s="108"/>
    </row>
    <row r="16" spans="1:7" x14ac:dyDescent="0.2">
      <c r="A16" s="708" t="str">
        <f>'Базалык маалымат-Базовая инфо'!H1</f>
        <v>күн/ай/жылы/ДДММГГГГ</v>
      </c>
      <c r="B16" s="401"/>
      <c r="C16" s="401"/>
      <c r="D16" s="1050" t="str">
        <f t="shared" si="0"/>
        <v>0</v>
      </c>
      <c r="F16" s="108"/>
    </row>
    <row r="17" spans="1:6" x14ac:dyDescent="0.2">
      <c r="A17" s="708" t="str">
        <f>'Базалык маалымат-Базовая инфо'!H1</f>
        <v>күн/ай/жылы/ДДММГГГГ</v>
      </c>
      <c r="B17" s="401"/>
      <c r="C17" s="401"/>
      <c r="D17" s="1050" t="str">
        <f t="shared" si="0"/>
        <v>0</v>
      </c>
      <c r="F17" s="108"/>
    </row>
    <row r="18" spans="1:6" x14ac:dyDescent="0.2">
      <c r="A18" s="708" t="str">
        <f>'Базалык маалымат-Базовая инфо'!H1</f>
        <v>күн/ай/жылы/ДДММГГГГ</v>
      </c>
      <c r="B18" s="401"/>
      <c r="C18" s="401"/>
      <c r="D18" s="1050" t="str">
        <f t="shared" si="0"/>
        <v>0</v>
      </c>
      <c r="F18" s="108"/>
    </row>
    <row r="19" spans="1:6" x14ac:dyDescent="0.2">
      <c r="A19" s="708" t="str">
        <f>'Базалык маалымат-Базовая инфо'!H1</f>
        <v>күн/ай/жылы/ДДММГГГГ</v>
      </c>
      <c r="B19" s="401"/>
      <c r="C19" s="401"/>
      <c r="D19" s="1050" t="str">
        <f t="shared" si="0"/>
        <v>0</v>
      </c>
      <c r="F19" s="108"/>
    </row>
    <row r="20" spans="1:6" x14ac:dyDescent="0.2">
      <c r="A20" s="708" t="str">
        <f>'Базалык маалымат-Базовая инфо'!H1</f>
        <v>күн/ай/жылы/ДДММГГГГ</v>
      </c>
      <c r="B20" s="401"/>
      <c r="C20" s="401"/>
      <c r="D20" s="1050" t="str">
        <f t="shared" si="0"/>
        <v>0</v>
      </c>
      <c r="F20" s="108"/>
    </row>
    <row r="21" spans="1:6" x14ac:dyDescent="0.2">
      <c r="A21" s="708" t="str">
        <f>'Базалык маалымат-Базовая инфо'!H1</f>
        <v>күн/ай/жылы/ДДММГГГГ</v>
      </c>
      <c r="B21" s="401"/>
      <c r="C21" s="401"/>
      <c r="D21" s="1050" t="str">
        <f t="shared" si="0"/>
        <v>0</v>
      </c>
      <c r="F21" s="108"/>
    </row>
    <row r="22" spans="1:6" x14ac:dyDescent="0.2">
      <c r="A22" s="708" t="str">
        <f>'Базалык маалымат-Базовая инфо'!H1</f>
        <v>күн/ай/жылы/ДДММГГГГ</v>
      </c>
      <c r="B22" s="401"/>
      <c r="C22" s="401"/>
      <c r="D22" s="1050" t="str">
        <f t="shared" si="0"/>
        <v>0</v>
      </c>
      <c r="F22" s="108"/>
    </row>
    <row r="23" spans="1:6" x14ac:dyDescent="0.2">
      <c r="A23" s="708" t="str">
        <f>'Базалык маалымат-Базовая инфо'!H1</f>
        <v>күн/ай/жылы/ДДММГГГГ</v>
      </c>
      <c r="B23" s="401"/>
      <c r="C23" s="401"/>
      <c r="D23" s="1050" t="str">
        <f t="shared" si="0"/>
        <v>0</v>
      </c>
      <c r="F23" s="108"/>
    </row>
    <row r="24" spans="1:6" x14ac:dyDescent="0.2">
      <c r="A24" s="708" t="str">
        <f>'Базалык маалымат-Базовая инфо'!H1</f>
        <v>күн/ай/жылы/ДДММГГГГ</v>
      </c>
      <c r="B24" s="401"/>
      <c r="C24" s="401"/>
      <c r="D24" s="1050" t="str">
        <f t="shared" si="0"/>
        <v>0</v>
      </c>
      <c r="F24" s="108"/>
    </row>
    <row r="25" spans="1:6" x14ac:dyDescent="0.2">
      <c r="A25" s="708" t="str">
        <f>'Базалык маалымат-Базовая инфо'!H1</f>
        <v>күн/ай/жылы/ДДММГГГГ</v>
      </c>
      <c r="B25" s="401"/>
      <c r="C25" s="401"/>
      <c r="D25" s="1050" t="str">
        <f t="shared" si="0"/>
        <v>0</v>
      </c>
      <c r="F25" s="108"/>
    </row>
    <row r="26" spans="1:6" x14ac:dyDescent="0.2">
      <c r="A26" s="708" t="str">
        <f>'Базалык маалымат-Базовая инфо'!H1</f>
        <v>күн/ай/жылы/ДДММГГГГ</v>
      </c>
      <c r="B26" s="401"/>
      <c r="C26" s="401"/>
      <c r="D26" s="1050" t="str">
        <f t="shared" si="0"/>
        <v>0</v>
      </c>
      <c r="F26" s="108"/>
    </row>
    <row r="27" spans="1:6" x14ac:dyDescent="0.2">
      <c r="A27" s="708" t="str">
        <f>'Базалык маалымат-Базовая инфо'!H1</f>
        <v>күн/ай/жылы/ДДММГГГГ</v>
      </c>
      <c r="B27" s="401"/>
      <c r="C27" s="401"/>
      <c r="D27" s="1050" t="str">
        <f>IF(C27=0,"0",B27/C27)</f>
        <v>0</v>
      </c>
      <c r="F27" s="108"/>
    </row>
    <row r="28" spans="1:6" x14ac:dyDescent="0.2">
      <c r="A28" s="708" t="str">
        <f>'Базалык маалымат-Базовая инфо'!H1</f>
        <v>күн/ай/жылы/ДДММГГГГ</v>
      </c>
      <c r="B28" s="401"/>
      <c r="C28" s="401"/>
      <c r="D28" s="1050" t="str">
        <f t="shared" si="0"/>
        <v>0</v>
      </c>
      <c r="F28" s="108"/>
    </row>
    <row r="29" spans="1:6" x14ac:dyDescent="0.2">
      <c r="A29" s="708" t="str">
        <f>'Базалык маалымат-Базовая инфо'!H1</f>
        <v>күн/ай/жылы/ДДММГГГГ</v>
      </c>
      <c r="B29" s="401"/>
      <c r="C29" s="401"/>
      <c r="D29" s="1050" t="str">
        <f t="shared" si="0"/>
        <v>0</v>
      </c>
      <c r="F29" s="108"/>
    </row>
    <row r="30" spans="1:6" x14ac:dyDescent="0.2">
      <c r="A30" s="708" t="str">
        <f>'Базалык маалымат-Базовая инфо'!H1</f>
        <v>күн/ай/жылы/ДДММГГГГ</v>
      </c>
      <c r="B30" s="401"/>
      <c r="C30" s="401"/>
      <c r="D30" s="1050" t="str">
        <f t="shared" si="0"/>
        <v>0</v>
      </c>
      <c r="F30" s="108"/>
    </row>
    <row r="31" spans="1:6" x14ac:dyDescent="0.2">
      <c r="A31" s="708" t="str">
        <f>'Базалык маалымат-Базовая инфо'!H1</f>
        <v>күн/ай/жылы/ДДММГГГГ</v>
      </c>
      <c r="B31" s="401"/>
      <c r="C31" s="401"/>
      <c r="D31" s="1050" t="str">
        <f t="shared" si="0"/>
        <v>0</v>
      </c>
      <c r="F31" s="108"/>
    </row>
    <row r="32" spans="1:6" x14ac:dyDescent="0.2">
      <c r="A32" s="708" t="str">
        <f>'Базалык маалымат-Базовая инфо'!H1</f>
        <v>күн/ай/жылы/ДДММГГГГ</v>
      </c>
      <c r="B32" s="401"/>
      <c r="C32" s="401"/>
      <c r="D32" s="1050" t="str">
        <f t="shared" si="0"/>
        <v>0</v>
      </c>
      <c r="F32" s="108"/>
    </row>
    <row r="33" spans="1:7" x14ac:dyDescent="0.2">
      <c r="A33" s="708" t="str">
        <f>'Базалык маалымат-Базовая инфо'!H1</f>
        <v>күн/ай/жылы/ДДММГГГГ</v>
      </c>
      <c r="B33" s="401"/>
      <c r="C33" s="401"/>
      <c r="D33" s="1050" t="str">
        <f t="shared" si="0"/>
        <v>0</v>
      </c>
      <c r="F33" s="108"/>
    </row>
    <row r="34" spans="1:7" x14ac:dyDescent="0.2">
      <c r="A34" s="708" t="str">
        <f>'Базалык маалымат-Базовая инфо'!H1</f>
        <v>күн/ай/жылы/ДДММГГГГ</v>
      </c>
      <c r="B34" s="401"/>
      <c r="C34" s="401"/>
      <c r="D34" s="1050" t="str">
        <f t="shared" si="0"/>
        <v>0</v>
      </c>
      <c r="F34" s="108"/>
    </row>
    <row r="35" spans="1:7" x14ac:dyDescent="0.2">
      <c r="A35" s="708" t="str">
        <f>'Базалык маалымат-Базовая инфо'!H1</f>
        <v>күн/ай/жылы/ДДММГГГГ</v>
      </c>
      <c r="B35" s="401"/>
      <c r="C35" s="401"/>
      <c r="D35" s="1050" t="str">
        <f t="shared" si="0"/>
        <v>0</v>
      </c>
      <c r="F35" s="108"/>
    </row>
    <row r="36" spans="1:7" x14ac:dyDescent="0.2">
      <c r="A36" s="708" t="str">
        <f>'Базалык маалымат-Базовая инфо'!H1</f>
        <v>күн/ай/жылы/ДДММГГГГ</v>
      </c>
      <c r="B36" s="401"/>
      <c r="C36" s="401"/>
      <c r="D36" s="1050" t="str">
        <f t="shared" si="0"/>
        <v>0</v>
      </c>
      <c r="F36" s="108"/>
    </row>
    <row r="37" spans="1:7" x14ac:dyDescent="0.2">
      <c r="A37" s="708" t="str">
        <f>'Базалык маалымат-Базовая инфо'!H1</f>
        <v>күн/ай/жылы/ДДММГГГГ</v>
      </c>
      <c r="B37" s="401"/>
      <c r="C37" s="401"/>
      <c r="D37" s="1050" t="str">
        <f t="shared" si="0"/>
        <v>0</v>
      </c>
      <c r="F37" s="108"/>
    </row>
    <row r="38" spans="1:7" ht="16.5" thickBot="1" x14ac:dyDescent="0.25">
      <c r="A38" s="708" t="str">
        <f>'Базалык маалымат-Базовая инфо'!H1</f>
        <v>күн/ай/жылы/ДДММГГГГ</v>
      </c>
      <c r="B38" s="401"/>
      <c r="C38" s="401"/>
      <c r="D38" s="1051" t="str">
        <f>IF(C38=0,"0",B38/C38)</f>
        <v>0</v>
      </c>
      <c r="F38" s="108"/>
    </row>
    <row r="41" spans="1:7" s="955" customFormat="1" ht="30.75" customHeight="1" x14ac:dyDescent="0.2">
      <c r="A41" s="1313" t="s">
        <v>806</v>
      </c>
      <c r="B41" s="1185"/>
      <c r="C41" s="1185"/>
      <c r="D41" s="1185"/>
      <c r="E41" s="1185"/>
      <c r="F41" s="1185"/>
      <c r="G41" s="1185"/>
    </row>
    <row r="42" spans="1:7" ht="35.25" customHeight="1" thickBot="1" x14ac:dyDescent="0.25">
      <c r="G42" s="715" t="s">
        <v>695</v>
      </c>
    </row>
    <row r="43" spans="1:7" ht="31.5" x14ac:dyDescent="0.2">
      <c r="A43" s="402" t="s">
        <v>156</v>
      </c>
      <c r="B43" s="957" t="s">
        <v>792</v>
      </c>
      <c r="C43" s="957" t="s">
        <v>793</v>
      </c>
      <c r="D43" s="957" t="s">
        <v>794</v>
      </c>
      <c r="E43" s="957" t="s">
        <v>795</v>
      </c>
      <c r="F43" s="958" t="s">
        <v>796</v>
      </c>
      <c r="G43" s="403" t="s">
        <v>282</v>
      </c>
    </row>
    <row r="44" spans="1:7" ht="31.5" x14ac:dyDescent="0.2">
      <c r="A44" s="404" t="s">
        <v>168</v>
      </c>
      <c r="B44" s="699"/>
      <c r="C44" s="699"/>
      <c r="D44" s="699"/>
      <c r="E44" s="699"/>
      <c r="F44" s="699"/>
      <c r="G44" s="392">
        <f>IF(SUM(B44:F44)=0,0,AVERAGEA(B44:F44))</f>
        <v>0</v>
      </c>
    </row>
    <row r="45" spans="1:7" ht="34.5" customHeight="1" x14ac:dyDescent="0.2">
      <c r="A45" s="404" t="s">
        <v>173</v>
      </c>
      <c r="B45" s="699"/>
      <c r="C45" s="699"/>
      <c r="D45" s="699"/>
      <c r="E45" s="699"/>
      <c r="F45" s="699"/>
      <c r="G45" s="392">
        <f>IF(SUM(B45:F45)=0,0,AVERAGEA(B45:F45))</f>
        <v>0</v>
      </c>
    </row>
    <row r="46" spans="1:7" ht="16.5" thickBot="1" x14ac:dyDescent="0.25">
      <c r="A46" s="405" t="s">
        <v>169</v>
      </c>
      <c r="B46" s="410">
        <f t="shared" ref="B46:F46" si="1">IF(B45&lt;&gt;0,B44/B45,0)</f>
        <v>0</v>
      </c>
      <c r="C46" s="410">
        <f t="shared" si="1"/>
        <v>0</v>
      </c>
      <c r="D46" s="410">
        <f t="shared" si="1"/>
        <v>0</v>
      </c>
      <c r="E46" s="410">
        <f t="shared" si="1"/>
        <v>0</v>
      </c>
      <c r="F46" s="410">
        <f t="shared" si="1"/>
        <v>0</v>
      </c>
      <c r="G46" s="412">
        <f>IF(G45&lt;&gt;0,G44/G45,0)</f>
        <v>0</v>
      </c>
    </row>
    <row r="49" spans="1:6" x14ac:dyDescent="0.2">
      <c r="A49" s="500"/>
      <c r="B49" s="95"/>
      <c r="C49" s="95"/>
      <c r="D49" s="95"/>
      <c r="E49" s="95"/>
    </row>
    <row r="50" spans="1:6" x14ac:dyDescent="0.2">
      <c r="A50" s="95"/>
      <c r="B50" s="95"/>
      <c r="C50" s="95"/>
      <c r="D50" s="95"/>
      <c r="E50" s="95"/>
    </row>
    <row r="51" spans="1:6" x14ac:dyDescent="0.2">
      <c r="A51" s="501"/>
      <c r="B51" s="501"/>
      <c r="C51" s="1318"/>
      <c r="D51" s="1318"/>
      <c r="E51" s="501"/>
      <c r="F51" s="406"/>
    </row>
    <row r="52" spans="1:6" x14ac:dyDescent="0.2">
      <c r="A52" s="502"/>
      <c r="B52" s="503"/>
      <c r="C52" s="1319"/>
      <c r="D52" s="1319"/>
      <c r="E52" s="473"/>
      <c r="F52" s="406"/>
    </row>
    <row r="53" spans="1:6" x14ac:dyDescent="0.2">
      <c r="A53" s="502"/>
      <c r="B53" s="504"/>
      <c r="C53" s="1319"/>
      <c r="D53" s="1319"/>
      <c r="E53" s="473"/>
      <c r="F53" s="406"/>
    </row>
    <row r="54" spans="1:6" x14ac:dyDescent="0.2">
      <c r="A54" s="502"/>
      <c r="B54" s="504"/>
      <c r="C54" s="1319"/>
      <c r="D54" s="1319"/>
      <c r="E54" s="473"/>
      <c r="F54" s="406"/>
    </row>
    <row r="55" spans="1:6" ht="47.25" customHeight="1" x14ac:dyDescent="0.2">
      <c r="A55" s="502"/>
      <c r="B55" s="504"/>
      <c r="C55" s="1319"/>
      <c r="D55" s="1319"/>
      <c r="E55" s="473"/>
      <c r="F55" s="406"/>
    </row>
    <row r="56" spans="1:6" ht="61.5" customHeight="1" x14ac:dyDescent="0.2">
      <c r="A56" s="502"/>
      <c r="B56" s="504"/>
      <c r="C56" s="1319"/>
      <c r="D56" s="1319"/>
      <c r="E56" s="473"/>
      <c r="F56" s="406"/>
    </row>
    <row r="57" spans="1:6" x14ac:dyDescent="0.2">
      <c r="A57" s="502"/>
      <c r="B57" s="504"/>
      <c r="C57" s="1319"/>
      <c r="D57" s="1319"/>
      <c r="E57" s="473"/>
    </row>
    <row r="58" spans="1:6" x14ac:dyDescent="0.2">
      <c r="A58" s="95"/>
      <c r="B58" s="95"/>
      <c r="C58" s="95"/>
      <c r="D58" s="95"/>
      <c r="E58" s="95"/>
    </row>
    <row r="59" spans="1:6" x14ac:dyDescent="0.2">
      <c r="A59" s="95"/>
      <c r="B59" s="95"/>
      <c r="C59" s="95"/>
      <c r="D59" s="95"/>
      <c r="E59" s="95"/>
    </row>
    <row r="60" spans="1:6" x14ac:dyDescent="0.25">
      <c r="A60" s="242"/>
      <c r="B60" s="418"/>
      <c r="C60" s="95"/>
      <c r="D60" s="95"/>
      <c r="E60" s="95"/>
    </row>
    <row r="61" spans="1:6" x14ac:dyDescent="0.2">
      <c r="B61" s="95"/>
      <c r="C61" s="95"/>
      <c r="D61" s="95"/>
    </row>
  </sheetData>
  <protectedRanges>
    <protectedRange sqref="B8:C38" name="Диапазон1"/>
    <protectedRange sqref="B52:B57" name="Диапазон4"/>
    <protectedRange sqref="B44:F45" name="Диапазон2_1"/>
  </protectedRanges>
  <mergeCells count="12">
    <mergeCell ref="C51:D51"/>
    <mergeCell ref="C57:D57"/>
    <mergeCell ref="C53:D53"/>
    <mergeCell ref="C52:D52"/>
    <mergeCell ref="C56:D56"/>
    <mergeCell ref="C55:D55"/>
    <mergeCell ref="C54:D54"/>
    <mergeCell ref="A3:G3"/>
    <mergeCell ref="A41:G41"/>
    <mergeCell ref="A4:D4"/>
    <mergeCell ref="B6:D6"/>
    <mergeCell ref="A6:A7"/>
  </mergeCells>
  <phoneticPr fontId="0" type="noConversion"/>
  <dataValidations count="1">
    <dataValidation type="decimal" operator="notEqual" allowBlank="1" showInputMessage="1" showErrorMessage="1" sqref="B44:G45">
      <formula1>0</formula1>
    </dataValidation>
  </dataValidations>
  <printOptions horizontalCentered="1"/>
  <pageMargins left="0.73" right="0.59" top="0.98425196850393704" bottom="0.98425196850393704" header="0.51181102362204722" footer="0.51181102362204722"/>
  <pageSetup paperSize="9" scale="55" orientation="portrait" r:id="rId1"/>
  <headerFooter alignWithMargins="0">
    <oddFooter>&amp;L&amp;8&amp;D&amp;C&amp;P / &amp;N&amp;R&amp;8&amp;A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9"/>
  <sheetViews>
    <sheetView view="pageBreakPreview" zoomScale="80" zoomScaleNormal="100" zoomScaleSheetLayoutView="80" workbookViewId="0">
      <selection activeCell="T21" sqref="T21"/>
    </sheetView>
  </sheetViews>
  <sheetFormatPr defaultColWidth="9.140625" defaultRowHeight="12.75" x14ac:dyDescent="0.2"/>
  <cols>
    <col min="1" max="1" width="4.5703125" style="719" customWidth="1"/>
    <col min="2" max="2" width="34.140625" style="719" customWidth="1"/>
    <col min="3" max="3" width="14.85546875" style="719" customWidth="1"/>
    <col min="4" max="5" width="13.85546875" style="719" customWidth="1"/>
    <col min="6" max="6" width="16.85546875" style="719" customWidth="1"/>
    <col min="7" max="7" width="24.5703125" style="719" customWidth="1"/>
    <col min="8" max="8" width="13.42578125" style="719" customWidth="1"/>
    <col min="9" max="9" width="33.7109375" style="719" customWidth="1"/>
    <col min="10" max="16384" width="9.140625" style="719"/>
  </cols>
  <sheetData>
    <row r="1" spans="1:9" ht="15.75" customHeight="1" x14ac:dyDescent="0.2">
      <c r="A1" s="718" t="s">
        <v>277</v>
      </c>
      <c r="C1" s="718"/>
      <c r="D1" s="720"/>
      <c r="E1" s="720"/>
      <c r="F1" s="718"/>
      <c r="G1" s="718"/>
      <c r="I1" s="721" t="s">
        <v>603</v>
      </c>
    </row>
    <row r="2" spans="1:9" ht="15.75" x14ac:dyDescent="0.2">
      <c r="A2" s="718"/>
      <c r="B2" s="717"/>
      <c r="C2" s="718"/>
      <c r="D2" s="718"/>
      <c r="E2" s="718"/>
      <c r="F2" s="718"/>
      <c r="G2" s="718"/>
      <c r="H2" s="722"/>
      <c r="I2" s="721" t="s">
        <v>695</v>
      </c>
    </row>
    <row r="3" spans="1:9" ht="15.75" x14ac:dyDescent="0.2">
      <c r="A3" s="723" t="s">
        <v>285</v>
      </c>
      <c r="C3" s="718"/>
      <c r="D3" s="718"/>
      <c r="E3" s="718"/>
      <c r="F3" s="718"/>
      <c r="G3" s="718"/>
      <c r="H3" s="718"/>
      <c r="I3" s="724"/>
    </row>
    <row r="4" spans="1:9" ht="159.75" customHeight="1" thickBot="1" x14ac:dyDescent="0.25">
      <c r="A4" s="813" t="s">
        <v>62</v>
      </c>
      <c r="B4" s="814" t="s">
        <v>278</v>
      </c>
      <c r="C4" s="814" t="s">
        <v>284</v>
      </c>
      <c r="D4" s="814" t="s">
        <v>279</v>
      </c>
      <c r="E4" s="814" t="s">
        <v>283</v>
      </c>
      <c r="F4" s="814" t="s">
        <v>280</v>
      </c>
      <c r="G4" s="1320" t="s">
        <v>515</v>
      </c>
      <c r="H4" s="1320"/>
      <c r="I4" s="814" t="s">
        <v>281</v>
      </c>
    </row>
    <row r="5" spans="1:9" ht="15.75" x14ac:dyDescent="0.2">
      <c r="A5" s="815">
        <v>1</v>
      </c>
      <c r="B5" s="810"/>
      <c r="C5" s="811"/>
      <c r="D5" s="811"/>
      <c r="E5" s="1321"/>
      <c r="F5" s="1052" t="e">
        <f>C5/$E$5</f>
        <v>#DIV/0!</v>
      </c>
      <c r="G5" s="809" t="s">
        <v>807</v>
      </c>
      <c r="H5" s="807">
        <v>0.1</v>
      </c>
      <c r="I5" s="1054" t="e">
        <f>-(IF(F5="",0,F5)-H5)</f>
        <v>#DIV/0!</v>
      </c>
    </row>
    <row r="6" spans="1:9" ht="15.75" x14ac:dyDescent="0.2">
      <c r="A6" s="815">
        <v>2</v>
      </c>
      <c r="B6" s="810"/>
      <c r="C6" s="811"/>
      <c r="D6" s="811"/>
      <c r="E6" s="1321"/>
      <c r="F6" s="1052" t="e">
        <f t="shared" ref="F6:F34" si="0">C6/$E$5</f>
        <v>#DIV/0!</v>
      </c>
      <c r="G6" s="809" t="s">
        <v>807</v>
      </c>
      <c r="H6" s="807">
        <v>0.1</v>
      </c>
      <c r="I6" s="1055" t="e">
        <f t="shared" ref="I6:I34" si="1">-(IF(F6="",0,F6)-H6)</f>
        <v>#DIV/0!</v>
      </c>
    </row>
    <row r="7" spans="1:9" ht="15.75" x14ac:dyDescent="0.2">
      <c r="A7" s="815">
        <v>3</v>
      </c>
      <c r="B7" s="810"/>
      <c r="C7" s="811"/>
      <c r="D7" s="811"/>
      <c r="E7" s="1321"/>
      <c r="F7" s="1052" t="e">
        <f t="shared" si="0"/>
        <v>#DIV/0!</v>
      </c>
      <c r="G7" s="809" t="s">
        <v>807</v>
      </c>
      <c r="H7" s="807">
        <v>0.1</v>
      </c>
      <c r="I7" s="1055" t="e">
        <f>-(IF(F7="",0,F7)-H7)</f>
        <v>#DIV/0!</v>
      </c>
    </row>
    <row r="8" spans="1:9" ht="15.75" x14ac:dyDescent="0.2">
      <c r="A8" s="815">
        <v>4</v>
      </c>
      <c r="B8" s="810"/>
      <c r="C8" s="811"/>
      <c r="D8" s="811"/>
      <c r="E8" s="1321"/>
      <c r="F8" s="1052" t="e">
        <f t="shared" si="0"/>
        <v>#DIV/0!</v>
      </c>
      <c r="G8" s="809" t="s">
        <v>807</v>
      </c>
      <c r="H8" s="807">
        <v>0.1</v>
      </c>
      <c r="I8" s="1055" t="e">
        <f t="shared" si="1"/>
        <v>#DIV/0!</v>
      </c>
    </row>
    <row r="9" spans="1:9" ht="15.75" x14ac:dyDescent="0.2">
      <c r="A9" s="815">
        <v>5</v>
      </c>
      <c r="B9" s="810"/>
      <c r="C9" s="811"/>
      <c r="D9" s="811"/>
      <c r="E9" s="1321"/>
      <c r="F9" s="1052" t="e">
        <f t="shared" si="0"/>
        <v>#DIV/0!</v>
      </c>
      <c r="G9" s="809" t="s">
        <v>807</v>
      </c>
      <c r="H9" s="807">
        <v>0.1</v>
      </c>
      <c r="I9" s="1055" t="e">
        <f t="shared" si="1"/>
        <v>#DIV/0!</v>
      </c>
    </row>
    <row r="10" spans="1:9" ht="15.75" x14ac:dyDescent="0.2">
      <c r="A10" s="815">
        <v>6</v>
      </c>
      <c r="B10" s="810"/>
      <c r="C10" s="811"/>
      <c r="D10" s="811"/>
      <c r="E10" s="1321"/>
      <c r="F10" s="1052" t="e">
        <f t="shared" si="0"/>
        <v>#DIV/0!</v>
      </c>
      <c r="G10" s="809" t="s">
        <v>807</v>
      </c>
      <c r="H10" s="807">
        <v>0.1</v>
      </c>
      <c r="I10" s="1055" t="e">
        <f t="shared" si="1"/>
        <v>#DIV/0!</v>
      </c>
    </row>
    <row r="11" spans="1:9" ht="15.75" x14ac:dyDescent="0.2">
      <c r="A11" s="815">
        <v>7</v>
      </c>
      <c r="B11" s="810"/>
      <c r="C11" s="811"/>
      <c r="D11" s="811"/>
      <c r="E11" s="1321"/>
      <c r="F11" s="1052" t="e">
        <f t="shared" si="0"/>
        <v>#DIV/0!</v>
      </c>
      <c r="G11" s="809" t="s">
        <v>807</v>
      </c>
      <c r="H11" s="807">
        <v>0.1</v>
      </c>
      <c r="I11" s="1055" t="e">
        <f t="shared" si="1"/>
        <v>#DIV/0!</v>
      </c>
    </row>
    <row r="12" spans="1:9" ht="15.75" x14ac:dyDescent="0.2">
      <c r="A12" s="815">
        <v>8</v>
      </c>
      <c r="B12" s="810"/>
      <c r="C12" s="811"/>
      <c r="D12" s="811"/>
      <c r="E12" s="1321"/>
      <c r="F12" s="1052" t="e">
        <f t="shared" si="0"/>
        <v>#DIV/0!</v>
      </c>
      <c r="G12" s="809" t="s">
        <v>807</v>
      </c>
      <c r="H12" s="807">
        <v>0.1</v>
      </c>
      <c r="I12" s="1055" t="e">
        <f t="shared" si="1"/>
        <v>#DIV/0!</v>
      </c>
    </row>
    <row r="13" spans="1:9" ht="15.75" x14ac:dyDescent="0.2">
      <c r="A13" s="815">
        <v>9</v>
      </c>
      <c r="B13" s="810"/>
      <c r="C13" s="811"/>
      <c r="D13" s="811"/>
      <c r="E13" s="1321"/>
      <c r="F13" s="1052" t="e">
        <f t="shared" si="0"/>
        <v>#DIV/0!</v>
      </c>
      <c r="G13" s="809" t="s">
        <v>807</v>
      </c>
      <c r="H13" s="807">
        <v>0.1</v>
      </c>
      <c r="I13" s="1055" t="e">
        <f t="shared" si="1"/>
        <v>#DIV/0!</v>
      </c>
    </row>
    <row r="14" spans="1:9" ht="15.75" x14ac:dyDescent="0.2">
      <c r="A14" s="815">
        <v>10</v>
      </c>
      <c r="B14" s="810"/>
      <c r="C14" s="811"/>
      <c r="D14" s="811"/>
      <c r="E14" s="1321"/>
      <c r="F14" s="1052" t="e">
        <f t="shared" si="0"/>
        <v>#DIV/0!</v>
      </c>
      <c r="G14" s="809" t="s">
        <v>807</v>
      </c>
      <c r="H14" s="807">
        <v>0.1</v>
      </c>
      <c r="I14" s="1055" t="e">
        <f t="shared" si="1"/>
        <v>#DIV/0!</v>
      </c>
    </row>
    <row r="15" spans="1:9" ht="15.75" x14ac:dyDescent="0.2">
      <c r="A15" s="815">
        <v>11</v>
      </c>
      <c r="B15" s="810"/>
      <c r="C15" s="811"/>
      <c r="D15" s="811"/>
      <c r="E15" s="1321"/>
      <c r="F15" s="1052" t="e">
        <f t="shared" si="0"/>
        <v>#DIV/0!</v>
      </c>
      <c r="G15" s="809" t="s">
        <v>807</v>
      </c>
      <c r="H15" s="807">
        <v>0.1</v>
      </c>
      <c r="I15" s="1055" t="e">
        <f t="shared" si="1"/>
        <v>#DIV/0!</v>
      </c>
    </row>
    <row r="16" spans="1:9" ht="15.75" x14ac:dyDescent="0.2">
      <c r="A16" s="815">
        <v>12</v>
      </c>
      <c r="B16" s="810"/>
      <c r="C16" s="811"/>
      <c r="D16" s="811"/>
      <c r="E16" s="1321"/>
      <c r="F16" s="1052" t="e">
        <f t="shared" si="0"/>
        <v>#DIV/0!</v>
      </c>
      <c r="G16" s="809" t="s">
        <v>807</v>
      </c>
      <c r="H16" s="807">
        <v>0.1</v>
      </c>
      <c r="I16" s="1055" t="e">
        <f t="shared" si="1"/>
        <v>#DIV/0!</v>
      </c>
    </row>
    <row r="17" spans="1:9" ht="15.75" x14ac:dyDescent="0.2">
      <c r="A17" s="815">
        <v>13</v>
      </c>
      <c r="B17" s="810"/>
      <c r="C17" s="811"/>
      <c r="D17" s="811"/>
      <c r="E17" s="1321"/>
      <c r="F17" s="1052" t="e">
        <f t="shared" si="0"/>
        <v>#DIV/0!</v>
      </c>
      <c r="G17" s="809" t="s">
        <v>807</v>
      </c>
      <c r="H17" s="807">
        <v>0.1</v>
      </c>
      <c r="I17" s="1055" t="e">
        <f t="shared" si="1"/>
        <v>#DIV/0!</v>
      </c>
    </row>
    <row r="18" spans="1:9" ht="15.75" x14ac:dyDescent="0.2">
      <c r="A18" s="815">
        <v>14</v>
      </c>
      <c r="B18" s="812"/>
      <c r="C18" s="811"/>
      <c r="D18" s="811"/>
      <c r="E18" s="1321"/>
      <c r="F18" s="1052" t="e">
        <f t="shared" si="0"/>
        <v>#DIV/0!</v>
      </c>
      <c r="G18" s="809" t="s">
        <v>807</v>
      </c>
      <c r="H18" s="807">
        <v>0.1</v>
      </c>
      <c r="I18" s="1055" t="e">
        <f t="shared" si="1"/>
        <v>#DIV/0!</v>
      </c>
    </row>
    <row r="19" spans="1:9" ht="15.75" x14ac:dyDescent="0.2">
      <c r="A19" s="815">
        <v>15</v>
      </c>
      <c r="B19" s="812"/>
      <c r="C19" s="811"/>
      <c r="D19" s="811"/>
      <c r="E19" s="1321"/>
      <c r="F19" s="1052" t="e">
        <f t="shared" si="0"/>
        <v>#DIV/0!</v>
      </c>
      <c r="G19" s="809" t="s">
        <v>807</v>
      </c>
      <c r="H19" s="807">
        <v>0.1</v>
      </c>
      <c r="I19" s="1055" t="e">
        <f t="shared" si="1"/>
        <v>#DIV/0!</v>
      </c>
    </row>
    <row r="20" spans="1:9" ht="15.75" x14ac:dyDescent="0.2">
      <c r="A20" s="815">
        <v>16</v>
      </c>
      <c r="B20" s="812"/>
      <c r="C20" s="811"/>
      <c r="D20" s="811"/>
      <c r="E20" s="1321"/>
      <c r="F20" s="1052" t="e">
        <f t="shared" si="0"/>
        <v>#DIV/0!</v>
      </c>
      <c r="G20" s="809" t="s">
        <v>807</v>
      </c>
      <c r="H20" s="807">
        <v>0.1</v>
      </c>
      <c r="I20" s="1055" t="e">
        <f t="shared" si="1"/>
        <v>#DIV/0!</v>
      </c>
    </row>
    <row r="21" spans="1:9" ht="15.75" x14ac:dyDescent="0.2">
      <c r="A21" s="815">
        <v>17</v>
      </c>
      <c r="B21" s="812"/>
      <c r="C21" s="811"/>
      <c r="D21" s="811"/>
      <c r="E21" s="1321"/>
      <c r="F21" s="1052" t="e">
        <f t="shared" si="0"/>
        <v>#DIV/0!</v>
      </c>
      <c r="G21" s="809" t="s">
        <v>807</v>
      </c>
      <c r="H21" s="807">
        <v>0.1</v>
      </c>
      <c r="I21" s="1055" t="e">
        <f t="shared" si="1"/>
        <v>#DIV/0!</v>
      </c>
    </row>
    <row r="22" spans="1:9" ht="15.75" x14ac:dyDescent="0.2">
      <c r="A22" s="815">
        <v>18</v>
      </c>
      <c r="B22" s="812"/>
      <c r="C22" s="811"/>
      <c r="D22" s="811"/>
      <c r="E22" s="1321"/>
      <c r="F22" s="1052" t="e">
        <f t="shared" si="0"/>
        <v>#DIV/0!</v>
      </c>
      <c r="G22" s="809" t="s">
        <v>807</v>
      </c>
      <c r="H22" s="807">
        <v>0.1</v>
      </c>
      <c r="I22" s="1055" t="e">
        <f t="shared" si="1"/>
        <v>#DIV/0!</v>
      </c>
    </row>
    <row r="23" spans="1:9" ht="15.75" x14ac:dyDescent="0.2">
      <c r="A23" s="815">
        <v>19</v>
      </c>
      <c r="B23" s="812"/>
      <c r="C23" s="811"/>
      <c r="D23" s="811"/>
      <c r="E23" s="1321"/>
      <c r="F23" s="1052" t="e">
        <f t="shared" si="0"/>
        <v>#DIV/0!</v>
      </c>
      <c r="G23" s="809" t="s">
        <v>807</v>
      </c>
      <c r="H23" s="807">
        <v>0.1</v>
      </c>
      <c r="I23" s="1055" t="e">
        <f t="shared" si="1"/>
        <v>#DIV/0!</v>
      </c>
    </row>
    <row r="24" spans="1:9" ht="15.75" x14ac:dyDescent="0.2">
      <c r="A24" s="815">
        <v>20</v>
      </c>
      <c r="B24" s="812"/>
      <c r="C24" s="811"/>
      <c r="D24" s="811"/>
      <c r="E24" s="1321"/>
      <c r="F24" s="1052" t="e">
        <f t="shared" si="0"/>
        <v>#DIV/0!</v>
      </c>
      <c r="G24" s="809" t="s">
        <v>807</v>
      </c>
      <c r="H24" s="807">
        <v>0.1</v>
      </c>
      <c r="I24" s="1055" t="e">
        <f t="shared" si="1"/>
        <v>#DIV/0!</v>
      </c>
    </row>
    <row r="25" spans="1:9" ht="15.75" x14ac:dyDescent="0.2">
      <c r="A25" s="815">
        <v>21</v>
      </c>
      <c r="B25" s="812"/>
      <c r="C25" s="811"/>
      <c r="D25" s="811"/>
      <c r="E25" s="1321"/>
      <c r="F25" s="1052" t="e">
        <f t="shared" si="0"/>
        <v>#DIV/0!</v>
      </c>
      <c r="G25" s="809" t="s">
        <v>807</v>
      </c>
      <c r="H25" s="807">
        <v>0.1</v>
      </c>
      <c r="I25" s="1055" t="e">
        <f t="shared" si="1"/>
        <v>#DIV/0!</v>
      </c>
    </row>
    <row r="26" spans="1:9" ht="15.75" x14ac:dyDescent="0.2">
      <c r="A26" s="815">
        <v>22</v>
      </c>
      <c r="B26" s="812"/>
      <c r="C26" s="811"/>
      <c r="D26" s="811"/>
      <c r="E26" s="1321"/>
      <c r="F26" s="1052" t="e">
        <f t="shared" si="0"/>
        <v>#DIV/0!</v>
      </c>
      <c r="G26" s="809" t="s">
        <v>807</v>
      </c>
      <c r="H26" s="807">
        <v>0.1</v>
      </c>
      <c r="I26" s="1055" t="e">
        <f t="shared" si="1"/>
        <v>#DIV/0!</v>
      </c>
    </row>
    <row r="27" spans="1:9" ht="15.75" x14ac:dyDescent="0.2">
      <c r="A27" s="815">
        <v>23</v>
      </c>
      <c r="B27" s="812"/>
      <c r="C27" s="811"/>
      <c r="D27" s="811"/>
      <c r="E27" s="1321"/>
      <c r="F27" s="1052" t="e">
        <f t="shared" si="0"/>
        <v>#DIV/0!</v>
      </c>
      <c r="G27" s="809" t="s">
        <v>807</v>
      </c>
      <c r="H27" s="807">
        <v>0.1</v>
      </c>
      <c r="I27" s="1055" t="e">
        <f t="shared" si="1"/>
        <v>#DIV/0!</v>
      </c>
    </row>
    <row r="28" spans="1:9" ht="15.75" x14ac:dyDescent="0.2">
      <c r="A28" s="815">
        <v>24</v>
      </c>
      <c r="B28" s="812"/>
      <c r="C28" s="811"/>
      <c r="D28" s="811"/>
      <c r="E28" s="1321"/>
      <c r="F28" s="1052" t="e">
        <f t="shared" si="0"/>
        <v>#DIV/0!</v>
      </c>
      <c r="G28" s="809" t="s">
        <v>807</v>
      </c>
      <c r="H28" s="807">
        <v>0.1</v>
      </c>
      <c r="I28" s="1055" t="e">
        <f t="shared" si="1"/>
        <v>#DIV/0!</v>
      </c>
    </row>
    <row r="29" spans="1:9" ht="15.75" x14ac:dyDescent="0.2">
      <c r="A29" s="815">
        <v>25</v>
      </c>
      <c r="B29" s="812"/>
      <c r="C29" s="811"/>
      <c r="D29" s="811"/>
      <c r="E29" s="1321"/>
      <c r="F29" s="1052" t="e">
        <f t="shared" si="0"/>
        <v>#DIV/0!</v>
      </c>
      <c r="G29" s="809" t="s">
        <v>807</v>
      </c>
      <c r="H29" s="807">
        <v>0.1</v>
      </c>
      <c r="I29" s="1055" t="e">
        <f t="shared" si="1"/>
        <v>#DIV/0!</v>
      </c>
    </row>
    <row r="30" spans="1:9" ht="15.75" x14ac:dyDescent="0.2">
      <c r="A30" s="815">
        <v>26</v>
      </c>
      <c r="B30" s="812"/>
      <c r="C30" s="811"/>
      <c r="D30" s="811"/>
      <c r="E30" s="1321"/>
      <c r="F30" s="1052" t="e">
        <f t="shared" si="0"/>
        <v>#DIV/0!</v>
      </c>
      <c r="G30" s="809" t="s">
        <v>807</v>
      </c>
      <c r="H30" s="807">
        <v>0.1</v>
      </c>
      <c r="I30" s="1055" t="e">
        <f t="shared" si="1"/>
        <v>#DIV/0!</v>
      </c>
    </row>
    <row r="31" spans="1:9" ht="15.75" x14ac:dyDescent="0.2">
      <c r="A31" s="815">
        <v>27</v>
      </c>
      <c r="B31" s="812"/>
      <c r="C31" s="811"/>
      <c r="D31" s="811"/>
      <c r="E31" s="1321"/>
      <c r="F31" s="1052" t="e">
        <f t="shared" si="0"/>
        <v>#DIV/0!</v>
      </c>
      <c r="G31" s="809" t="s">
        <v>807</v>
      </c>
      <c r="H31" s="807">
        <v>0.1</v>
      </c>
      <c r="I31" s="1055" t="e">
        <f t="shared" si="1"/>
        <v>#DIV/0!</v>
      </c>
    </row>
    <row r="32" spans="1:9" ht="15.75" x14ac:dyDescent="0.2">
      <c r="A32" s="815">
        <v>28</v>
      </c>
      <c r="B32" s="812"/>
      <c r="C32" s="811"/>
      <c r="D32" s="811"/>
      <c r="E32" s="1321"/>
      <c r="F32" s="1052" t="e">
        <f t="shared" si="0"/>
        <v>#DIV/0!</v>
      </c>
      <c r="G32" s="809" t="s">
        <v>807</v>
      </c>
      <c r="H32" s="807">
        <v>0.1</v>
      </c>
      <c r="I32" s="1055" t="e">
        <f t="shared" si="1"/>
        <v>#DIV/0!</v>
      </c>
    </row>
    <row r="33" spans="1:9" ht="15.75" x14ac:dyDescent="0.2">
      <c r="A33" s="815">
        <v>29</v>
      </c>
      <c r="B33" s="812"/>
      <c r="C33" s="811"/>
      <c r="D33" s="811"/>
      <c r="E33" s="1321"/>
      <c r="F33" s="1052" t="e">
        <f t="shared" si="0"/>
        <v>#DIV/0!</v>
      </c>
      <c r="G33" s="809" t="s">
        <v>807</v>
      </c>
      <c r="H33" s="807">
        <v>0.1</v>
      </c>
      <c r="I33" s="1055" t="e">
        <f t="shared" si="1"/>
        <v>#DIV/0!</v>
      </c>
    </row>
    <row r="34" spans="1:9" ht="16.5" thickBot="1" x14ac:dyDescent="0.25">
      <c r="A34" s="815">
        <v>30</v>
      </c>
      <c r="B34" s="812"/>
      <c r="C34" s="811"/>
      <c r="D34" s="811"/>
      <c r="E34" s="1321"/>
      <c r="F34" s="1052" t="e">
        <f t="shared" si="0"/>
        <v>#DIV/0!</v>
      </c>
      <c r="G34" s="809" t="s">
        <v>807</v>
      </c>
      <c r="H34" s="807">
        <v>0.1</v>
      </c>
      <c r="I34" s="1055" t="e">
        <f t="shared" si="1"/>
        <v>#DIV/0!</v>
      </c>
    </row>
    <row r="35" spans="1:9" ht="16.5" thickBot="1" x14ac:dyDescent="0.25">
      <c r="A35" s="809"/>
      <c r="B35" s="813" t="s">
        <v>282</v>
      </c>
      <c r="C35" s="816">
        <f>SUM(C5:C34)</f>
        <v>0</v>
      </c>
      <c r="D35" s="816"/>
      <c r="E35" s="816"/>
      <c r="F35" s="1053"/>
      <c r="G35" s="809"/>
      <c r="H35" s="808"/>
      <c r="I35" s="1056"/>
    </row>
    <row r="36" spans="1:9" ht="15.75" x14ac:dyDescent="0.2">
      <c r="A36" s="718"/>
      <c r="B36" s="718"/>
      <c r="C36" s="718"/>
      <c r="D36" s="718"/>
      <c r="E36" s="718"/>
      <c r="F36" s="718"/>
      <c r="G36" s="718"/>
      <c r="H36" s="718"/>
      <c r="I36" s="724"/>
    </row>
    <row r="37" spans="1:9" ht="15.75" x14ac:dyDescent="0.2">
      <c r="A37" s="718"/>
      <c r="B37" s="718"/>
      <c r="C37" s="718"/>
      <c r="D37" s="718"/>
      <c r="E37" s="718"/>
      <c r="F37" s="718"/>
      <c r="G37" s="718"/>
      <c r="H37" s="718"/>
      <c r="I37" s="724"/>
    </row>
    <row r="38" spans="1:9" ht="15.75" x14ac:dyDescent="0.25">
      <c r="A38" s="725"/>
      <c r="B38" s="725"/>
      <c r="C38" s="725"/>
      <c r="D38" s="725"/>
      <c r="E38" s="725"/>
      <c r="F38" s="726"/>
    </row>
    <row r="39" spans="1:9" ht="15.75" x14ac:dyDescent="0.25">
      <c r="A39" s="725"/>
      <c r="B39" s="725"/>
      <c r="C39" s="725"/>
      <c r="D39" s="725"/>
      <c r="E39" s="725"/>
      <c r="F39" s="726"/>
    </row>
  </sheetData>
  <mergeCells count="2">
    <mergeCell ref="G4:H4"/>
    <mergeCell ref="E5:E34"/>
  </mergeCells>
  <pageMargins left="0.7" right="0.7" top="0.75" bottom="0.75" header="0.3" footer="0.3"/>
  <pageSetup paperSize="9" scale="70" orientation="landscape"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X164"/>
  <sheetViews>
    <sheetView view="pageBreakPreview" zoomScale="75" zoomScaleNormal="75" zoomScaleSheetLayoutView="100" workbookViewId="0">
      <pane ySplit="7" topLeftCell="A78" activePane="bottomLeft" state="frozen"/>
      <selection activeCell="D24" sqref="D24"/>
      <selection pane="bottomLeft" activeCell="C103" sqref="C103"/>
    </sheetView>
  </sheetViews>
  <sheetFormatPr defaultColWidth="9.140625" defaultRowHeight="15" x14ac:dyDescent="0.2"/>
  <cols>
    <col min="1" max="1" width="6.5703125" style="820" customWidth="1"/>
    <col min="2" max="2" width="80.7109375" style="820" customWidth="1"/>
    <col min="3" max="5" width="15.7109375" style="818" customWidth="1"/>
    <col min="6" max="16384" width="9.140625" style="820"/>
  </cols>
  <sheetData>
    <row r="1" spans="1:5" ht="31.5" x14ac:dyDescent="0.2">
      <c r="A1" s="1322" t="s">
        <v>277</v>
      </c>
      <c r="B1" s="1322"/>
      <c r="C1" s="817"/>
      <c r="E1" s="819" t="s">
        <v>603</v>
      </c>
    </row>
    <row r="2" spans="1:5" ht="15.75" x14ac:dyDescent="0.2">
      <c r="A2" s="1323"/>
      <c r="B2" s="1323"/>
      <c r="C2" s="821"/>
      <c r="D2" s="821"/>
      <c r="E2" s="821"/>
    </row>
    <row r="3" spans="1:5" ht="15.75" x14ac:dyDescent="0.2">
      <c r="A3" s="822" t="s">
        <v>808</v>
      </c>
      <c r="C3" s="823"/>
      <c r="D3" s="823"/>
      <c r="E3" s="823"/>
    </row>
    <row r="4" spans="1:5" ht="15.75" x14ac:dyDescent="0.25">
      <c r="A4" s="824" t="s">
        <v>326</v>
      </c>
      <c r="B4" s="825"/>
      <c r="C4" s="823"/>
      <c r="D4" s="823"/>
      <c r="E4" s="826" t="s">
        <v>377</v>
      </c>
    </row>
    <row r="5" spans="1:5" s="831" customFormat="1" x14ac:dyDescent="0.2">
      <c r="A5" s="827"/>
      <c r="B5" s="828"/>
      <c r="C5" s="829"/>
      <c r="D5" s="829"/>
      <c r="E5" s="830"/>
    </row>
    <row r="6" spans="1:5" ht="47.25" x14ac:dyDescent="0.2">
      <c r="A6" s="1324" t="s">
        <v>62</v>
      </c>
      <c r="B6" s="1325" t="s">
        <v>809</v>
      </c>
      <c r="C6" s="1326" t="s">
        <v>810</v>
      </c>
      <c r="D6" s="959" t="s">
        <v>811</v>
      </c>
      <c r="E6" s="959" t="s">
        <v>812</v>
      </c>
    </row>
    <row r="7" spans="1:5" ht="30.75" customHeight="1" x14ac:dyDescent="0.2">
      <c r="A7" s="1324"/>
      <c r="B7" s="1325"/>
      <c r="C7" s="1327"/>
      <c r="D7" s="832" t="s">
        <v>150</v>
      </c>
      <c r="E7" s="832" t="s">
        <v>149</v>
      </c>
    </row>
    <row r="8" spans="1:5" ht="15.75" x14ac:dyDescent="0.2">
      <c r="A8" s="124"/>
      <c r="B8" s="833"/>
      <c r="C8" s="1057"/>
      <c r="D8" s="832"/>
      <c r="E8" s="1057"/>
    </row>
    <row r="9" spans="1:5" ht="15.75" x14ac:dyDescent="0.2">
      <c r="A9" s="130">
        <v>1</v>
      </c>
      <c r="B9" s="834" t="s">
        <v>813</v>
      </c>
      <c r="C9" s="509">
        <f>SUM(C11:C15)</f>
        <v>0</v>
      </c>
      <c r="D9" s="835"/>
      <c r="E9" s="510">
        <f>SUM(E12:E15)</f>
        <v>0</v>
      </c>
    </row>
    <row r="10" spans="1:5" ht="15.75" x14ac:dyDescent="0.2">
      <c r="A10" s="836"/>
      <c r="B10" s="837"/>
      <c r="C10" s="1058"/>
      <c r="D10" s="838"/>
      <c r="E10" s="1069"/>
    </row>
    <row r="11" spans="1:5" ht="15.75" x14ac:dyDescent="0.2">
      <c r="A11" s="124" t="s">
        <v>175</v>
      </c>
      <c r="B11" s="834"/>
      <c r="C11" s="599"/>
      <c r="D11" s="835">
        <v>0</v>
      </c>
      <c r="E11" s="173"/>
    </row>
    <row r="12" spans="1:5" ht="15.75" x14ac:dyDescent="0.2">
      <c r="A12" s="124" t="s">
        <v>176</v>
      </c>
      <c r="B12" s="834"/>
      <c r="C12" s="600"/>
      <c r="D12" s="835">
        <v>0.1</v>
      </c>
      <c r="E12" s="173">
        <f>C12*D12</f>
        <v>0</v>
      </c>
    </row>
    <row r="13" spans="1:5" ht="15.75" x14ac:dyDescent="0.2">
      <c r="A13" s="124" t="s">
        <v>177</v>
      </c>
      <c r="B13" s="834"/>
      <c r="C13" s="600"/>
      <c r="D13" s="835">
        <v>0.2</v>
      </c>
      <c r="E13" s="173">
        <f>C13*D13</f>
        <v>0</v>
      </c>
    </row>
    <row r="14" spans="1:5" ht="15.75" x14ac:dyDescent="0.2">
      <c r="A14" s="124" t="s">
        <v>178</v>
      </c>
      <c r="B14" s="834"/>
      <c r="C14" s="600"/>
      <c r="D14" s="835">
        <v>0.5</v>
      </c>
      <c r="E14" s="173">
        <f>C14*D14</f>
        <v>0</v>
      </c>
    </row>
    <row r="15" spans="1:5" ht="15.75" x14ac:dyDescent="0.2">
      <c r="A15" s="124" t="s">
        <v>179</v>
      </c>
      <c r="B15" s="834"/>
      <c r="C15" s="599"/>
      <c r="D15" s="835">
        <v>1</v>
      </c>
      <c r="E15" s="173">
        <f>C15*D15</f>
        <v>0</v>
      </c>
    </row>
    <row r="16" spans="1:5" ht="15.75" x14ac:dyDescent="0.2">
      <c r="A16" s="836"/>
      <c r="B16" s="837"/>
      <c r="C16" s="1059"/>
      <c r="D16" s="835"/>
      <c r="E16" s="1070"/>
    </row>
    <row r="17" spans="1:5" s="839" customFormat="1" ht="15.75" x14ac:dyDescent="0.2">
      <c r="A17" s="130">
        <v>2</v>
      </c>
      <c r="B17" s="837" t="s">
        <v>814</v>
      </c>
      <c r="C17" s="509">
        <f>SUM(C19:C23)</f>
        <v>0</v>
      </c>
      <c r="D17" s="835"/>
      <c r="E17" s="510">
        <f>SUM(E20:E23)</f>
        <v>0</v>
      </c>
    </row>
    <row r="18" spans="1:5" s="839" customFormat="1" ht="15.75" x14ac:dyDescent="0.2">
      <c r="A18" s="836"/>
      <c r="B18" s="837"/>
      <c r="C18" s="1059"/>
      <c r="D18" s="835"/>
      <c r="E18" s="1070"/>
    </row>
    <row r="19" spans="1:5" s="839" customFormat="1" ht="15.75" x14ac:dyDescent="0.2">
      <c r="A19" s="124" t="s">
        <v>180</v>
      </c>
      <c r="B19" s="837"/>
      <c r="C19" s="600"/>
      <c r="D19" s="835">
        <v>0</v>
      </c>
      <c r="E19" s="173"/>
    </row>
    <row r="20" spans="1:5" s="839" customFormat="1" ht="15.75" x14ac:dyDescent="0.2">
      <c r="A20" s="124" t="s">
        <v>181</v>
      </c>
      <c r="B20" s="837"/>
      <c r="C20" s="600"/>
      <c r="D20" s="835">
        <v>0.1</v>
      </c>
      <c r="E20" s="173">
        <f>C20*D20</f>
        <v>0</v>
      </c>
    </row>
    <row r="21" spans="1:5" s="839" customFormat="1" ht="15.75" x14ac:dyDescent="0.2">
      <c r="A21" s="124" t="s">
        <v>182</v>
      </c>
      <c r="B21" s="837"/>
      <c r="C21" s="600"/>
      <c r="D21" s="835">
        <v>0.2</v>
      </c>
      <c r="E21" s="173">
        <f>C21*D21</f>
        <v>0</v>
      </c>
    </row>
    <row r="22" spans="1:5" s="839" customFormat="1" ht="15.75" x14ac:dyDescent="0.2">
      <c r="A22" s="124" t="s">
        <v>183</v>
      </c>
      <c r="B22" s="837"/>
      <c r="C22" s="600"/>
      <c r="D22" s="835">
        <v>0.5</v>
      </c>
      <c r="E22" s="173">
        <f>C22*D22</f>
        <v>0</v>
      </c>
    </row>
    <row r="23" spans="1:5" s="839" customFormat="1" ht="15.75" x14ac:dyDescent="0.2">
      <c r="A23" s="124" t="s">
        <v>184</v>
      </c>
      <c r="B23" s="837"/>
      <c r="C23" s="599"/>
      <c r="D23" s="835">
        <v>1</v>
      </c>
      <c r="E23" s="173">
        <f>C23*D23</f>
        <v>0</v>
      </c>
    </row>
    <row r="24" spans="1:5" s="839" customFormat="1" ht="15.75" x14ac:dyDescent="0.2">
      <c r="A24" s="124"/>
      <c r="B24" s="837"/>
      <c r="C24" s="1060"/>
      <c r="D24" s="835"/>
      <c r="E24" s="1059"/>
    </row>
    <row r="25" spans="1:5" ht="15.75" x14ac:dyDescent="0.2">
      <c r="A25" s="130">
        <v>3</v>
      </c>
      <c r="B25" s="840" t="s">
        <v>815</v>
      </c>
      <c r="C25" s="509">
        <f>SUM(C27:C31)</f>
        <v>0</v>
      </c>
      <c r="D25" s="841"/>
      <c r="E25" s="510">
        <f>SUM(E28:E31)</f>
        <v>0</v>
      </c>
    </row>
    <row r="26" spans="1:5" ht="15.75" x14ac:dyDescent="0.2">
      <c r="A26" s="836"/>
      <c r="B26" s="834"/>
      <c r="C26" s="1061"/>
      <c r="D26" s="842"/>
      <c r="E26" s="1070"/>
    </row>
    <row r="27" spans="1:5" ht="15.75" x14ac:dyDescent="0.2">
      <c r="A27" s="124" t="s">
        <v>185</v>
      </c>
      <c r="B27" s="834"/>
      <c r="C27" s="599"/>
      <c r="D27" s="835">
        <v>0</v>
      </c>
      <c r="E27" s="173"/>
    </row>
    <row r="28" spans="1:5" ht="15.75" x14ac:dyDescent="0.2">
      <c r="A28" s="124" t="s">
        <v>186</v>
      </c>
      <c r="B28" s="834"/>
      <c r="C28" s="600"/>
      <c r="D28" s="835">
        <v>0.1</v>
      </c>
      <c r="E28" s="173">
        <f>C28*D28</f>
        <v>0</v>
      </c>
    </row>
    <row r="29" spans="1:5" ht="15.75" x14ac:dyDescent="0.2">
      <c r="A29" s="124" t="s">
        <v>187</v>
      </c>
      <c r="B29" s="834"/>
      <c r="C29" s="600"/>
      <c r="D29" s="835">
        <v>0.2</v>
      </c>
      <c r="E29" s="173">
        <f>C29*D29</f>
        <v>0</v>
      </c>
    </row>
    <row r="30" spans="1:5" ht="15.75" x14ac:dyDescent="0.2">
      <c r="A30" s="124" t="s">
        <v>188</v>
      </c>
      <c r="B30" s="834"/>
      <c r="C30" s="600"/>
      <c r="D30" s="835">
        <v>0.5</v>
      </c>
      <c r="E30" s="173">
        <f>C30*D30</f>
        <v>0</v>
      </c>
    </row>
    <row r="31" spans="1:5" ht="15.75" x14ac:dyDescent="0.2">
      <c r="A31" s="124" t="s">
        <v>189</v>
      </c>
      <c r="B31" s="834"/>
      <c r="C31" s="599"/>
      <c r="D31" s="835">
        <v>1</v>
      </c>
      <c r="E31" s="173">
        <f>C31*D31</f>
        <v>0</v>
      </c>
    </row>
    <row r="32" spans="1:5" ht="15.75" x14ac:dyDescent="0.2">
      <c r="A32" s="836"/>
      <c r="B32" s="837"/>
      <c r="C32" s="1058"/>
      <c r="D32" s="838"/>
      <c r="E32" s="1069"/>
    </row>
    <row r="33" spans="1:24" s="401" customFormat="1" ht="31.5" x14ac:dyDescent="0.2">
      <c r="A33" s="124" t="s">
        <v>190</v>
      </c>
      <c r="B33" s="840" t="s">
        <v>816</v>
      </c>
      <c r="C33" s="509">
        <f>SUM(C35:C41)</f>
        <v>0</v>
      </c>
      <c r="D33" s="835"/>
      <c r="E33" s="510">
        <f>SUM(E36:E41)</f>
        <v>0</v>
      </c>
    </row>
    <row r="34" spans="1:24" s="401" customFormat="1" ht="15.75" x14ac:dyDescent="0.2">
      <c r="A34" s="836"/>
      <c r="B34" s="834"/>
      <c r="C34" s="1062"/>
      <c r="D34" s="835"/>
      <c r="E34" s="1070"/>
    </row>
    <row r="35" spans="1:24" s="401" customFormat="1" ht="15.75" x14ac:dyDescent="0.2">
      <c r="A35" s="124" t="s">
        <v>191</v>
      </c>
      <c r="B35" s="168"/>
      <c r="C35" s="514"/>
      <c r="D35" s="835">
        <v>0</v>
      </c>
      <c r="E35" s="173"/>
    </row>
    <row r="36" spans="1:24" s="401" customFormat="1" ht="15.75" x14ac:dyDescent="0.2">
      <c r="A36" s="124" t="s">
        <v>192</v>
      </c>
      <c r="B36" s="168"/>
      <c r="C36" s="514"/>
      <c r="D36" s="835">
        <v>0.1</v>
      </c>
      <c r="E36" s="173">
        <f t="shared" ref="E36:E41" si="0">C36*D36</f>
        <v>0</v>
      </c>
    </row>
    <row r="37" spans="1:24" s="401" customFormat="1" ht="15.75" x14ac:dyDescent="0.2">
      <c r="A37" s="124" t="s">
        <v>193</v>
      </c>
      <c r="B37" s="168"/>
      <c r="C37" s="514"/>
      <c r="D37" s="835">
        <v>0.2</v>
      </c>
      <c r="E37" s="173">
        <f t="shared" si="0"/>
        <v>0</v>
      </c>
    </row>
    <row r="38" spans="1:24" s="401" customFormat="1" ht="15.75" x14ac:dyDescent="0.2">
      <c r="A38" s="124" t="s">
        <v>194</v>
      </c>
      <c r="B38" s="168"/>
      <c r="C38" s="514"/>
      <c r="D38" s="835">
        <v>0.5</v>
      </c>
      <c r="E38" s="173">
        <f t="shared" si="0"/>
        <v>0</v>
      </c>
    </row>
    <row r="39" spans="1:24" s="401" customFormat="1" ht="15.75" x14ac:dyDescent="0.2">
      <c r="A39" s="124" t="s">
        <v>195</v>
      </c>
      <c r="B39" s="168"/>
      <c r="C39" s="514"/>
      <c r="D39" s="835">
        <v>1</v>
      </c>
      <c r="E39" s="173">
        <f t="shared" si="0"/>
        <v>0</v>
      </c>
    </row>
    <row r="40" spans="1:24" s="570" customFormat="1" ht="15.75" x14ac:dyDescent="0.2">
      <c r="A40" s="124" t="s">
        <v>244</v>
      </c>
      <c r="B40" s="168"/>
      <c r="C40" s="514"/>
      <c r="D40" s="835">
        <v>1.5</v>
      </c>
      <c r="E40" s="173">
        <f t="shared" si="0"/>
        <v>0</v>
      </c>
    </row>
    <row r="41" spans="1:24" s="843" customFormat="1" ht="15.75" x14ac:dyDescent="0.2">
      <c r="A41" s="124" t="s">
        <v>245</v>
      </c>
      <c r="B41" s="168"/>
      <c r="C41" s="514"/>
      <c r="D41" s="835">
        <v>3</v>
      </c>
      <c r="E41" s="173">
        <f t="shared" si="0"/>
        <v>0</v>
      </c>
    </row>
    <row r="42" spans="1:24" ht="15.75" x14ac:dyDescent="0.2">
      <c r="A42" s="124"/>
      <c r="B42" s="837"/>
      <c r="C42" s="1063"/>
      <c r="D42" s="838"/>
      <c r="E42" s="1071"/>
    </row>
    <row r="43" spans="1:24" s="401" customFormat="1" ht="47.25" x14ac:dyDescent="0.2">
      <c r="A43" s="124" t="s">
        <v>246</v>
      </c>
      <c r="B43" s="844" t="s">
        <v>817</v>
      </c>
      <c r="C43" s="509">
        <f>SUM(C45:C50)</f>
        <v>0</v>
      </c>
      <c r="D43" s="845"/>
      <c r="E43" s="509">
        <f>SUM(E45:E50)</f>
        <v>0</v>
      </c>
    </row>
    <row r="44" spans="1:24" s="401" customFormat="1" ht="15.75" x14ac:dyDescent="0.2">
      <c r="A44" s="846"/>
      <c r="B44" s="847"/>
      <c r="C44" s="1064"/>
      <c r="D44" s="848"/>
      <c r="E44" s="1072"/>
    </row>
    <row r="45" spans="1:24" s="401" customFormat="1" ht="15.75" x14ac:dyDescent="0.2">
      <c r="A45" s="598" t="s">
        <v>122</v>
      </c>
      <c r="B45" s="847"/>
      <c r="C45" s="595"/>
      <c r="D45" s="845">
        <v>0</v>
      </c>
      <c r="E45" s="597"/>
    </row>
    <row r="46" spans="1:24" s="401" customFormat="1" ht="15.75" x14ac:dyDescent="0.2">
      <c r="A46" s="598" t="s">
        <v>123</v>
      </c>
      <c r="B46" s="847"/>
      <c r="C46" s="595"/>
      <c r="D46" s="845">
        <v>0.1</v>
      </c>
      <c r="E46" s="596">
        <v>0</v>
      </c>
    </row>
    <row r="47" spans="1:24" s="401" customFormat="1" ht="15.75" x14ac:dyDescent="0.2">
      <c r="A47" s="598" t="s">
        <v>196</v>
      </c>
      <c r="B47" s="847"/>
      <c r="C47" s="595"/>
      <c r="D47" s="845">
        <v>0.2</v>
      </c>
      <c r="E47" s="596">
        <v>0</v>
      </c>
      <c r="H47" s="849"/>
      <c r="I47" s="849"/>
      <c r="J47" s="849"/>
      <c r="K47" s="849"/>
      <c r="L47" s="849"/>
      <c r="M47" s="849"/>
      <c r="N47" s="849"/>
      <c r="O47" s="849"/>
      <c r="P47" s="849"/>
      <c r="Q47" s="849"/>
      <c r="R47" s="849"/>
      <c r="S47" s="849"/>
      <c r="T47" s="849"/>
      <c r="U47" s="849"/>
      <c r="V47" s="849"/>
      <c r="W47" s="849"/>
      <c r="X47" s="849"/>
    </row>
    <row r="48" spans="1:24" s="401" customFormat="1" ht="15.75" x14ac:dyDescent="0.2">
      <c r="A48" s="598" t="s">
        <v>197</v>
      </c>
      <c r="B48" s="847"/>
      <c r="C48" s="595"/>
      <c r="D48" s="845">
        <v>0.5</v>
      </c>
      <c r="E48" s="596">
        <v>0</v>
      </c>
    </row>
    <row r="49" spans="1:24" s="401" customFormat="1" ht="15.75" x14ac:dyDescent="0.2">
      <c r="A49" s="598" t="s">
        <v>198</v>
      </c>
      <c r="B49" s="847"/>
      <c r="C49" s="595"/>
      <c r="D49" s="845">
        <v>1</v>
      </c>
      <c r="E49" s="596">
        <v>0</v>
      </c>
    </row>
    <row r="50" spans="1:24" s="401" customFormat="1" ht="15.75" x14ac:dyDescent="0.2">
      <c r="A50" s="846"/>
      <c r="B50" s="847"/>
      <c r="C50" s="1064"/>
      <c r="D50" s="848"/>
      <c r="E50" s="1072"/>
    </row>
    <row r="51" spans="1:24" s="401" customFormat="1" ht="31.5" x14ac:dyDescent="0.2">
      <c r="A51" s="598" t="s">
        <v>247</v>
      </c>
      <c r="B51" s="844" t="s">
        <v>818</v>
      </c>
      <c r="C51" s="509">
        <f>SUM(C53:C57)</f>
        <v>0</v>
      </c>
      <c r="D51" s="845"/>
      <c r="E51" s="509">
        <f>SUM(E53:E57)</f>
        <v>0</v>
      </c>
      <c r="X51" s="849"/>
    </row>
    <row r="52" spans="1:24" s="401" customFormat="1" ht="15.75" x14ac:dyDescent="0.2">
      <c r="A52" s="846"/>
      <c r="B52" s="847"/>
      <c r="C52" s="1065"/>
      <c r="D52" s="845"/>
      <c r="E52" s="1073"/>
    </row>
    <row r="53" spans="1:24" s="401" customFormat="1" ht="15.75" x14ac:dyDescent="0.2">
      <c r="A53" s="598" t="s">
        <v>124</v>
      </c>
      <c r="B53" s="847"/>
      <c r="C53" s="595"/>
      <c r="D53" s="845">
        <v>0</v>
      </c>
      <c r="E53" s="597"/>
    </row>
    <row r="54" spans="1:24" s="401" customFormat="1" ht="15.75" x14ac:dyDescent="0.2">
      <c r="A54" s="598" t="s">
        <v>125</v>
      </c>
      <c r="B54" s="847"/>
      <c r="C54" s="595"/>
      <c r="D54" s="845">
        <v>0.1</v>
      </c>
      <c r="E54" s="596">
        <v>0</v>
      </c>
    </row>
    <row r="55" spans="1:24" s="401" customFormat="1" ht="15.75" x14ac:dyDescent="0.2">
      <c r="A55" s="598" t="s">
        <v>126</v>
      </c>
      <c r="B55" s="847"/>
      <c r="C55" s="595"/>
      <c r="D55" s="845">
        <v>0.2</v>
      </c>
      <c r="E55" s="596">
        <v>0</v>
      </c>
    </row>
    <row r="56" spans="1:24" s="401" customFormat="1" ht="15.75" x14ac:dyDescent="0.2">
      <c r="A56" s="598" t="s">
        <v>199</v>
      </c>
      <c r="B56" s="847"/>
      <c r="C56" s="595"/>
      <c r="D56" s="845">
        <v>0.5</v>
      </c>
      <c r="E56" s="596">
        <v>0</v>
      </c>
    </row>
    <row r="57" spans="1:24" s="401" customFormat="1" ht="15.75" x14ac:dyDescent="0.2">
      <c r="A57" s="598" t="s">
        <v>200</v>
      </c>
      <c r="B57" s="847"/>
      <c r="C57" s="595"/>
      <c r="D57" s="845">
        <v>1</v>
      </c>
      <c r="E57" s="596">
        <v>0</v>
      </c>
    </row>
    <row r="58" spans="1:24" s="401" customFormat="1" ht="15.75" x14ac:dyDescent="0.2">
      <c r="A58" s="846"/>
      <c r="B58" s="847"/>
      <c r="C58" s="1065"/>
      <c r="D58" s="845"/>
      <c r="E58" s="1073"/>
    </row>
    <row r="59" spans="1:24" ht="15.75" x14ac:dyDescent="0.2">
      <c r="A59" s="850"/>
      <c r="B59" s="401"/>
      <c r="C59" s="226"/>
      <c r="D59" s="570"/>
      <c r="E59" s="226"/>
    </row>
    <row r="60" spans="1:24" ht="15.75" x14ac:dyDescent="0.2">
      <c r="A60" s="124" t="s">
        <v>248</v>
      </c>
      <c r="B60" s="834" t="s">
        <v>819</v>
      </c>
      <c r="C60" s="511"/>
      <c r="D60" s="835">
        <v>1</v>
      </c>
      <c r="E60" s="510">
        <f>C60*D60</f>
        <v>0</v>
      </c>
    </row>
    <row r="61" spans="1:24" ht="15.75" x14ac:dyDescent="0.2">
      <c r="A61" s="124"/>
      <c r="B61" s="851"/>
      <c r="C61" s="1061"/>
      <c r="D61" s="835"/>
      <c r="E61" s="1070"/>
    </row>
    <row r="62" spans="1:24" ht="15.75" x14ac:dyDescent="0.2">
      <c r="A62" s="124" t="s">
        <v>201</v>
      </c>
      <c r="B62" s="840" t="s">
        <v>820</v>
      </c>
      <c r="C62" s="511"/>
      <c r="D62" s="835">
        <v>1</v>
      </c>
      <c r="E62" s="510">
        <f>C62*D62</f>
        <v>0</v>
      </c>
    </row>
    <row r="63" spans="1:24" ht="15.75" x14ac:dyDescent="0.2">
      <c r="A63" s="124"/>
      <c r="B63" s="840"/>
      <c r="C63" s="1061"/>
      <c r="D63" s="835"/>
      <c r="E63" s="1074"/>
    </row>
    <row r="64" spans="1:24" ht="15.75" x14ac:dyDescent="0.2">
      <c r="A64" s="124"/>
      <c r="B64" s="840"/>
      <c r="C64" s="1059"/>
      <c r="D64" s="835"/>
      <c r="E64" s="1070"/>
    </row>
    <row r="65" spans="1:5" ht="31.5" x14ac:dyDescent="0.2">
      <c r="A65" s="124" t="s">
        <v>202</v>
      </c>
      <c r="B65" s="840" t="s">
        <v>821</v>
      </c>
      <c r="C65" s="509">
        <f>SUM(C67:C74)</f>
        <v>0</v>
      </c>
      <c r="D65" s="835"/>
      <c r="E65" s="510">
        <f>SUM(E68:E74)</f>
        <v>0</v>
      </c>
    </row>
    <row r="66" spans="1:5" ht="15.75" x14ac:dyDescent="0.2">
      <c r="A66" s="124"/>
      <c r="B66" s="840"/>
      <c r="C66" s="1059"/>
      <c r="D66" s="835"/>
      <c r="E66" s="1070"/>
    </row>
    <row r="67" spans="1:5" ht="15.75" x14ac:dyDescent="0.2">
      <c r="A67" s="124" t="s">
        <v>130</v>
      </c>
      <c r="B67" s="834"/>
      <c r="C67" s="599"/>
      <c r="D67" s="835">
        <v>0</v>
      </c>
      <c r="E67" s="173">
        <v>0</v>
      </c>
    </row>
    <row r="68" spans="1:5" ht="15.75" x14ac:dyDescent="0.2">
      <c r="A68" s="124" t="s">
        <v>131</v>
      </c>
      <c r="B68" s="834"/>
      <c r="C68" s="599"/>
      <c r="D68" s="835">
        <v>0.1</v>
      </c>
      <c r="E68" s="173">
        <f t="shared" ref="E68:E74" si="1">C68*D68</f>
        <v>0</v>
      </c>
    </row>
    <row r="69" spans="1:5" ht="15.75" x14ac:dyDescent="0.2">
      <c r="A69" s="124" t="s">
        <v>203</v>
      </c>
      <c r="B69" s="852"/>
      <c r="C69" s="599"/>
      <c r="D69" s="835">
        <v>0.2</v>
      </c>
      <c r="E69" s="173">
        <f t="shared" si="1"/>
        <v>0</v>
      </c>
    </row>
    <row r="70" spans="1:5" ht="15.75" x14ac:dyDescent="0.2">
      <c r="A70" s="124" t="s">
        <v>204</v>
      </c>
      <c r="B70" s="834"/>
      <c r="C70" s="599"/>
      <c r="D70" s="835">
        <v>0.5</v>
      </c>
      <c r="E70" s="173">
        <f t="shared" si="1"/>
        <v>0</v>
      </c>
    </row>
    <row r="71" spans="1:5" ht="15.75" x14ac:dyDescent="0.2">
      <c r="A71" s="124" t="s">
        <v>205</v>
      </c>
      <c r="B71" s="834"/>
      <c r="C71" s="599"/>
      <c r="D71" s="835">
        <v>1</v>
      </c>
      <c r="E71" s="173">
        <f t="shared" si="1"/>
        <v>0</v>
      </c>
    </row>
    <row r="72" spans="1:5" ht="15.75" x14ac:dyDescent="0.2">
      <c r="A72" s="124" t="s">
        <v>206</v>
      </c>
      <c r="B72" s="834"/>
      <c r="C72" s="599"/>
      <c r="D72" s="835">
        <v>1.5</v>
      </c>
      <c r="E72" s="173">
        <f t="shared" si="1"/>
        <v>0</v>
      </c>
    </row>
    <row r="73" spans="1:5" ht="15.75" x14ac:dyDescent="0.2">
      <c r="A73" s="124" t="s">
        <v>249</v>
      </c>
      <c r="B73" s="834"/>
      <c r="C73" s="599"/>
      <c r="D73" s="835">
        <v>2</v>
      </c>
      <c r="E73" s="173">
        <f t="shared" si="1"/>
        <v>0</v>
      </c>
    </row>
    <row r="74" spans="1:5" ht="15.75" x14ac:dyDescent="0.2">
      <c r="A74" s="124" t="s">
        <v>250</v>
      </c>
      <c r="B74" s="834"/>
      <c r="C74" s="599"/>
      <c r="D74" s="835">
        <v>3</v>
      </c>
      <c r="E74" s="173">
        <f t="shared" si="1"/>
        <v>0</v>
      </c>
    </row>
    <row r="75" spans="1:5" ht="15.75" x14ac:dyDescent="0.2">
      <c r="A75" s="124"/>
      <c r="B75" s="840"/>
      <c r="C75" s="1059"/>
      <c r="D75" s="835"/>
      <c r="E75" s="1070"/>
    </row>
    <row r="76" spans="1:5" ht="15.75" x14ac:dyDescent="0.2">
      <c r="A76" s="124" t="s">
        <v>207</v>
      </c>
      <c r="B76" s="840" t="s">
        <v>654</v>
      </c>
      <c r="C76" s="509">
        <f>SUM(C78:C79)</f>
        <v>0</v>
      </c>
      <c r="D76" s="835"/>
      <c r="E76" s="510">
        <f>E79</f>
        <v>0</v>
      </c>
    </row>
    <row r="77" spans="1:5" ht="15.75" x14ac:dyDescent="0.2">
      <c r="A77" s="124"/>
      <c r="B77" s="837"/>
      <c r="C77" s="1061"/>
      <c r="D77" s="835"/>
      <c r="E77" s="1070"/>
    </row>
    <row r="78" spans="1:5" ht="31.5" x14ac:dyDescent="0.2">
      <c r="A78" s="124" t="s">
        <v>133</v>
      </c>
      <c r="B78" s="853" t="s">
        <v>822</v>
      </c>
      <c r="C78" s="599"/>
      <c r="D78" s="1077" t="s">
        <v>121</v>
      </c>
      <c r="E78" s="1069"/>
    </row>
    <row r="79" spans="1:5" ht="15.75" x14ac:dyDescent="0.2">
      <c r="A79" s="124" t="s">
        <v>134</v>
      </c>
      <c r="B79" s="854" t="s">
        <v>823</v>
      </c>
      <c r="C79" s="599"/>
      <c r="D79" s="835">
        <v>1</v>
      </c>
      <c r="E79" s="173">
        <f>C79*D79</f>
        <v>0</v>
      </c>
    </row>
    <row r="80" spans="1:5" ht="15.75" x14ac:dyDescent="0.2">
      <c r="A80" s="124"/>
      <c r="B80" s="840"/>
      <c r="C80" s="1059"/>
      <c r="D80" s="835"/>
      <c r="E80" s="510"/>
    </row>
    <row r="81" spans="1:5" ht="15.75" x14ac:dyDescent="0.2">
      <c r="A81" s="124"/>
      <c r="B81" s="840"/>
      <c r="C81" s="1059"/>
      <c r="D81" s="835"/>
      <c r="E81" s="1070"/>
    </row>
    <row r="82" spans="1:5" ht="15.75" x14ac:dyDescent="0.2">
      <c r="A82" s="850"/>
      <c r="B82" s="401"/>
      <c r="C82" s="226"/>
      <c r="D82" s="570"/>
      <c r="E82" s="173"/>
    </row>
    <row r="83" spans="1:5" ht="15.75" x14ac:dyDescent="0.2">
      <c r="A83" s="124"/>
      <c r="B83" s="840"/>
      <c r="C83" s="1059"/>
      <c r="D83" s="835"/>
      <c r="E83" s="173"/>
    </row>
    <row r="84" spans="1:5" ht="15.75" x14ac:dyDescent="0.2">
      <c r="A84" s="124" t="s">
        <v>212</v>
      </c>
      <c r="B84" s="855" t="s">
        <v>824</v>
      </c>
      <c r="C84" s="602">
        <f>C86+C88+C90+C92+C94+C96+C98+C100+C103</f>
        <v>0</v>
      </c>
      <c r="D84" s="835"/>
      <c r="E84" s="510">
        <f>SUM(E9,E25,E17,E33,E43,E51)+E60+E62+E65+E76</f>
        <v>0</v>
      </c>
    </row>
    <row r="85" spans="1:5" ht="15.75" x14ac:dyDescent="0.2">
      <c r="A85" s="124"/>
      <c r="B85" s="851"/>
      <c r="C85" s="1059"/>
      <c r="D85" s="835"/>
      <c r="E85" s="1070"/>
    </row>
    <row r="86" spans="1:5" ht="15.75" x14ac:dyDescent="0.2">
      <c r="A86" s="124" t="s">
        <v>239</v>
      </c>
      <c r="B86" s="856" t="s">
        <v>825</v>
      </c>
      <c r="C86" s="509">
        <f>C11+C19+C27+C35+C45+C53+C67</f>
        <v>0</v>
      </c>
      <c r="D86" s="857">
        <v>0</v>
      </c>
      <c r="E86" s="510"/>
    </row>
    <row r="87" spans="1:5" ht="15.75" x14ac:dyDescent="0.2">
      <c r="A87" s="124"/>
      <c r="B87" s="840"/>
      <c r="C87" s="1066"/>
      <c r="D87" s="835"/>
      <c r="E87" s="1070"/>
    </row>
    <row r="88" spans="1:5" ht="15.75" x14ac:dyDescent="0.2">
      <c r="A88" s="124" t="s">
        <v>240</v>
      </c>
      <c r="B88" s="856" t="s">
        <v>826</v>
      </c>
      <c r="C88" s="509">
        <f>C12+C20+C28+C36+C46+C54+C68</f>
        <v>0</v>
      </c>
      <c r="D88" s="857">
        <v>0.1</v>
      </c>
      <c r="E88" s="510">
        <f>C88*D88</f>
        <v>0</v>
      </c>
    </row>
    <row r="89" spans="1:5" ht="15.75" x14ac:dyDescent="0.2">
      <c r="A89" s="124"/>
      <c r="B89" s="840"/>
      <c r="C89" s="1059"/>
      <c r="D89" s="835"/>
      <c r="E89" s="1070"/>
    </row>
    <row r="90" spans="1:5" ht="15.75" x14ac:dyDescent="0.2">
      <c r="A90" s="124" t="s">
        <v>213</v>
      </c>
      <c r="B90" s="856" t="s">
        <v>827</v>
      </c>
      <c r="C90" s="509">
        <f>C13+C21+C29+C37+C47+C55+C69</f>
        <v>0</v>
      </c>
      <c r="D90" s="857">
        <v>0.2</v>
      </c>
      <c r="E90" s="510">
        <f>C90*D90</f>
        <v>0</v>
      </c>
    </row>
    <row r="91" spans="1:5" ht="15.75" x14ac:dyDescent="0.2">
      <c r="A91" s="124"/>
      <c r="B91" s="840"/>
      <c r="C91" s="1059"/>
      <c r="D91" s="835"/>
      <c r="E91" s="1070"/>
    </row>
    <row r="92" spans="1:5" ht="15.75" x14ac:dyDescent="0.2">
      <c r="A92" s="124" t="s">
        <v>214</v>
      </c>
      <c r="B92" s="856" t="s">
        <v>828</v>
      </c>
      <c r="C92" s="509">
        <f>C14+C22+C30+C38+C48+C56+C70</f>
        <v>0</v>
      </c>
      <c r="D92" s="857">
        <v>0.5</v>
      </c>
      <c r="E92" s="510">
        <f>C92*D92</f>
        <v>0</v>
      </c>
    </row>
    <row r="93" spans="1:5" ht="15.75" x14ac:dyDescent="0.2">
      <c r="A93" s="124"/>
      <c r="B93" s="168"/>
      <c r="C93" s="1059"/>
      <c r="D93" s="835"/>
      <c r="E93" s="1070"/>
    </row>
    <row r="94" spans="1:5" ht="15.75" x14ac:dyDescent="0.2">
      <c r="A94" s="124" t="s">
        <v>215</v>
      </c>
      <c r="B94" s="856" t="s">
        <v>829</v>
      </c>
      <c r="C94" s="509">
        <f>C15+C23+C31+C39+C49+C57+C60+C62+C71</f>
        <v>0</v>
      </c>
      <c r="D94" s="857">
        <v>1</v>
      </c>
      <c r="E94" s="510">
        <f>C94*D94</f>
        <v>0</v>
      </c>
    </row>
    <row r="95" spans="1:5" ht="15.75" x14ac:dyDescent="0.2">
      <c r="A95" s="124"/>
      <c r="B95" s="856"/>
      <c r="C95" s="1067"/>
      <c r="D95" s="857"/>
      <c r="E95" s="1075"/>
    </row>
    <row r="96" spans="1:5" ht="15.75" x14ac:dyDescent="0.2">
      <c r="A96" s="124" t="s">
        <v>216</v>
      </c>
      <c r="B96" s="856" t="s">
        <v>830</v>
      </c>
      <c r="C96" s="509">
        <f>C72</f>
        <v>0</v>
      </c>
      <c r="D96" s="858">
        <v>1.5</v>
      </c>
      <c r="E96" s="509">
        <f>C96*D96</f>
        <v>0</v>
      </c>
    </row>
    <row r="97" spans="1:5" ht="15.75" x14ac:dyDescent="0.2">
      <c r="A97" s="124"/>
      <c r="B97" s="856"/>
      <c r="C97" s="1067"/>
      <c r="D97" s="857"/>
      <c r="E97" s="1075"/>
    </row>
    <row r="98" spans="1:5" ht="15.75" x14ac:dyDescent="0.2">
      <c r="A98" s="124" t="s">
        <v>217</v>
      </c>
      <c r="B98" s="856" t="s">
        <v>831</v>
      </c>
      <c r="C98" s="509">
        <f>C73</f>
        <v>0</v>
      </c>
      <c r="D98" s="857">
        <v>2</v>
      </c>
      <c r="E98" s="509">
        <f>C98*D98</f>
        <v>0</v>
      </c>
    </row>
    <row r="99" spans="1:5" ht="15.75" x14ac:dyDescent="0.2">
      <c r="A99" s="124"/>
      <c r="B99" s="856"/>
      <c r="C99" s="1068"/>
      <c r="D99" s="857"/>
      <c r="E99" s="1076"/>
    </row>
    <row r="100" spans="1:5" ht="15.75" x14ac:dyDescent="0.2">
      <c r="A100" s="124" t="s">
        <v>218</v>
      </c>
      <c r="B100" s="856" t="s">
        <v>832</v>
      </c>
      <c r="C100" s="509">
        <f>C41+C74</f>
        <v>0</v>
      </c>
      <c r="D100" s="857">
        <v>3</v>
      </c>
      <c r="E100" s="509">
        <f>C100*D100</f>
        <v>0</v>
      </c>
    </row>
    <row r="101" spans="1:5" ht="15.75" x14ac:dyDescent="0.2">
      <c r="A101" s="124"/>
      <c r="B101" s="856"/>
      <c r="C101" s="1068"/>
      <c r="D101" s="857"/>
      <c r="E101" s="1076"/>
    </row>
    <row r="102" spans="1:5" ht="15.75" x14ac:dyDescent="0.2">
      <c r="A102" s="124"/>
      <c r="B102" s="837"/>
      <c r="C102" s="1061"/>
      <c r="D102" s="838"/>
      <c r="E102" s="1074"/>
    </row>
    <row r="103" spans="1:5" ht="15.75" x14ac:dyDescent="0.2">
      <c r="A103" s="124" t="s">
        <v>208</v>
      </c>
      <c r="B103" s="856" t="s">
        <v>833</v>
      </c>
      <c r="C103" s="509">
        <f>SUM(C78)</f>
        <v>0</v>
      </c>
      <c r="D103" s="835"/>
      <c r="E103" s="1074"/>
    </row>
    <row r="104" spans="1:5" ht="15.75" x14ac:dyDescent="0.2">
      <c r="E104" s="173"/>
    </row>
    <row r="105" spans="1:5" x14ac:dyDescent="0.2">
      <c r="E105" s="1071"/>
    </row>
    <row r="106" spans="1:5" ht="15.75" x14ac:dyDescent="0.2">
      <c r="E106" s="601"/>
    </row>
    <row r="107" spans="1:5" ht="15.75" x14ac:dyDescent="0.2">
      <c r="E107" s="1072"/>
    </row>
    <row r="108" spans="1:5" ht="15.75" x14ac:dyDescent="0.2">
      <c r="E108" s="597"/>
    </row>
    <row r="109" spans="1:5" ht="15.75" x14ac:dyDescent="0.2">
      <c r="E109" s="596"/>
    </row>
    <row r="110" spans="1:5" ht="15.75" x14ac:dyDescent="0.2">
      <c r="E110" s="596"/>
    </row>
    <row r="111" spans="1:5" ht="15.75" x14ac:dyDescent="0.2">
      <c r="E111" s="596"/>
    </row>
    <row r="112" spans="1:5" ht="15.75" x14ac:dyDescent="0.2">
      <c r="E112" s="596"/>
    </row>
    <row r="113" spans="5:5" ht="15.75" x14ac:dyDescent="0.2">
      <c r="E113" s="596"/>
    </row>
    <row r="114" spans="5:5" ht="15.75" x14ac:dyDescent="0.2">
      <c r="E114" s="596"/>
    </row>
    <row r="115" spans="5:5" ht="15.75" x14ac:dyDescent="0.2">
      <c r="E115" s="596"/>
    </row>
    <row r="116" spans="5:5" ht="15.75" x14ac:dyDescent="0.2">
      <c r="E116" s="596"/>
    </row>
    <row r="117" spans="5:5" ht="15.75" x14ac:dyDescent="0.2">
      <c r="E117" s="596"/>
    </row>
    <row r="118" spans="5:5" ht="15.75" x14ac:dyDescent="0.2">
      <c r="E118" s="596"/>
    </row>
    <row r="119" spans="5:5" ht="15.75" x14ac:dyDescent="0.2">
      <c r="E119" s="596"/>
    </row>
    <row r="120" spans="5:5" ht="15.75" x14ac:dyDescent="0.2">
      <c r="E120" s="596"/>
    </row>
    <row r="121" spans="5:5" ht="15.75" x14ac:dyDescent="0.2">
      <c r="E121" s="596"/>
    </row>
    <row r="122" spans="5:5" ht="15.75" x14ac:dyDescent="0.2">
      <c r="E122" s="596"/>
    </row>
    <row r="123" spans="5:5" ht="15.75" x14ac:dyDescent="0.2">
      <c r="E123" s="596"/>
    </row>
    <row r="124" spans="5:5" ht="15.75" x14ac:dyDescent="0.2">
      <c r="E124" s="596"/>
    </row>
    <row r="125" spans="5:5" ht="15.75" x14ac:dyDescent="0.2">
      <c r="E125" s="596"/>
    </row>
    <row r="126" spans="5:5" ht="15.75" x14ac:dyDescent="0.2">
      <c r="E126" s="596"/>
    </row>
    <row r="127" spans="5:5" ht="15.75" x14ac:dyDescent="0.2">
      <c r="E127" s="596"/>
    </row>
    <row r="128" spans="5:5" ht="15.75" x14ac:dyDescent="0.2">
      <c r="E128" s="596"/>
    </row>
    <row r="129" spans="5:5" ht="15.75" x14ac:dyDescent="0.2">
      <c r="E129" s="596"/>
    </row>
    <row r="130" spans="5:5" ht="15.75" x14ac:dyDescent="0.2">
      <c r="E130" s="596"/>
    </row>
    <row r="131" spans="5:5" ht="15.75" x14ac:dyDescent="0.2">
      <c r="E131" s="596"/>
    </row>
    <row r="132" spans="5:5" ht="15.75" x14ac:dyDescent="0.2">
      <c r="E132" s="596"/>
    </row>
    <row r="133" spans="5:5" ht="15.75" x14ac:dyDescent="0.2">
      <c r="E133" s="596"/>
    </row>
    <row r="134" spans="5:5" ht="15.75" x14ac:dyDescent="0.2">
      <c r="E134" s="596"/>
    </row>
    <row r="135" spans="5:5" ht="15.75" x14ac:dyDescent="0.2">
      <c r="E135" s="596"/>
    </row>
    <row r="136" spans="5:5" ht="15.75" x14ac:dyDescent="0.2">
      <c r="E136" s="596"/>
    </row>
    <row r="137" spans="5:5" ht="15.75" x14ac:dyDescent="0.2">
      <c r="E137" s="596"/>
    </row>
    <row r="138" spans="5:5" ht="15.75" x14ac:dyDescent="0.2">
      <c r="E138" s="596"/>
    </row>
    <row r="139" spans="5:5" ht="15.75" x14ac:dyDescent="0.2">
      <c r="E139" s="596"/>
    </row>
    <row r="140" spans="5:5" ht="15.75" x14ac:dyDescent="0.2">
      <c r="E140" s="596"/>
    </row>
    <row r="141" spans="5:5" ht="15.75" x14ac:dyDescent="0.2">
      <c r="E141" s="596"/>
    </row>
    <row r="142" spans="5:5" ht="15.75" x14ac:dyDescent="0.2">
      <c r="E142" s="596"/>
    </row>
    <row r="143" spans="5:5" ht="15.75" x14ac:dyDescent="0.2">
      <c r="E143" s="596"/>
    </row>
    <row r="144" spans="5:5" ht="15.75" x14ac:dyDescent="0.2">
      <c r="E144" s="596"/>
    </row>
    <row r="145" spans="5:5" ht="15.75" x14ac:dyDescent="0.2">
      <c r="E145" s="596"/>
    </row>
    <row r="146" spans="5:5" ht="15.75" x14ac:dyDescent="0.2">
      <c r="E146" s="596"/>
    </row>
    <row r="147" spans="5:5" ht="15.75" x14ac:dyDescent="0.2">
      <c r="E147" s="596"/>
    </row>
    <row r="148" spans="5:5" ht="15.75" x14ac:dyDescent="0.2">
      <c r="E148" s="596"/>
    </row>
    <row r="149" spans="5:5" ht="15.75" x14ac:dyDescent="0.2">
      <c r="E149" s="596"/>
    </row>
    <row r="150" spans="5:5" ht="15.75" x14ac:dyDescent="0.2">
      <c r="E150" s="596"/>
    </row>
    <row r="151" spans="5:5" ht="15.75" x14ac:dyDescent="0.2">
      <c r="E151" s="596"/>
    </row>
    <row r="152" spans="5:5" ht="15.75" x14ac:dyDescent="0.2">
      <c r="E152" s="596"/>
    </row>
    <row r="153" spans="5:5" ht="15.75" x14ac:dyDescent="0.2">
      <c r="E153" s="596"/>
    </row>
    <row r="154" spans="5:5" ht="15.75" x14ac:dyDescent="0.2">
      <c r="E154" s="596"/>
    </row>
    <row r="155" spans="5:5" ht="15.75" x14ac:dyDescent="0.2">
      <c r="E155" s="596"/>
    </row>
    <row r="156" spans="5:5" ht="15.75" x14ac:dyDescent="0.2">
      <c r="E156" s="596"/>
    </row>
    <row r="157" spans="5:5" ht="15.75" x14ac:dyDescent="0.2">
      <c r="E157" s="596"/>
    </row>
    <row r="158" spans="5:5" ht="15.75" x14ac:dyDescent="0.2">
      <c r="E158" s="596"/>
    </row>
    <row r="159" spans="5:5" ht="15.75" x14ac:dyDescent="0.2">
      <c r="E159" s="596"/>
    </row>
    <row r="160" spans="5:5" ht="15.75" x14ac:dyDescent="0.2">
      <c r="E160" s="596"/>
    </row>
    <row r="161" spans="5:5" ht="15.75" x14ac:dyDescent="0.2">
      <c r="E161" s="596"/>
    </row>
    <row r="162" spans="5:5" ht="15.75" x14ac:dyDescent="0.2">
      <c r="E162" s="596"/>
    </row>
    <row r="163" spans="5:5" ht="15.75" x14ac:dyDescent="0.2">
      <c r="E163" s="596"/>
    </row>
    <row r="164" spans="5:5" ht="15.75" x14ac:dyDescent="0.2">
      <c r="E164" s="596"/>
    </row>
  </sheetData>
  <mergeCells count="5">
    <mergeCell ref="A1:B1"/>
    <mergeCell ref="A2:B2"/>
    <mergeCell ref="A6:A7"/>
    <mergeCell ref="B6:B7"/>
    <mergeCell ref="C6:C7"/>
  </mergeCells>
  <phoneticPr fontId="0" type="noConversion"/>
  <conditionalFormatting sqref="E84">
    <cfRule type="cellIs" dxfId="2" priority="1" stopIfTrue="1" operator="notEqual">
      <formula>SUM($E$47,$E$49,$E$51,$E$53,$E$55,$E$57,#REF!,#REF!,#REF!)</formula>
    </cfRule>
  </conditionalFormatting>
  <dataValidations count="2">
    <dataValidation type="whole" operator="greaterThanOrEqual" allowBlank="1" showInputMessage="1" showErrorMessage="1" sqref="SHG17 SRC17 TAY17 TKU17 TUQ17 UEM17 C94:C101 UOI17 UYE17 VIA17 VRW17 WBS17 C86:C88 C17 WLO17 WVK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C9 C25 C33 C53 C92 C90 C76 C84 C103 C65 E98:E101 E96 E84:E85 C43 E43 C51 E51">
      <formula1>0</formula1>
    </dataValidation>
    <dataValidation operator="greaterThanOrEqual" allowBlank="1" showInputMessage="1" showErrorMessage="1" sqref="TBA17:TBA24 TKW17:TKW24 TUS17:TUS24 UEO17:UEO24 UOK17:UOK24 UYG17:UYG24 C62 C60 VIC17:VIC24 VRY17:VRY24 WBU17:WBU24 C67:C74 E108:E164 WLQ17:WLQ24 E9:E41 C19:C24 WVM17:WVM24 IY19:IY24 SU19:SU24 ACQ19:ACQ24 AMM19:AMM24 AWI19:AWI24 BGE19:BGE24 BQA19:BQA24 BZW19:BZW24 CJS19:CJS24 CTO19:CTO24 DDK19:DDK24 DNG19:DNG24 DXC19:DXC24 EGY19:EGY24 EQU19:EQU24 FAQ19:FAQ24 FKM19:FKM24 FUI19:FUI24 GEE19:GEE24 GOA19:GOA24 GXW19:GXW24 HHS19:HHS24 HRO19:HRO24 IBK19:IBK24 ILG19:ILG24 IVC19:IVC24 JEY19:JEY24 JOU19:JOU24 JYQ19:JYQ24 KIM19:KIM24 KSI19:KSI24 LCE19:LCE24 LMA19:LMA24 LVW19:LVW24 MFS19:MFS24 MPO19:MPO24 MZK19:MZK24 NJG19:NJG24 NTC19:NTC24 OCY19:OCY24 OMU19:OMU24 OWQ19:OWQ24 PGM19:PGM24 PQI19:PQI24 QAE19:QAE24 QKA19:QKA24 QTW19:QTW24 RDS19:RDS24 RNO19:RNO24 RXK19:RXK24 SHG19:SHG24 SRC19:SRC24 TAY19:TAY24 TKU19:TKU24 TUQ19:TUQ24 UEM19:UEM24 UOI19:UOI24 UYE19:UYE24 VIA19:VIA24 VRW19:VRW24 WBS19:WBS24 WLO19:WLO24 WVK19:WVK24 JA17:JA24 SW17:SW24 ACS17:ACS24 AMO17:AMO24 AWK17:AWK24 BGG17:BGG24 BQC17:BQC24 BZY17:BZY24 CJU17:CJU24 CTQ17:CTQ24 DDM17:DDM24 DNI17:DNI24 DXE17:DXE24 EHA17:EHA24 EQW17:EQW24 FAS17:FAS24 FKO17:FKO24 FUK17:FUK24 GEG17:GEG24 GOC17:GOC24 GXY17:GXY24 HHU17:HHU24 HRQ17:HRQ24 IBM17:IBM24 ILI17:ILI24 IVE17:IVE24 JFA17:JFA24 JOW17:JOW24 JYS17:JYS24 KIO17:KIO24 KSK17:KSK24 LCG17:LCG24 LMC17:LMC24 LVY17:LVY24 MFU17:MFU24 MPQ17:MPQ24 MZM17:MZM24 NJI17:NJI24 NTE17:NTE24 ODA17:ODA24 OMW17:OMW24 OWS17:OWS24 PGO17:PGO24 PQK17:PQK24 QAG17:QAG24 QKC17:QKC24 QTY17:QTY24 RDU17:RDU24 RNQ17:RNQ24 RXM17:RXM24 SHI17:SHI24 SRE17:SRE24 C11:C15 C27:C31 C35:C41 C50 C48 C55:C58 C78:C79 E45:E50 E52:E58 E60:E62 E64:E83 E104 E86:E95 E97"/>
  </dataValidations>
  <printOptions horizontalCentered="1"/>
  <pageMargins left="0.24" right="0.24" top="0.84" bottom="0.17" header="0.34" footer="0.17"/>
  <pageSetup paperSize="9" scale="7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16" zoomScale="71" zoomScaleNormal="71" workbookViewId="0">
      <selection activeCell="C42" sqref="C42"/>
    </sheetView>
  </sheetViews>
  <sheetFormatPr defaultColWidth="9.140625" defaultRowHeight="15.75" x14ac:dyDescent="0.2"/>
  <cols>
    <col min="1" max="1" width="6.5703125" style="1079" customWidth="1"/>
    <col min="2" max="2" width="80.7109375" style="1079" customWidth="1"/>
    <col min="3" max="3" width="18" style="1079" customWidth="1"/>
    <col min="4" max="4" width="27.28515625" style="1079" customWidth="1"/>
    <col min="5" max="6" width="13.5703125" style="1079" customWidth="1"/>
    <col min="7" max="16384" width="9.140625" style="1079"/>
  </cols>
  <sheetData>
    <row r="1" spans="1:6" x14ac:dyDescent="0.25">
      <c r="A1" s="575" t="s">
        <v>277</v>
      </c>
      <c r="B1" s="1085"/>
      <c r="D1" s="1086"/>
      <c r="E1" s="1336" t="s">
        <v>907</v>
      </c>
      <c r="F1" s="1225"/>
    </row>
    <row r="2" spans="1:6" x14ac:dyDescent="0.2">
      <c r="A2" s="1328"/>
      <c r="B2" s="1328"/>
      <c r="D2" s="1329"/>
      <c r="E2" s="1329"/>
      <c r="F2" s="1329"/>
    </row>
    <row r="3" spans="1:6" x14ac:dyDescent="0.2">
      <c r="A3" s="1087" t="s">
        <v>834</v>
      </c>
    </row>
    <row r="4" spans="1:6" ht="16.5" thickBot="1" x14ac:dyDescent="0.3">
      <c r="A4" s="1088"/>
      <c r="B4" s="1087"/>
      <c r="F4" s="966" t="s">
        <v>377</v>
      </c>
    </row>
    <row r="5" spans="1:6" x14ac:dyDescent="0.2">
      <c r="A5" s="1089"/>
      <c r="B5" s="1090"/>
      <c r="C5" s="1091"/>
      <c r="D5" s="1092"/>
      <c r="E5" s="1093"/>
      <c r="F5" s="1091"/>
    </row>
    <row r="6" spans="1:6" x14ac:dyDescent="0.2">
      <c r="A6" s="1330" t="s">
        <v>62</v>
      </c>
      <c r="B6" s="1333" t="s">
        <v>809</v>
      </c>
      <c r="C6" s="1326" t="s">
        <v>810</v>
      </c>
      <c r="D6" s="1326" t="s">
        <v>908</v>
      </c>
      <c r="E6" s="1326" t="s">
        <v>909</v>
      </c>
      <c r="F6" s="1326" t="s">
        <v>910</v>
      </c>
    </row>
    <row r="7" spans="1:6" x14ac:dyDescent="0.2">
      <c r="A7" s="1331"/>
      <c r="B7" s="1334"/>
      <c r="C7" s="1337"/>
      <c r="D7" s="1337"/>
      <c r="E7" s="1337"/>
      <c r="F7" s="1337"/>
    </row>
    <row r="8" spans="1:6" s="226" customFormat="1" x14ac:dyDescent="0.2">
      <c r="A8" s="1332"/>
      <c r="B8" s="1335"/>
      <c r="C8" s="1327"/>
      <c r="D8" s="1327"/>
      <c r="E8" s="1327"/>
      <c r="F8" s="1327"/>
    </row>
    <row r="9" spans="1:6" s="226" customFormat="1" x14ac:dyDescent="0.2">
      <c r="A9" s="1094"/>
      <c r="B9" s="1095"/>
      <c r="C9" s="1057"/>
      <c r="D9" s="1057"/>
      <c r="E9" s="1057"/>
      <c r="F9" s="1082"/>
    </row>
    <row r="10" spans="1:6" s="226" customFormat="1" ht="31.5" x14ac:dyDescent="0.2">
      <c r="A10" s="515">
        <v>21</v>
      </c>
      <c r="B10" s="1096" t="s">
        <v>835</v>
      </c>
      <c r="C10" s="509">
        <f>SUM(C12:C16)</f>
        <v>0</v>
      </c>
      <c r="D10" s="1097"/>
      <c r="E10" s="1098"/>
      <c r="F10" s="510">
        <f>SUM(F13:F16)</f>
        <v>0</v>
      </c>
    </row>
    <row r="11" spans="1:6" x14ac:dyDescent="0.2">
      <c r="A11" s="1099"/>
      <c r="B11" s="1096"/>
      <c r="C11" s="1059"/>
      <c r="D11" s="1097"/>
      <c r="E11" s="1098"/>
      <c r="F11" s="1074"/>
    </row>
    <row r="12" spans="1:6" x14ac:dyDescent="0.2">
      <c r="A12" s="516" t="s">
        <v>251</v>
      </c>
      <c r="B12" s="1100"/>
      <c r="C12" s="514"/>
      <c r="D12" s="1097">
        <v>1</v>
      </c>
      <c r="E12" s="1098">
        <v>0</v>
      </c>
      <c r="F12" s="514"/>
    </row>
    <row r="13" spans="1:6" x14ac:dyDescent="0.2">
      <c r="A13" s="516" t="s">
        <v>252</v>
      </c>
      <c r="B13" s="1100"/>
      <c r="C13" s="514"/>
      <c r="D13" s="1097">
        <v>1</v>
      </c>
      <c r="E13" s="1098">
        <v>0.1</v>
      </c>
      <c r="F13" s="173">
        <f>C13*D13*E13</f>
        <v>0</v>
      </c>
    </row>
    <row r="14" spans="1:6" x14ac:dyDescent="0.2">
      <c r="A14" s="516" t="s">
        <v>253</v>
      </c>
      <c r="B14" s="1100"/>
      <c r="C14" s="1078"/>
      <c r="D14" s="1097">
        <v>1</v>
      </c>
      <c r="E14" s="1098">
        <v>0.2</v>
      </c>
      <c r="F14" s="173">
        <f>C14*D14*E14</f>
        <v>0</v>
      </c>
    </row>
    <row r="15" spans="1:6" x14ac:dyDescent="0.2">
      <c r="A15" s="516" t="s">
        <v>254</v>
      </c>
      <c r="B15" s="1100"/>
      <c r="C15" s="1078"/>
      <c r="D15" s="1097">
        <v>1</v>
      </c>
      <c r="E15" s="1098">
        <v>0.5</v>
      </c>
      <c r="F15" s="173">
        <f>C15*D15*E15</f>
        <v>0</v>
      </c>
    </row>
    <row r="16" spans="1:6" x14ac:dyDescent="0.2">
      <c r="A16" s="516" t="s">
        <v>255</v>
      </c>
      <c r="B16" s="1100"/>
      <c r="C16" s="1078"/>
      <c r="D16" s="1097">
        <v>1</v>
      </c>
      <c r="E16" s="1098">
        <v>1</v>
      </c>
      <c r="F16" s="173">
        <f>C16*D16*E16</f>
        <v>0</v>
      </c>
    </row>
    <row r="17" spans="1:6" x14ac:dyDescent="0.2">
      <c r="A17" s="1099"/>
      <c r="B17" s="1096"/>
      <c r="C17" s="1059"/>
      <c r="D17" s="1097"/>
      <c r="E17" s="1098"/>
      <c r="F17" s="1074"/>
    </row>
    <row r="18" spans="1:6" x14ac:dyDescent="0.2">
      <c r="A18" s="1099"/>
      <c r="B18" s="1096"/>
      <c r="C18" s="1059"/>
      <c r="D18" s="1097"/>
      <c r="E18" s="1098"/>
      <c r="F18" s="1074"/>
    </row>
    <row r="19" spans="1:6" ht="31.5" x14ac:dyDescent="0.2">
      <c r="A19" s="515">
        <v>22</v>
      </c>
      <c r="B19" s="1096" t="s">
        <v>836</v>
      </c>
      <c r="C19" s="509">
        <f>SUM(C21:C25)</f>
        <v>0</v>
      </c>
      <c r="D19" s="1097"/>
      <c r="E19" s="1098"/>
      <c r="F19" s="510">
        <f>SUM(F22:F25)</f>
        <v>0</v>
      </c>
    </row>
    <row r="20" spans="1:6" x14ac:dyDescent="0.2">
      <c r="A20" s="1099"/>
      <c r="B20" s="1096"/>
      <c r="C20" s="1059"/>
      <c r="D20" s="1097"/>
      <c r="E20" s="1098"/>
      <c r="F20" s="1074"/>
    </row>
    <row r="21" spans="1:6" x14ac:dyDescent="0.2">
      <c r="A21" s="516" t="s">
        <v>256</v>
      </c>
      <c r="B21" s="1100"/>
      <c r="C21" s="514"/>
      <c r="D21" s="1097">
        <v>1</v>
      </c>
      <c r="E21" s="1098">
        <v>0</v>
      </c>
      <c r="F21" s="514"/>
    </row>
    <row r="22" spans="1:6" x14ac:dyDescent="0.2">
      <c r="A22" s="516" t="s">
        <v>257</v>
      </c>
      <c r="B22" s="1100"/>
      <c r="C22" s="514"/>
      <c r="D22" s="1097">
        <v>1</v>
      </c>
      <c r="E22" s="1098">
        <v>0.1</v>
      </c>
      <c r="F22" s="173">
        <f>C22*D22*E22</f>
        <v>0</v>
      </c>
    </row>
    <row r="23" spans="1:6" x14ac:dyDescent="0.2">
      <c r="A23" s="516" t="s">
        <v>258</v>
      </c>
      <c r="B23" s="1100"/>
      <c r="C23" s="1078"/>
      <c r="D23" s="1097">
        <v>1</v>
      </c>
      <c r="E23" s="1098">
        <v>0.2</v>
      </c>
      <c r="F23" s="173">
        <f>C23*D23*E23</f>
        <v>0</v>
      </c>
    </row>
    <row r="24" spans="1:6" x14ac:dyDescent="0.2">
      <c r="A24" s="516" t="s">
        <v>259</v>
      </c>
      <c r="B24" s="1100"/>
      <c r="C24" s="1078"/>
      <c r="D24" s="1097">
        <v>1</v>
      </c>
      <c r="E24" s="1098">
        <v>0.5</v>
      </c>
      <c r="F24" s="173">
        <f>C24*D24*E24</f>
        <v>0</v>
      </c>
    </row>
    <row r="25" spans="1:6" x14ac:dyDescent="0.2">
      <c r="A25" s="516" t="s">
        <v>260</v>
      </c>
      <c r="B25" s="1100"/>
      <c r="C25" s="1078"/>
      <c r="D25" s="1097">
        <v>1</v>
      </c>
      <c r="E25" s="1098">
        <v>1</v>
      </c>
      <c r="F25" s="173">
        <f>C25*D25*E25</f>
        <v>0</v>
      </c>
    </row>
    <row r="27" spans="1:6" x14ac:dyDescent="0.2">
      <c r="A27" s="1101"/>
      <c r="B27" s="1102"/>
      <c r="C27" s="1080"/>
      <c r="D27" s="1080"/>
      <c r="E27" s="1080"/>
      <c r="F27" s="1083"/>
    </row>
    <row r="28" spans="1:6" x14ac:dyDescent="0.2">
      <c r="A28" s="1101"/>
      <c r="B28" s="1103"/>
      <c r="C28" s="126"/>
      <c r="D28" s="1104"/>
      <c r="E28" s="1105"/>
      <c r="F28" s="126"/>
    </row>
    <row r="29" spans="1:6" ht="31.5" x14ac:dyDescent="0.2">
      <c r="A29" s="366" t="s">
        <v>219</v>
      </c>
      <c r="B29" s="1103" t="s">
        <v>837</v>
      </c>
      <c r="C29" s="125">
        <f>SUM(C31:C33)</f>
        <v>0</v>
      </c>
      <c r="D29" s="1104"/>
      <c r="E29" s="1105"/>
      <c r="F29" s="171">
        <f>SUM(F31:F33)</f>
        <v>0</v>
      </c>
    </row>
    <row r="30" spans="1:6" x14ac:dyDescent="0.2">
      <c r="A30" s="1101"/>
      <c r="B30" s="1103"/>
      <c r="C30" s="126"/>
      <c r="D30" s="1104"/>
      <c r="E30" s="1105"/>
      <c r="F30" s="126"/>
    </row>
    <row r="31" spans="1:6" x14ac:dyDescent="0.2">
      <c r="A31" s="366" t="s">
        <v>261</v>
      </c>
      <c r="B31" s="1106"/>
      <c r="C31" s="128"/>
      <c r="D31" s="1104">
        <v>1</v>
      </c>
      <c r="E31" s="1107"/>
      <c r="F31" s="172">
        <f>C31*D31*E31</f>
        <v>0</v>
      </c>
    </row>
    <row r="32" spans="1:6" x14ac:dyDescent="0.2">
      <c r="A32" s="366" t="s">
        <v>262</v>
      </c>
      <c r="B32" s="1106"/>
      <c r="C32" s="128"/>
      <c r="D32" s="1104">
        <v>1</v>
      </c>
      <c r="E32" s="1107"/>
      <c r="F32" s="172">
        <f>C32*D32*E32</f>
        <v>0</v>
      </c>
    </row>
    <row r="33" spans="1:6" x14ac:dyDescent="0.2">
      <c r="A33" s="366" t="s">
        <v>263</v>
      </c>
      <c r="B33" s="1106"/>
      <c r="C33" s="1081"/>
      <c r="D33" s="1104">
        <v>1</v>
      </c>
      <c r="E33" s="1107"/>
      <c r="F33" s="172">
        <f>C33*D33*E33</f>
        <v>0</v>
      </c>
    </row>
    <row r="34" spans="1:6" x14ac:dyDescent="0.2">
      <c r="A34" s="1101"/>
      <c r="B34" s="1103"/>
      <c r="C34" s="126"/>
      <c r="D34" s="1104"/>
      <c r="E34" s="1105"/>
      <c r="F34" s="126"/>
    </row>
    <row r="35" spans="1:6" ht="63" x14ac:dyDescent="0.2">
      <c r="A35" s="508" t="s">
        <v>220</v>
      </c>
      <c r="B35" s="1108" t="s">
        <v>838</v>
      </c>
      <c r="C35" s="511">
        <v>0</v>
      </c>
      <c r="D35" s="1097">
        <v>0.1</v>
      </c>
      <c r="E35" s="1098">
        <v>1</v>
      </c>
      <c r="F35" s="173">
        <f>C35*D35*E35</f>
        <v>0</v>
      </c>
    </row>
    <row r="36" spans="1:6" x14ac:dyDescent="0.2">
      <c r="A36" s="1109"/>
      <c r="B36" s="1110"/>
      <c r="C36" s="1059"/>
      <c r="D36" s="1097"/>
      <c r="E36" s="1098"/>
      <c r="F36" s="1059"/>
    </row>
    <row r="37" spans="1:6" ht="31.5" x14ac:dyDescent="0.2">
      <c r="A37" s="508" t="s">
        <v>221</v>
      </c>
      <c r="B37" s="1111" t="s">
        <v>839</v>
      </c>
      <c r="C37" s="509">
        <f>SUM(C10,C19,C29,C35)</f>
        <v>0</v>
      </c>
      <c r="D37" s="1063"/>
      <c r="E37" s="1112"/>
      <c r="F37" s="509">
        <f>SUM(F10,F19,F29,F35)</f>
        <v>0</v>
      </c>
    </row>
    <row r="38" spans="1:6" x14ac:dyDescent="0.2">
      <c r="A38" s="1101"/>
      <c r="B38" s="1103"/>
      <c r="C38" s="126"/>
      <c r="D38" s="1104"/>
      <c r="E38" s="127"/>
      <c r="F38" s="1084"/>
    </row>
    <row r="39" spans="1:6" ht="78.75" x14ac:dyDescent="0.2">
      <c r="A39" s="366" t="s">
        <v>222</v>
      </c>
      <c r="B39" s="498" t="s">
        <v>911</v>
      </c>
      <c r="C39" s="125">
        <f>SUM(C41,C42)</f>
        <v>0</v>
      </c>
      <c r="D39" s="123"/>
      <c r="E39" s="127"/>
      <c r="F39" s="126"/>
    </row>
    <row r="40" spans="1:6" x14ac:dyDescent="0.2">
      <c r="A40" s="1101"/>
      <c r="B40" s="1080"/>
      <c r="C40" s="126"/>
      <c r="D40" s="1104"/>
      <c r="E40" s="127"/>
      <c r="F40" s="1084"/>
    </row>
    <row r="41" spans="1:6" ht="31.5" x14ac:dyDescent="0.2">
      <c r="A41" s="366" t="s">
        <v>241</v>
      </c>
      <c r="B41" s="499" t="s">
        <v>840</v>
      </c>
      <c r="C41" s="125">
        <f>'R7'!S13</f>
        <v>0</v>
      </c>
      <c r="D41" s="123"/>
      <c r="E41" s="127"/>
      <c r="F41" s="1084"/>
    </row>
    <row r="42" spans="1:6" ht="47.25" x14ac:dyDescent="0.2">
      <c r="A42" s="366" t="s">
        <v>241</v>
      </c>
      <c r="B42" s="499" t="s">
        <v>841</v>
      </c>
      <c r="C42" s="125">
        <f>'R7'!S14</f>
        <v>0</v>
      </c>
      <c r="D42" s="123"/>
      <c r="E42" s="127"/>
      <c r="F42" s="1084"/>
    </row>
    <row r="43" spans="1:6" x14ac:dyDescent="0.2">
      <c r="A43" s="1101"/>
      <c r="B43" s="1103"/>
      <c r="C43" s="126"/>
      <c r="D43" s="1104"/>
      <c r="E43" s="127"/>
      <c r="F43" s="1084"/>
    </row>
    <row r="44" spans="1:6" ht="94.5" x14ac:dyDescent="0.2">
      <c r="A44" s="366" t="s">
        <v>223</v>
      </c>
      <c r="B44" s="498" t="s">
        <v>842</v>
      </c>
      <c r="C44" s="365"/>
      <c r="D44" s="123"/>
      <c r="E44" s="127"/>
      <c r="F44" s="509">
        <f>'R15'!E84+'R15A.'!F37-C39</f>
        <v>0</v>
      </c>
    </row>
  </sheetData>
  <mergeCells count="9">
    <mergeCell ref="A2:B2"/>
    <mergeCell ref="D2:F2"/>
    <mergeCell ref="A6:A8"/>
    <mergeCell ref="B6:B8"/>
    <mergeCell ref="E1:F1"/>
    <mergeCell ref="C6:C8"/>
    <mergeCell ref="D6:D8"/>
    <mergeCell ref="E6:E8"/>
    <mergeCell ref="F6:F8"/>
  </mergeCells>
  <conditionalFormatting sqref="C37">
    <cfRule type="cellIs" dxfId="1" priority="2" stopIfTrue="1" operator="notEqual">
      <formula>TOTOFFBAL</formula>
    </cfRule>
  </conditionalFormatting>
  <conditionalFormatting sqref="F37">
    <cfRule type="cellIs" dxfId="0" priority="1" stopIfTrue="1" operator="notEqual">
      <formula>TOTOFFBAL</formula>
    </cfRule>
  </conditionalFormatting>
  <dataValidations count="2">
    <dataValidation operator="greaterThanOrEqual" allowBlank="1" showInputMessage="1" showErrorMessage="1" sqref="C21:C25 C12:C16 C31:C33 F10:F25 F29:F36"/>
    <dataValidation type="whole" operator="greaterThanOrEqual" allowBlank="1" showInputMessage="1" showErrorMessage="1" sqref="C10:C11 C17:C20 F44 C28:C30 C34:C44 F37">
      <formula1>0</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pageSetUpPr fitToPage="1"/>
  </sheetPr>
  <dimension ref="A1:Y91"/>
  <sheetViews>
    <sheetView view="pageBreakPreview" zoomScale="75" zoomScaleNormal="75" zoomScaleSheetLayoutView="75" workbookViewId="0">
      <pane ySplit="8" topLeftCell="A9" activePane="bottomLeft" state="frozenSplit"/>
      <selection activeCell="F36" sqref="F36"/>
      <selection pane="bottomLeft" activeCell="D12" sqref="D12"/>
    </sheetView>
  </sheetViews>
  <sheetFormatPr defaultColWidth="9.140625" defaultRowHeight="15.75" x14ac:dyDescent="0.2"/>
  <cols>
    <col min="1" max="1" width="6.7109375" style="108" customWidth="1"/>
    <col min="2" max="2" width="80.85546875" style="108" customWidth="1"/>
    <col min="3" max="3" width="15.28515625" style="108" customWidth="1"/>
    <col min="4" max="4" width="21.5703125" style="108" customWidth="1"/>
    <col min="5" max="5" width="9.140625" style="134"/>
    <col min="6" max="16384" width="9.140625" style="108"/>
  </cols>
  <sheetData>
    <row r="1" spans="1:4" x14ac:dyDescent="0.2">
      <c r="A1" s="1338" t="e">
        <f>#REF!</f>
        <v>#REF!</v>
      </c>
      <c r="B1" s="1338"/>
      <c r="C1" s="117"/>
      <c r="D1" s="109" t="s">
        <v>38</v>
      </c>
    </row>
    <row r="2" spans="1:4" x14ac:dyDescent="0.2">
      <c r="A2" s="1339" t="e">
        <f>#REF!</f>
        <v>#REF!</v>
      </c>
      <c r="B2" s="1339"/>
      <c r="C2" s="117"/>
      <c r="D2" s="109" t="s">
        <v>39</v>
      </c>
    </row>
    <row r="3" spans="1:4" x14ac:dyDescent="0.2">
      <c r="C3" s="1181" t="e">
        <f>#REF!</f>
        <v>#REF!</v>
      </c>
      <c r="D3" s="1181"/>
    </row>
    <row r="5" spans="1:4" x14ac:dyDescent="0.2">
      <c r="A5" s="115" t="s">
        <v>40</v>
      </c>
    </row>
    <row r="6" spans="1:4" x14ac:dyDescent="0.2">
      <c r="A6" s="118"/>
      <c r="B6" s="115"/>
      <c r="C6" s="115"/>
      <c r="D6" s="119" t="s">
        <v>148</v>
      </c>
    </row>
    <row r="8" spans="1:4" ht="33.75" customHeight="1" x14ac:dyDescent="0.2">
      <c r="A8" s="179" t="s">
        <v>62</v>
      </c>
      <c r="B8" s="169" t="s">
        <v>147</v>
      </c>
      <c r="C8" s="170"/>
      <c r="D8" s="168" t="s">
        <v>37</v>
      </c>
    </row>
    <row r="9" spans="1:4" x14ac:dyDescent="0.2">
      <c r="A9" s="120"/>
      <c r="B9" s="133"/>
      <c r="C9" s="135"/>
      <c r="D9" s="122"/>
    </row>
    <row r="10" spans="1:4" x14ac:dyDescent="0.2">
      <c r="A10" s="120"/>
      <c r="B10" s="136" t="s">
        <v>54</v>
      </c>
      <c r="C10" s="136"/>
      <c r="D10" s="127"/>
    </row>
    <row r="11" spans="1:4" x14ac:dyDescent="0.2">
      <c r="A11" s="120"/>
      <c r="B11" s="133"/>
      <c r="C11" s="135"/>
      <c r="D11" s="122"/>
    </row>
    <row r="12" spans="1:4" x14ac:dyDescent="0.2">
      <c r="A12" s="124" t="s">
        <v>1</v>
      </c>
      <c r="B12" s="132" t="s">
        <v>139</v>
      </c>
      <c r="C12" s="132"/>
      <c r="D12" s="172"/>
    </row>
    <row r="13" spans="1:4" x14ac:dyDescent="0.2">
      <c r="A13" s="120"/>
      <c r="B13" s="133"/>
      <c r="C13" s="135"/>
      <c r="D13" s="126"/>
    </row>
    <row r="14" spans="1:4" x14ac:dyDescent="0.2">
      <c r="A14" s="124" t="s">
        <v>2</v>
      </c>
      <c r="B14" s="131" t="s">
        <v>55</v>
      </c>
      <c r="C14" s="131"/>
      <c r="D14" s="172"/>
    </row>
    <row r="15" spans="1:4" x14ac:dyDescent="0.2">
      <c r="A15" s="120"/>
      <c r="B15" s="133"/>
      <c r="C15" s="135"/>
      <c r="D15" s="126"/>
    </row>
    <row r="16" spans="1:4" x14ac:dyDescent="0.2">
      <c r="A16" s="124" t="s">
        <v>3</v>
      </c>
      <c r="B16" s="132" t="s">
        <v>140</v>
      </c>
      <c r="C16" s="132"/>
      <c r="D16" s="172"/>
    </row>
    <row r="17" spans="1:4" x14ac:dyDescent="0.2">
      <c r="A17" s="120"/>
      <c r="B17" s="133"/>
      <c r="C17" s="135"/>
      <c r="D17" s="126"/>
    </row>
    <row r="18" spans="1:4" x14ac:dyDescent="0.2">
      <c r="A18" s="124" t="s">
        <v>95</v>
      </c>
      <c r="B18" s="132" t="s">
        <v>63</v>
      </c>
      <c r="C18" s="132"/>
      <c r="D18" s="172"/>
    </row>
    <row r="19" spans="1:4" x14ac:dyDescent="0.2">
      <c r="A19" s="120"/>
      <c r="B19" s="133"/>
      <c r="C19" s="135"/>
      <c r="D19" s="126"/>
    </row>
    <row r="20" spans="1:4" x14ac:dyDescent="0.2">
      <c r="A20" s="124" t="s">
        <v>96</v>
      </c>
      <c r="B20" s="123" t="s">
        <v>141</v>
      </c>
      <c r="C20" s="127"/>
      <c r="D20" s="172"/>
    </row>
    <row r="21" spans="1:4" x14ac:dyDescent="0.2">
      <c r="A21" s="120"/>
      <c r="B21" s="133"/>
      <c r="C21" s="135"/>
      <c r="D21" s="126"/>
    </row>
    <row r="22" spans="1:4" x14ac:dyDescent="0.2">
      <c r="A22" s="124" t="s">
        <v>97</v>
      </c>
      <c r="B22" s="132" t="s">
        <v>56</v>
      </c>
      <c r="C22" s="132"/>
      <c r="D22" s="172"/>
    </row>
    <row r="23" spans="1:4" x14ac:dyDescent="0.2">
      <c r="A23" s="120"/>
      <c r="B23" s="133"/>
      <c r="C23" s="135"/>
      <c r="D23" s="175"/>
    </row>
    <row r="24" spans="1:4" x14ac:dyDescent="0.2">
      <c r="A24" s="124" t="s">
        <v>98</v>
      </c>
      <c r="B24" s="123" t="s">
        <v>142</v>
      </c>
      <c r="C24" s="127"/>
      <c r="D24" s="125"/>
    </row>
    <row r="25" spans="1:4" x14ac:dyDescent="0.2">
      <c r="A25" s="120"/>
      <c r="B25" s="133"/>
      <c r="C25" s="135"/>
      <c r="D25" s="175"/>
    </row>
    <row r="26" spans="1:4" x14ac:dyDescent="0.2">
      <c r="A26" s="124" t="s">
        <v>99</v>
      </c>
      <c r="B26" s="138" t="s">
        <v>4</v>
      </c>
      <c r="C26" s="138"/>
      <c r="D26" s="125"/>
    </row>
    <row r="27" spans="1:4" x14ac:dyDescent="0.2">
      <c r="A27" s="120"/>
      <c r="B27" s="133"/>
      <c r="C27" s="135"/>
      <c r="D27" s="175"/>
    </row>
    <row r="28" spans="1:4" x14ac:dyDescent="0.2">
      <c r="A28" s="124" t="s">
        <v>100</v>
      </c>
      <c r="B28" s="139" t="s">
        <v>5</v>
      </c>
      <c r="C28" s="140"/>
      <c r="D28" s="125"/>
    </row>
    <row r="29" spans="1:4" x14ac:dyDescent="0.2">
      <c r="A29" s="120"/>
      <c r="B29" s="133"/>
      <c r="C29" s="135"/>
      <c r="D29" s="175"/>
    </row>
    <row r="30" spans="1:4" x14ac:dyDescent="0.2">
      <c r="A30" s="124" t="s">
        <v>101</v>
      </c>
      <c r="B30" s="141" t="s">
        <v>155</v>
      </c>
      <c r="C30" s="142"/>
      <c r="D30" s="125"/>
    </row>
    <row r="31" spans="1:4" x14ac:dyDescent="0.2">
      <c r="A31" s="120"/>
      <c r="B31" s="133"/>
      <c r="C31" s="135"/>
      <c r="D31" s="175"/>
    </row>
    <row r="32" spans="1:4" x14ac:dyDescent="0.2">
      <c r="A32" s="120"/>
      <c r="B32" s="136" t="s">
        <v>57</v>
      </c>
      <c r="C32" s="136"/>
      <c r="D32" s="176"/>
    </row>
    <row r="33" spans="1:4" x14ac:dyDescent="0.2">
      <c r="A33" s="120"/>
      <c r="B33" s="133"/>
      <c r="C33" s="135"/>
      <c r="D33" s="175"/>
    </row>
    <row r="34" spans="1:4" x14ac:dyDescent="0.2">
      <c r="A34" s="124" t="s">
        <v>102</v>
      </c>
      <c r="B34" s="123" t="s">
        <v>143</v>
      </c>
      <c r="C34" s="127"/>
      <c r="D34" s="125"/>
    </row>
    <row r="35" spans="1:4" x14ac:dyDescent="0.2">
      <c r="D35" s="174"/>
    </row>
    <row r="36" spans="1:4" x14ac:dyDescent="0.2">
      <c r="A36" s="124" t="s">
        <v>103</v>
      </c>
      <c r="B36" s="132" t="s">
        <v>144</v>
      </c>
      <c r="C36" s="132"/>
      <c r="D36" s="125"/>
    </row>
    <row r="37" spans="1:4" x14ac:dyDescent="0.2">
      <c r="A37" s="120"/>
      <c r="B37" s="133"/>
      <c r="C37" s="135"/>
      <c r="D37" s="175"/>
    </row>
    <row r="38" spans="1:4" x14ac:dyDescent="0.2">
      <c r="A38" s="124" t="s">
        <v>104</v>
      </c>
      <c r="B38" s="127" t="s">
        <v>45</v>
      </c>
      <c r="C38" s="127"/>
      <c r="D38" s="172"/>
    </row>
    <row r="39" spans="1:4" x14ac:dyDescent="0.2">
      <c r="A39" s="120"/>
      <c r="B39" s="133"/>
      <c r="C39" s="135"/>
      <c r="D39" s="175"/>
    </row>
    <row r="40" spans="1:4" x14ac:dyDescent="0.2">
      <c r="A40" s="124" t="s">
        <v>105</v>
      </c>
      <c r="B40" s="123" t="s">
        <v>46</v>
      </c>
      <c r="C40" s="127"/>
      <c r="D40" s="172"/>
    </row>
    <row r="41" spans="1:4" x14ac:dyDescent="0.2">
      <c r="A41" s="120"/>
      <c r="B41" s="133"/>
      <c r="C41" s="135"/>
      <c r="D41" s="175"/>
    </row>
    <row r="42" spans="1:4" x14ac:dyDescent="0.2">
      <c r="A42" s="124" t="s">
        <v>106</v>
      </c>
      <c r="B42" s="123" t="s">
        <v>6</v>
      </c>
      <c r="C42" s="127"/>
      <c r="D42" s="125"/>
    </row>
    <row r="43" spans="1:4" x14ac:dyDescent="0.2">
      <c r="A43" s="120"/>
      <c r="B43" s="133"/>
      <c r="C43" s="135"/>
      <c r="D43" s="175"/>
    </row>
    <row r="44" spans="1:4" x14ac:dyDescent="0.2">
      <c r="A44" s="124" t="s">
        <v>107</v>
      </c>
      <c r="B44" s="123" t="s">
        <v>78</v>
      </c>
      <c r="C44" s="127"/>
      <c r="D44" s="125"/>
    </row>
    <row r="45" spans="1:4" x14ac:dyDescent="0.2">
      <c r="A45" s="120"/>
      <c r="B45" s="133"/>
      <c r="C45" s="135"/>
      <c r="D45" s="175"/>
    </row>
    <row r="46" spans="1:4" x14ac:dyDescent="0.2">
      <c r="A46" s="124" t="s">
        <v>108</v>
      </c>
      <c r="B46" s="138" t="s">
        <v>79</v>
      </c>
      <c r="C46" s="138"/>
      <c r="D46" s="125"/>
    </row>
    <row r="47" spans="1:4" x14ac:dyDescent="0.2">
      <c r="A47" s="120"/>
      <c r="B47" s="133"/>
      <c r="C47" s="135"/>
      <c r="D47" s="175"/>
    </row>
    <row r="48" spans="1:4" x14ac:dyDescent="0.2">
      <c r="A48" s="124" t="s">
        <v>109</v>
      </c>
      <c r="B48" s="138" t="s">
        <v>7</v>
      </c>
      <c r="C48" s="138"/>
      <c r="D48" s="125"/>
    </row>
    <row r="49" spans="1:4" x14ac:dyDescent="0.2">
      <c r="A49" s="120"/>
      <c r="B49" s="133"/>
      <c r="C49" s="135"/>
      <c r="D49" s="175"/>
    </row>
    <row r="50" spans="1:4" ht="47.25" x14ac:dyDescent="0.2">
      <c r="A50" s="143" t="s">
        <v>110</v>
      </c>
      <c r="B50" s="140" t="s">
        <v>93</v>
      </c>
      <c r="C50" s="140"/>
      <c r="D50" s="177"/>
    </row>
    <row r="51" spans="1:4" x14ac:dyDescent="0.2">
      <c r="A51" s="120"/>
      <c r="B51" s="123"/>
      <c r="C51" s="127"/>
      <c r="D51" s="178"/>
    </row>
    <row r="52" spans="1:4" x14ac:dyDescent="0.2">
      <c r="A52" s="124" t="s">
        <v>111</v>
      </c>
      <c r="B52" s="141" t="s">
        <v>8</v>
      </c>
      <c r="C52" s="142"/>
      <c r="D52" s="125"/>
    </row>
    <row r="53" spans="1:4" x14ac:dyDescent="0.2">
      <c r="A53" s="120"/>
      <c r="B53" s="133" t="s">
        <v>61</v>
      </c>
      <c r="C53" s="135"/>
      <c r="D53" s="175"/>
    </row>
    <row r="54" spans="1:4" x14ac:dyDescent="0.2">
      <c r="A54" s="120"/>
      <c r="B54" s="145" t="s">
        <v>145</v>
      </c>
      <c r="C54" s="146"/>
      <c r="D54" s="178"/>
    </row>
    <row r="55" spans="1:4" x14ac:dyDescent="0.2">
      <c r="A55" s="120"/>
      <c r="B55" s="133"/>
      <c r="C55" s="135"/>
      <c r="D55" s="175"/>
    </row>
    <row r="56" spans="1:4" x14ac:dyDescent="0.2">
      <c r="A56" s="124" t="s">
        <v>112</v>
      </c>
      <c r="B56" s="123" t="s">
        <v>9</v>
      </c>
      <c r="C56" s="127"/>
      <c r="D56" s="171"/>
    </row>
    <row r="57" spans="1:4" x14ac:dyDescent="0.2">
      <c r="A57" s="120"/>
      <c r="B57" s="133"/>
      <c r="C57" s="135"/>
      <c r="D57" s="175"/>
    </row>
    <row r="58" spans="1:4" x14ac:dyDescent="0.2">
      <c r="A58" s="124" t="s">
        <v>113</v>
      </c>
      <c r="B58" s="123" t="s">
        <v>10</v>
      </c>
      <c r="C58" s="127"/>
      <c r="D58" s="171"/>
    </row>
    <row r="59" spans="1:4" x14ac:dyDescent="0.2">
      <c r="A59" s="120"/>
      <c r="B59" s="133"/>
      <c r="C59" s="135"/>
      <c r="D59" s="175"/>
    </row>
    <row r="60" spans="1:4" x14ac:dyDescent="0.2">
      <c r="A60" s="124" t="s">
        <v>114</v>
      </c>
      <c r="B60" s="123" t="s">
        <v>11</v>
      </c>
      <c r="C60" s="127"/>
      <c r="D60" s="125"/>
    </row>
    <row r="61" spans="1:4" x14ac:dyDescent="0.2">
      <c r="A61" s="120"/>
      <c r="B61" s="133"/>
      <c r="C61" s="135"/>
      <c r="D61" s="175"/>
    </row>
    <row r="62" spans="1:4" x14ac:dyDescent="0.2">
      <c r="A62" s="124" t="s">
        <v>115</v>
      </c>
      <c r="B62" s="147" t="s">
        <v>12</v>
      </c>
      <c r="C62" s="148"/>
      <c r="D62" s="167"/>
    </row>
    <row r="63" spans="1:4" x14ac:dyDescent="0.2">
      <c r="A63" s="120"/>
      <c r="B63" s="133"/>
      <c r="C63" s="135"/>
      <c r="D63" s="137"/>
    </row>
    <row r="64" spans="1:4" x14ac:dyDescent="0.2">
      <c r="A64" s="124" t="s">
        <v>116</v>
      </c>
      <c r="B64" s="147" t="s">
        <v>13</v>
      </c>
      <c r="C64" s="148"/>
      <c r="D64" s="167"/>
    </row>
    <row r="65" spans="1:4" x14ac:dyDescent="0.2">
      <c r="A65" s="120"/>
      <c r="B65" s="133"/>
      <c r="C65" s="135"/>
      <c r="D65" s="137"/>
    </row>
    <row r="66" spans="1:4" x14ac:dyDescent="0.2">
      <c r="A66" s="149"/>
      <c r="B66" s="121" t="s">
        <v>80</v>
      </c>
      <c r="C66" s="129"/>
      <c r="D66" s="144"/>
    </row>
    <row r="67" spans="1:4" x14ac:dyDescent="0.2">
      <c r="A67" s="120"/>
      <c r="B67" s="133"/>
      <c r="C67" s="135"/>
      <c r="D67" s="137"/>
    </row>
    <row r="68" spans="1:4" x14ac:dyDescent="0.2">
      <c r="A68" s="124" t="s">
        <v>47</v>
      </c>
      <c r="B68" s="123" t="s">
        <v>146</v>
      </c>
      <c r="C68" s="127"/>
      <c r="D68" s="125"/>
    </row>
    <row r="69" spans="1:4" x14ac:dyDescent="0.2">
      <c r="A69" s="120"/>
      <c r="B69" s="133"/>
      <c r="C69" s="135"/>
      <c r="D69" s="137"/>
    </row>
    <row r="70" spans="1:4" x14ac:dyDescent="0.2">
      <c r="A70" s="124" t="s">
        <v>48</v>
      </c>
      <c r="B70" s="131" t="s">
        <v>53</v>
      </c>
      <c r="C70" s="131"/>
      <c r="D70" s="171"/>
    </row>
    <row r="72" spans="1:4" x14ac:dyDescent="0.2">
      <c r="A72" s="124" t="s">
        <v>49</v>
      </c>
      <c r="B72" s="131" t="s">
        <v>50</v>
      </c>
      <c r="C72" s="131"/>
      <c r="D72" s="171"/>
    </row>
    <row r="73" spans="1:4" x14ac:dyDescent="0.2">
      <c r="A73" s="111"/>
    </row>
    <row r="74" spans="1:4" x14ac:dyDescent="0.2">
      <c r="A74" s="471">
        <v>990</v>
      </c>
      <c r="B74" s="108" t="s">
        <v>92</v>
      </c>
      <c r="D74" s="401"/>
    </row>
    <row r="75" spans="1:4" x14ac:dyDescent="0.2">
      <c r="A75" s="111"/>
    </row>
    <row r="76" spans="1:4" x14ac:dyDescent="0.25">
      <c r="A76" s="242" t="e">
        <f>#REF!</f>
        <v>#REF!</v>
      </c>
    </row>
    <row r="86" spans="10:25" x14ac:dyDescent="0.2">
      <c r="J86" s="158"/>
      <c r="K86" s="158"/>
      <c r="L86" s="158"/>
      <c r="M86" s="158"/>
      <c r="N86" s="158"/>
      <c r="O86" s="158"/>
      <c r="P86" s="158"/>
      <c r="Q86" s="158"/>
      <c r="R86" s="158"/>
      <c r="S86" s="158"/>
      <c r="T86" s="158"/>
      <c r="U86" s="158"/>
      <c r="V86" s="158"/>
      <c r="W86" s="158"/>
      <c r="X86" s="158"/>
      <c r="Y86" s="158"/>
    </row>
    <row r="87" spans="10:25" x14ac:dyDescent="0.2">
      <c r="J87" s="158"/>
      <c r="K87" s="158"/>
      <c r="L87" s="158"/>
      <c r="M87" s="158"/>
      <c r="N87" s="158"/>
      <c r="O87" s="158"/>
      <c r="P87" s="158"/>
      <c r="Q87" s="158"/>
      <c r="R87" s="158"/>
      <c r="S87" s="158"/>
      <c r="T87" s="158"/>
      <c r="U87" s="158"/>
      <c r="V87" s="158"/>
      <c r="W87" s="158"/>
      <c r="X87" s="158"/>
      <c r="Y87" s="158"/>
    </row>
    <row r="88" spans="10:25" x14ac:dyDescent="0.2">
      <c r="J88" s="158"/>
      <c r="K88" s="158"/>
      <c r="L88" s="158"/>
      <c r="M88" s="158"/>
      <c r="N88" s="158"/>
      <c r="O88" s="158"/>
      <c r="P88" s="158"/>
      <c r="Q88" s="158"/>
      <c r="R88" s="158"/>
      <c r="S88" s="158"/>
      <c r="T88" s="158"/>
      <c r="U88" s="158"/>
      <c r="V88" s="158"/>
      <c r="W88" s="158"/>
      <c r="X88" s="158"/>
      <c r="Y88" s="158"/>
    </row>
    <row r="89" spans="10:25" x14ac:dyDescent="0.2">
      <c r="J89" s="158"/>
      <c r="K89" s="158"/>
      <c r="L89" s="158"/>
      <c r="M89" s="158"/>
      <c r="N89" s="158"/>
      <c r="O89" s="158"/>
      <c r="P89" s="158"/>
      <c r="Q89" s="158"/>
      <c r="R89" s="158"/>
      <c r="S89" s="158"/>
      <c r="T89" s="158"/>
      <c r="U89" s="158"/>
      <c r="V89" s="158"/>
      <c r="W89" s="158"/>
      <c r="X89" s="158"/>
      <c r="Y89" s="158"/>
    </row>
    <row r="90" spans="10:25" x14ac:dyDescent="0.2">
      <c r="J90" s="158"/>
      <c r="K90" s="158"/>
      <c r="L90" s="158"/>
      <c r="M90" s="158"/>
      <c r="N90" s="158"/>
      <c r="O90" s="158"/>
      <c r="P90" s="158"/>
      <c r="Q90" s="158"/>
      <c r="R90" s="158"/>
      <c r="S90" s="158"/>
      <c r="T90" s="158"/>
      <c r="U90" s="158"/>
      <c r="V90" s="158"/>
      <c r="W90" s="158"/>
      <c r="X90" s="158"/>
      <c r="Y90" s="158"/>
    </row>
    <row r="91" spans="10:25" x14ac:dyDescent="0.2">
      <c r="J91" s="158"/>
      <c r="K91" s="158"/>
      <c r="L91" s="158"/>
      <c r="M91" s="158"/>
      <c r="N91" s="158"/>
      <c r="O91" s="158"/>
      <c r="P91" s="158"/>
      <c r="Q91" s="158"/>
      <c r="R91" s="158"/>
      <c r="S91" s="158"/>
      <c r="T91" s="158"/>
      <c r="U91" s="158"/>
      <c r="V91" s="158"/>
      <c r="W91" s="158"/>
      <c r="X91" s="158"/>
      <c r="Y91" s="158"/>
    </row>
  </sheetData>
  <sheetProtection password="B2D8" sheet="1"/>
  <mergeCells count="3">
    <mergeCell ref="C3:D3"/>
    <mergeCell ref="A1:B1"/>
    <mergeCell ref="A2:B2"/>
  </mergeCells>
  <phoneticPr fontId="0" type="noConversion"/>
  <dataValidations count="2">
    <dataValidation type="whole" operator="greaterThanOrEqual" allowBlank="1" showInputMessage="1" showErrorMessage="1" sqref="D19 D51 D47 D43 D41 D25:D29 D58 D60 D49 D21 J86:Y91 D45 D23 D68 D56 D13 D15 D17 D39 D37">
      <formula1>0</formula1>
    </dataValidation>
    <dataValidation operator="greaterThanOrEqual" allowBlank="1" showInputMessage="1" showErrorMessage="1" sqref="D62 D64 D34 D50 D24 D30 D36 D44 D42"/>
  </dataValidations>
  <printOptions horizontalCentered="1"/>
  <pageMargins left="0.75" right="0.75" top="0.68" bottom="0.67" header="0.25" footer="0.5"/>
  <pageSetup paperSize="9" scale="61" orientation="portrait" r:id="rId1"/>
  <headerFooter alignWithMargins="0"/>
  <ignoredErrors>
    <ignoredError sqref="D25 D23 D39 D41 D43 D27 D29 D31:D33 D35 D37 D45 D47 D49 D51 D53:D55 D57 D59" emptyCellReference="1"/>
    <ignoredError sqref="A12:A72"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9"/>
  <sheetViews>
    <sheetView view="pageBreakPreview" zoomScale="75" zoomScaleNormal="75" zoomScaleSheetLayoutView="75" workbookViewId="0">
      <pane ySplit="8" topLeftCell="A9" activePane="bottomLeft" state="frozenSplit"/>
      <selection activeCell="D24" sqref="D24"/>
      <selection pane="bottomLeft" activeCell="R18" sqref="R18"/>
    </sheetView>
  </sheetViews>
  <sheetFormatPr defaultColWidth="9.140625" defaultRowHeight="15.75" x14ac:dyDescent="0.2"/>
  <cols>
    <col min="1" max="1" width="6.7109375" style="401" customWidth="1"/>
    <col min="2" max="2" width="80.85546875" style="401" customWidth="1"/>
    <col min="3" max="3" width="15.28515625" style="401" customWidth="1"/>
    <col min="4" max="4" width="21.5703125" style="401" customWidth="1"/>
    <col min="5" max="5" width="9.140625" style="862"/>
    <col min="6" max="16384" width="9.140625" style="401"/>
  </cols>
  <sheetData>
    <row r="1" spans="1:6" ht="31.5" x14ac:dyDescent="0.25">
      <c r="A1" s="859" t="s">
        <v>277</v>
      </c>
      <c r="B1" s="861"/>
      <c r="C1" s="480"/>
      <c r="D1" s="819" t="s">
        <v>603</v>
      </c>
    </row>
    <row r="2" spans="1:6" x14ac:dyDescent="0.2">
      <c r="A2" s="1323"/>
      <c r="B2" s="1323"/>
      <c r="C2" s="863"/>
      <c r="D2" s="863"/>
    </row>
    <row r="4" spans="1:6" x14ac:dyDescent="0.2">
      <c r="A4" s="1345" t="s">
        <v>843</v>
      </c>
      <c r="B4" s="1346"/>
      <c r="C4" s="1346"/>
      <c r="D4" s="1347"/>
    </row>
    <row r="5" spans="1:6" x14ac:dyDescent="0.2">
      <c r="A5" s="1348"/>
      <c r="B5" s="1349"/>
      <c r="C5" s="1349"/>
      <c r="D5" s="1350"/>
    </row>
    <row r="6" spans="1:6" x14ac:dyDescent="0.25">
      <c r="A6" s="865"/>
      <c r="B6" s="864"/>
      <c r="C6" s="864"/>
      <c r="D6" s="826" t="s">
        <v>377</v>
      </c>
    </row>
    <row r="8" spans="1:6" ht="33.75" customHeight="1" x14ac:dyDescent="0.2">
      <c r="A8" s="179" t="s">
        <v>62</v>
      </c>
      <c r="B8" s="866" t="s">
        <v>809</v>
      </c>
      <c r="C8" s="866"/>
      <c r="D8" s="168" t="s">
        <v>567</v>
      </c>
    </row>
    <row r="9" spans="1:6" x14ac:dyDescent="0.2">
      <c r="A9" s="124"/>
      <c r="B9" s="867"/>
      <c r="C9" s="867"/>
      <c r="D9" s="122"/>
    </row>
    <row r="10" spans="1:6" x14ac:dyDescent="0.2">
      <c r="A10" s="124"/>
      <c r="B10" s="868" t="s">
        <v>844</v>
      </c>
      <c r="C10" s="869"/>
      <c r="D10" s="127"/>
    </row>
    <row r="11" spans="1:6" x14ac:dyDescent="0.2">
      <c r="A11" s="124"/>
      <c r="B11" s="868" t="s">
        <v>845</v>
      </c>
      <c r="C11" s="867"/>
      <c r="D11" s="122"/>
    </row>
    <row r="12" spans="1:6" x14ac:dyDescent="0.2">
      <c r="A12" s="124" t="s">
        <v>224</v>
      </c>
      <c r="B12" s="834" t="s">
        <v>846</v>
      </c>
      <c r="C12" s="834"/>
      <c r="D12" s="128"/>
    </row>
    <row r="13" spans="1:6" x14ac:dyDescent="0.2">
      <c r="A13" s="124"/>
      <c r="B13" s="867"/>
      <c r="C13" s="867"/>
      <c r="D13" s="126"/>
    </row>
    <row r="14" spans="1:6" ht="47.25" x14ac:dyDescent="0.2">
      <c r="A14" s="124" t="s">
        <v>264</v>
      </c>
      <c r="B14" s="870" t="s">
        <v>847</v>
      </c>
      <c r="C14" s="871"/>
      <c r="D14" s="128"/>
      <c r="F14" s="872"/>
    </row>
    <row r="15" spans="1:6" x14ac:dyDescent="0.2">
      <c r="A15" s="124"/>
      <c r="B15" s="867"/>
      <c r="C15" s="867"/>
      <c r="D15" s="126"/>
    </row>
    <row r="16" spans="1:6" ht="31.5" x14ac:dyDescent="0.2">
      <c r="A16" s="124" t="s">
        <v>209</v>
      </c>
      <c r="B16" s="840" t="s">
        <v>848</v>
      </c>
      <c r="C16" s="834"/>
      <c r="D16" s="128"/>
    </row>
    <row r="17" spans="1:12" x14ac:dyDescent="0.2">
      <c r="A17" s="124"/>
      <c r="B17" s="867"/>
      <c r="C17" s="867"/>
      <c r="D17" s="126"/>
    </row>
    <row r="18" spans="1:12" ht="31.5" x14ac:dyDescent="0.2">
      <c r="A18" s="124" t="s">
        <v>265</v>
      </c>
      <c r="B18" s="840" t="s">
        <v>849</v>
      </c>
      <c r="C18" s="834"/>
      <c r="D18" s="128"/>
    </row>
    <row r="19" spans="1:12" x14ac:dyDescent="0.2">
      <c r="A19" s="124"/>
      <c r="B19" s="867"/>
      <c r="C19" s="867"/>
      <c r="D19" s="126"/>
    </row>
    <row r="20" spans="1:12" ht="31.5" x14ac:dyDescent="0.2">
      <c r="A20" s="124" t="s">
        <v>266</v>
      </c>
      <c r="B20" s="874" t="s">
        <v>850</v>
      </c>
      <c r="C20" s="837"/>
      <c r="D20" s="128"/>
    </row>
    <row r="21" spans="1:12" x14ac:dyDescent="0.2">
      <c r="A21" s="124"/>
      <c r="B21" s="867"/>
      <c r="C21" s="867"/>
      <c r="D21" s="126"/>
    </row>
    <row r="22" spans="1:12" x14ac:dyDescent="0.2">
      <c r="A22" s="124" t="s">
        <v>242</v>
      </c>
      <c r="B22" s="834" t="s">
        <v>851</v>
      </c>
      <c r="C22" s="834"/>
      <c r="D22" s="482">
        <f>IF('R 1.B'!C13&lt;0,'R 1.B'!C13,0)</f>
        <v>0</v>
      </c>
    </row>
    <row r="23" spans="1:12" x14ac:dyDescent="0.2">
      <c r="A23" s="124"/>
      <c r="B23" s="867"/>
      <c r="C23" s="867"/>
      <c r="D23" s="175"/>
    </row>
    <row r="24" spans="1:12" x14ac:dyDescent="0.2">
      <c r="A24" s="124" t="s">
        <v>243</v>
      </c>
      <c r="B24" s="837" t="s">
        <v>852</v>
      </c>
      <c r="C24" s="837"/>
      <c r="D24" s="482">
        <f>'R15'!C78</f>
        <v>0</v>
      </c>
    </row>
    <row r="25" spans="1:12" x14ac:dyDescent="0.2">
      <c r="A25" s="124"/>
      <c r="B25" s="867"/>
      <c r="C25" s="867"/>
      <c r="D25" s="175"/>
    </row>
    <row r="26" spans="1:12" x14ac:dyDescent="0.2">
      <c r="A26" s="124"/>
      <c r="B26" s="867"/>
      <c r="C26" s="867"/>
      <c r="D26" s="175"/>
      <c r="I26" s="873"/>
    </row>
    <row r="27" spans="1:12" ht="29.25" customHeight="1" x14ac:dyDescent="0.2">
      <c r="A27" s="124" t="s">
        <v>225</v>
      </c>
      <c r="B27" s="874" t="s">
        <v>853</v>
      </c>
      <c r="C27" s="874"/>
      <c r="D27" s="484"/>
      <c r="E27" s="1342" t="s">
        <v>61</v>
      </c>
      <c r="F27" s="1342"/>
      <c r="G27" s="1342"/>
      <c r="H27" s="1342"/>
      <c r="I27" s="1342"/>
      <c r="J27" s="1342"/>
      <c r="K27" s="1342"/>
      <c r="L27" s="1342"/>
    </row>
    <row r="28" spans="1:12" x14ac:dyDescent="0.2">
      <c r="A28" s="124"/>
      <c r="B28" s="867"/>
      <c r="C28" s="867"/>
      <c r="D28" s="175"/>
    </row>
    <row r="29" spans="1:12" x14ac:dyDescent="0.2">
      <c r="A29" s="124"/>
      <c r="B29" s="875"/>
      <c r="C29" s="874"/>
      <c r="D29" s="1113"/>
    </row>
    <row r="30" spans="1:12" x14ac:dyDescent="0.2">
      <c r="A30" s="124"/>
      <c r="B30" s="867"/>
      <c r="C30" s="867"/>
      <c r="D30" s="175"/>
    </row>
    <row r="31" spans="1:12" ht="31.5" x14ac:dyDescent="0.2">
      <c r="A31" s="124" t="s">
        <v>226</v>
      </c>
      <c r="B31" s="876" t="s">
        <v>854</v>
      </c>
      <c r="C31" s="869"/>
      <c r="D31" s="125">
        <f>D12+D14+D16+D18+D20+D22-D24-D27</f>
        <v>0</v>
      </c>
      <c r="F31" s="872"/>
    </row>
    <row r="32" spans="1:12" ht="31.5" x14ac:dyDescent="0.2">
      <c r="A32" s="124"/>
      <c r="B32" s="877" t="s">
        <v>855</v>
      </c>
      <c r="C32" s="867"/>
      <c r="D32" s="175"/>
    </row>
    <row r="33" spans="1:16" ht="47.25" x14ac:dyDescent="0.2">
      <c r="A33" s="124" t="s">
        <v>227</v>
      </c>
      <c r="B33" s="874" t="s">
        <v>856</v>
      </c>
      <c r="C33" s="837"/>
      <c r="D33" s="472"/>
    </row>
    <row r="34" spans="1:16" x14ac:dyDescent="0.2">
      <c r="D34" s="174"/>
    </row>
    <row r="35" spans="1:16" ht="63" x14ac:dyDescent="0.2">
      <c r="A35" s="124" t="s">
        <v>228</v>
      </c>
      <c r="B35" s="840" t="s">
        <v>857</v>
      </c>
      <c r="C35" s="834"/>
      <c r="D35" s="472"/>
      <c r="E35" s="1343" t="s">
        <v>61</v>
      </c>
      <c r="F35" s="1343"/>
      <c r="G35" s="1343"/>
      <c r="H35" s="1343"/>
      <c r="I35" s="1343"/>
      <c r="J35" s="1343"/>
      <c r="K35" s="1343"/>
      <c r="L35" s="1343"/>
      <c r="M35" s="1343"/>
      <c r="N35" s="1343"/>
      <c r="O35" s="1343"/>
      <c r="P35" s="401" t="s">
        <v>61</v>
      </c>
    </row>
    <row r="36" spans="1:16" x14ac:dyDescent="0.2">
      <c r="A36" s="124"/>
      <c r="B36" s="867"/>
      <c r="C36" s="867"/>
      <c r="D36" s="1114"/>
      <c r="E36" s="1343" t="s">
        <v>61</v>
      </c>
      <c r="F36" s="1343"/>
      <c r="G36" s="1343"/>
      <c r="H36" s="1343"/>
      <c r="I36" s="1343"/>
      <c r="J36" s="1343"/>
      <c r="K36" s="1343"/>
      <c r="L36" s="1343"/>
      <c r="M36" s="1343"/>
      <c r="N36" s="1343"/>
      <c r="O36" s="1343"/>
    </row>
    <row r="37" spans="1:16" x14ac:dyDescent="0.2">
      <c r="A37" s="124"/>
      <c r="B37" s="860"/>
      <c r="C37" s="837"/>
      <c r="D37" s="1059"/>
      <c r="E37" s="838"/>
    </row>
    <row r="38" spans="1:16" x14ac:dyDescent="0.2">
      <c r="A38" s="124"/>
      <c r="B38" s="867"/>
      <c r="C38" s="867"/>
      <c r="D38" s="1114"/>
    </row>
    <row r="39" spans="1:16" ht="94.5" x14ac:dyDescent="0.2">
      <c r="A39" s="124" t="s">
        <v>229</v>
      </c>
      <c r="B39" s="860" t="s">
        <v>858</v>
      </c>
      <c r="C39" s="837"/>
      <c r="D39" s="472"/>
      <c r="E39" s="1341"/>
      <c r="F39" s="1341"/>
      <c r="G39" s="1341"/>
      <c r="H39" s="1341"/>
      <c r="I39" s="1341"/>
      <c r="J39" s="1341"/>
      <c r="K39" s="1341"/>
      <c r="L39" s="1341"/>
      <c r="M39" s="1341"/>
      <c r="N39" s="1341"/>
      <c r="O39" s="1341"/>
    </row>
    <row r="40" spans="1:16" x14ac:dyDescent="0.2">
      <c r="A40" s="124"/>
      <c r="B40" s="867"/>
      <c r="C40" s="867"/>
      <c r="D40" s="175"/>
    </row>
    <row r="41" spans="1:16" ht="47.25" x14ac:dyDescent="0.2">
      <c r="A41" s="124" t="s">
        <v>210</v>
      </c>
      <c r="B41" s="877" t="s">
        <v>859</v>
      </c>
      <c r="C41" s="837"/>
      <c r="D41" s="125">
        <f>D33+D35-D39</f>
        <v>0</v>
      </c>
    </row>
    <row r="42" spans="1:16" x14ac:dyDescent="0.2">
      <c r="A42" s="124"/>
      <c r="B42" s="867"/>
      <c r="C42" s="867"/>
      <c r="D42" s="175"/>
    </row>
    <row r="43" spans="1:16" ht="31.5" x14ac:dyDescent="0.2">
      <c r="A43" s="124" t="s">
        <v>230</v>
      </c>
      <c r="B43" s="960" t="s">
        <v>860</v>
      </c>
      <c r="C43" s="868"/>
      <c r="D43" s="125">
        <f>D31+D41</f>
        <v>0</v>
      </c>
    </row>
    <row r="44" spans="1:16" x14ac:dyDescent="0.2">
      <c r="A44" s="124"/>
      <c r="B44" s="867"/>
      <c r="C44" s="867"/>
      <c r="D44" s="175"/>
    </row>
    <row r="45" spans="1:16" x14ac:dyDescent="0.2">
      <c r="A45" s="124"/>
      <c r="B45" s="868" t="s">
        <v>861</v>
      </c>
      <c r="C45" s="868"/>
      <c r="D45" s="138"/>
    </row>
    <row r="46" spans="1:16" x14ac:dyDescent="0.2">
      <c r="A46" s="124"/>
      <c r="B46" s="867"/>
      <c r="C46" s="867"/>
      <c r="D46" s="175"/>
    </row>
    <row r="47" spans="1:16" x14ac:dyDescent="0.2">
      <c r="A47" s="124" t="s">
        <v>231</v>
      </c>
      <c r="B47" s="868" t="s">
        <v>862</v>
      </c>
      <c r="C47" s="874"/>
      <c r="D47" s="177">
        <f>IF('R 1.B'!C13&gt;0,'R 1.B'!C13,0)</f>
        <v>0</v>
      </c>
    </row>
    <row r="48" spans="1:16" x14ac:dyDescent="0.2">
      <c r="A48" s="124"/>
      <c r="B48" s="837"/>
      <c r="C48" s="837"/>
      <c r="D48" s="178"/>
    </row>
    <row r="49" spans="1:15" ht="132.75" customHeight="1" x14ac:dyDescent="0.2">
      <c r="A49" s="124" t="s">
        <v>232</v>
      </c>
      <c r="B49" s="879" t="s">
        <v>863</v>
      </c>
      <c r="C49" s="867"/>
      <c r="D49" s="125">
        <f>IF(('R15'!E84+'R15A.'!F37)*0.0125&gt;='R7'!M13,'R7'!M13,('R15'!E84+'R15A.'!F37)*0.0125)</f>
        <v>0</v>
      </c>
      <c r="E49" s="1344"/>
      <c r="F49" s="1344"/>
      <c r="G49" s="1344"/>
      <c r="H49" s="1344"/>
      <c r="I49" s="1344"/>
      <c r="J49" s="1344"/>
      <c r="K49" s="1344"/>
      <c r="L49" s="1344"/>
      <c r="M49" s="1344"/>
      <c r="N49" s="1344"/>
      <c r="O49" s="1344"/>
    </row>
    <row r="50" spans="1:15" ht="22.5" customHeight="1" x14ac:dyDescent="0.2">
      <c r="A50" s="124"/>
      <c r="B50" s="867" t="s">
        <v>61</v>
      </c>
      <c r="C50" s="867"/>
      <c r="D50" s="175"/>
      <c r="E50" s="1340"/>
      <c r="F50" s="1340"/>
      <c r="G50" s="1340"/>
      <c r="H50" s="1340"/>
      <c r="I50" s="1340"/>
      <c r="J50" s="1340"/>
      <c r="K50" s="1340"/>
      <c r="L50" s="1340"/>
      <c r="M50" s="1340"/>
      <c r="N50" s="1340"/>
      <c r="O50" s="1340"/>
    </row>
    <row r="51" spans="1:15" ht="31.5" x14ac:dyDescent="0.2">
      <c r="A51" s="124" t="s">
        <v>233</v>
      </c>
      <c r="B51" s="874" t="s">
        <v>864</v>
      </c>
      <c r="C51" s="880"/>
      <c r="D51" s="1115"/>
    </row>
    <row r="52" spans="1:15" x14ac:dyDescent="0.2">
      <c r="A52" s="124"/>
      <c r="B52" s="867"/>
      <c r="C52" s="867"/>
      <c r="D52" s="175"/>
    </row>
    <row r="53" spans="1:15" ht="31.5" x14ac:dyDescent="0.2">
      <c r="A53" s="124" t="s">
        <v>234</v>
      </c>
      <c r="B53" s="874" t="s">
        <v>865</v>
      </c>
      <c r="C53" s="837"/>
      <c r="D53" s="472"/>
      <c r="F53" s="872" t="s">
        <v>61</v>
      </c>
    </row>
    <row r="54" spans="1:15" x14ac:dyDescent="0.2">
      <c r="A54" s="124"/>
      <c r="B54" s="867"/>
      <c r="C54" s="867"/>
      <c r="D54" s="1116"/>
    </row>
    <row r="55" spans="1:15" x14ac:dyDescent="0.2">
      <c r="A55" s="124" t="s">
        <v>267</v>
      </c>
      <c r="B55" s="837" t="s">
        <v>866</v>
      </c>
      <c r="C55" s="837"/>
      <c r="D55" s="472"/>
    </row>
    <row r="56" spans="1:15" x14ac:dyDescent="0.2">
      <c r="A56" s="124"/>
      <c r="B56" s="867"/>
      <c r="C56" s="867"/>
      <c r="D56" s="1116"/>
    </row>
    <row r="57" spans="1:15" ht="31.5" x14ac:dyDescent="0.2">
      <c r="A57" s="124" t="s">
        <v>268</v>
      </c>
      <c r="B57" s="874" t="s">
        <v>867</v>
      </c>
      <c r="C57" s="837"/>
      <c r="D57" s="472"/>
    </row>
    <row r="58" spans="1:15" x14ac:dyDescent="0.2">
      <c r="A58" s="124"/>
      <c r="B58" s="867"/>
      <c r="C58" s="867"/>
      <c r="D58" s="175"/>
    </row>
    <row r="59" spans="1:15" ht="63" x14ac:dyDescent="0.2">
      <c r="A59" s="124" t="s">
        <v>235</v>
      </c>
      <c r="B59" s="860" t="s">
        <v>868</v>
      </c>
      <c r="C59" s="837"/>
      <c r="D59" s="472"/>
      <c r="G59" s="872"/>
    </row>
    <row r="60" spans="1:15" x14ac:dyDescent="0.2">
      <c r="A60" s="124"/>
      <c r="B60" s="867"/>
      <c r="C60" s="867"/>
      <c r="D60" s="137"/>
    </row>
    <row r="61" spans="1:15" ht="78.75" x14ac:dyDescent="0.2">
      <c r="A61" s="124" t="s">
        <v>236</v>
      </c>
      <c r="B61" s="840" t="s">
        <v>869</v>
      </c>
      <c r="C61" s="837"/>
      <c r="D61" s="472"/>
    </row>
    <row r="62" spans="1:15" x14ac:dyDescent="0.2">
      <c r="A62" s="124"/>
      <c r="B62" s="867"/>
      <c r="C62" s="867"/>
      <c r="D62" s="137"/>
    </row>
    <row r="63" spans="1:15" x14ac:dyDescent="0.2">
      <c r="A63" s="124"/>
      <c r="B63" s="860"/>
      <c r="C63" s="833"/>
      <c r="D63" s="1113"/>
    </row>
    <row r="64" spans="1:15" x14ac:dyDescent="0.2">
      <c r="A64" s="124"/>
      <c r="B64" s="867"/>
      <c r="C64" s="867"/>
      <c r="D64" s="137"/>
    </row>
    <row r="65" spans="1:25" ht="87.75" customHeight="1" x14ac:dyDescent="0.2">
      <c r="A65" s="124" t="s">
        <v>237</v>
      </c>
      <c r="B65" s="860" t="s">
        <v>870</v>
      </c>
      <c r="C65" s="837"/>
      <c r="D65" s="472"/>
      <c r="E65" s="1341"/>
      <c r="F65" s="1341"/>
      <c r="G65" s="1341"/>
      <c r="H65" s="1341"/>
      <c r="I65" s="1341"/>
      <c r="J65" s="1341"/>
      <c r="K65" s="1341"/>
      <c r="L65" s="1341"/>
      <c r="M65" s="1341"/>
      <c r="N65" s="1341"/>
      <c r="O65" s="1341"/>
    </row>
    <row r="66" spans="1:25" x14ac:dyDescent="0.2">
      <c r="A66" s="124"/>
      <c r="B66" s="867"/>
      <c r="C66" s="867"/>
      <c r="D66" s="137"/>
    </row>
    <row r="67" spans="1:25" ht="31.5" x14ac:dyDescent="0.2">
      <c r="A67" s="124" t="s">
        <v>238</v>
      </c>
      <c r="B67" s="881" t="s">
        <v>871</v>
      </c>
      <c r="C67" s="871"/>
      <c r="D67" s="171">
        <f>D47+D49+D51+D53+D59+D61-D65</f>
        <v>0</v>
      </c>
    </row>
    <row r="68" spans="1:25" x14ac:dyDescent="0.2">
      <c r="B68" s="878"/>
      <c r="D68" s="108"/>
    </row>
    <row r="69" spans="1:25" ht="31.5" x14ac:dyDescent="0.2">
      <c r="A69" s="124" t="s">
        <v>211</v>
      </c>
      <c r="B69" s="881" t="s">
        <v>872</v>
      </c>
      <c r="C69" s="871"/>
      <c r="D69" s="171">
        <f>D43+D67</f>
        <v>0</v>
      </c>
    </row>
    <row r="70" spans="1:25" x14ac:dyDescent="0.2">
      <c r="A70" s="471"/>
      <c r="D70" s="108"/>
      <c r="G70" s="873"/>
    </row>
    <row r="71" spans="1:25" ht="47.25" x14ac:dyDescent="0.2">
      <c r="A71" s="471">
        <v>51</v>
      </c>
      <c r="B71" s="961" t="s">
        <v>873</v>
      </c>
      <c r="D71" s="483" t="e">
        <f>'R14.'!D9</f>
        <v>#DIV/0!</v>
      </c>
      <c r="G71" s="882"/>
    </row>
    <row r="72" spans="1:25" s="862" customFormat="1" x14ac:dyDescent="0.2">
      <c r="A72" s="471"/>
      <c r="B72" s="401"/>
      <c r="C72" s="401"/>
      <c r="D72" s="108"/>
      <c r="F72" s="401"/>
      <c r="G72" s="401"/>
      <c r="H72" s="401"/>
      <c r="I72" s="401"/>
      <c r="J72" s="401"/>
      <c r="K72" s="401"/>
      <c r="L72" s="401"/>
      <c r="M72" s="401"/>
      <c r="N72" s="401"/>
      <c r="O72" s="401"/>
      <c r="P72" s="401"/>
      <c r="Q72" s="401"/>
      <c r="R72" s="401"/>
      <c r="S72" s="401"/>
      <c r="T72" s="401"/>
      <c r="U72" s="401"/>
      <c r="V72" s="401"/>
      <c r="W72" s="401"/>
      <c r="X72" s="401"/>
      <c r="Y72" s="401"/>
    </row>
    <row r="73" spans="1:25" s="862" customFormat="1" ht="31.5" x14ac:dyDescent="0.2">
      <c r="A73" s="471">
        <v>52</v>
      </c>
      <c r="B73" s="871" t="s">
        <v>874</v>
      </c>
      <c r="C73" s="401"/>
      <c r="D73" s="483" t="e">
        <f>D43/'R15A.'!F44</f>
        <v>#DIV/0!</v>
      </c>
      <c r="G73" s="401"/>
      <c r="H73" s="401"/>
      <c r="I73" s="401"/>
      <c r="J73" s="401"/>
      <c r="K73" s="401"/>
      <c r="L73" s="401"/>
      <c r="M73" s="401"/>
      <c r="N73" s="401"/>
      <c r="O73" s="401"/>
      <c r="P73" s="401"/>
      <c r="Q73" s="401"/>
      <c r="R73" s="401"/>
      <c r="S73" s="401"/>
      <c r="T73" s="401"/>
      <c r="U73" s="401"/>
      <c r="V73" s="401"/>
      <c r="W73" s="401"/>
      <c r="X73" s="401"/>
      <c r="Y73" s="401"/>
    </row>
    <row r="74" spans="1:25" s="862" customFormat="1" x14ac:dyDescent="0.2">
      <c r="A74" s="471"/>
      <c r="B74" s="871"/>
      <c r="C74" s="401"/>
      <c r="D74" s="473"/>
      <c r="F74" s="401"/>
      <c r="G74" s="401"/>
      <c r="H74" s="401"/>
      <c r="I74" s="401"/>
      <c r="J74" s="401"/>
      <c r="K74" s="401"/>
      <c r="L74" s="401"/>
      <c r="M74" s="401"/>
      <c r="N74" s="401"/>
      <c r="O74" s="401"/>
      <c r="P74" s="401"/>
      <c r="Q74" s="401"/>
      <c r="R74" s="401"/>
      <c r="S74" s="401"/>
      <c r="T74" s="401"/>
      <c r="U74" s="401"/>
      <c r="V74" s="401"/>
      <c r="W74" s="401"/>
      <c r="X74" s="401"/>
      <c r="Y74" s="401"/>
    </row>
    <row r="84" spans="10:25" x14ac:dyDescent="0.2">
      <c r="J84" s="883"/>
      <c r="K84" s="883"/>
      <c r="L84" s="883"/>
      <c r="M84" s="883"/>
      <c r="N84" s="883"/>
      <c r="O84" s="883"/>
      <c r="P84" s="883"/>
      <c r="Q84" s="883"/>
      <c r="R84" s="883"/>
      <c r="S84" s="883"/>
      <c r="T84" s="883"/>
      <c r="U84" s="883"/>
      <c r="V84" s="883"/>
      <c r="W84" s="883"/>
      <c r="X84" s="883"/>
      <c r="Y84" s="883"/>
    </row>
    <row r="85" spans="10:25" x14ac:dyDescent="0.2">
      <c r="J85" s="883"/>
      <c r="K85" s="883"/>
      <c r="L85" s="883"/>
      <c r="M85" s="883"/>
      <c r="N85" s="883"/>
      <c r="O85" s="883"/>
      <c r="P85" s="883"/>
      <c r="Q85" s="883"/>
      <c r="R85" s="883"/>
      <c r="S85" s="883"/>
      <c r="T85" s="883"/>
      <c r="U85" s="883"/>
      <c r="V85" s="883"/>
      <c r="W85" s="883"/>
      <c r="X85" s="883"/>
      <c r="Y85" s="883"/>
    </row>
    <row r="86" spans="10:25" x14ac:dyDescent="0.2">
      <c r="J86" s="883"/>
      <c r="K86" s="883"/>
      <c r="L86" s="883"/>
      <c r="M86" s="883"/>
      <c r="N86" s="883"/>
      <c r="O86" s="883"/>
      <c r="P86" s="883"/>
      <c r="Q86" s="883"/>
      <c r="R86" s="883"/>
      <c r="S86" s="883"/>
      <c r="T86" s="883"/>
      <c r="U86" s="883"/>
      <c r="V86" s="883"/>
      <c r="W86" s="883"/>
      <c r="X86" s="883"/>
      <c r="Y86" s="883"/>
    </row>
    <row r="87" spans="10:25" x14ac:dyDescent="0.2">
      <c r="J87" s="883"/>
      <c r="K87" s="883"/>
      <c r="L87" s="883"/>
      <c r="M87" s="883"/>
      <c r="N87" s="883"/>
      <c r="O87" s="883"/>
      <c r="P87" s="883"/>
      <c r="Q87" s="883"/>
      <c r="R87" s="883"/>
      <c r="S87" s="883"/>
      <c r="T87" s="883"/>
      <c r="U87" s="883"/>
      <c r="V87" s="883"/>
      <c r="W87" s="883"/>
      <c r="X87" s="883"/>
      <c r="Y87" s="883"/>
    </row>
    <row r="88" spans="10:25" x14ac:dyDescent="0.2">
      <c r="J88" s="883"/>
      <c r="K88" s="883"/>
      <c r="L88" s="883"/>
      <c r="M88" s="883"/>
      <c r="N88" s="883"/>
      <c r="O88" s="883"/>
      <c r="P88" s="883"/>
      <c r="Q88" s="883"/>
      <c r="R88" s="883"/>
      <c r="S88" s="883"/>
      <c r="T88" s="883"/>
      <c r="U88" s="883"/>
      <c r="V88" s="883"/>
      <c r="W88" s="883"/>
      <c r="X88" s="883"/>
      <c r="Y88" s="883"/>
    </row>
    <row r="89" spans="10:25" x14ac:dyDescent="0.2">
      <c r="J89" s="883"/>
      <c r="K89" s="883"/>
      <c r="L89" s="883"/>
      <c r="M89" s="883"/>
      <c r="N89" s="883"/>
      <c r="O89" s="883"/>
      <c r="P89" s="883"/>
      <c r="Q89" s="883"/>
      <c r="R89" s="883"/>
      <c r="S89" s="883"/>
      <c r="T89" s="883"/>
      <c r="U89" s="883"/>
      <c r="V89" s="883"/>
      <c r="W89" s="883"/>
      <c r="X89" s="883"/>
      <c r="Y89" s="883"/>
    </row>
  </sheetData>
  <mergeCells count="9">
    <mergeCell ref="E50:O50"/>
    <mergeCell ref="E65:O65"/>
    <mergeCell ref="A2:B2"/>
    <mergeCell ref="E27:L27"/>
    <mergeCell ref="E35:O35"/>
    <mergeCell ref="E36:O36"/>
    <mergeCell ref="E39:O39"/>
    <mergeCell ref="E49:O49"/>
    <mergeCell ref="A4:D5"/>
  </mergeCells>
  <dataValidations count="2">
    <dataValidation type="whole" operator="greaterThanOrEqual" allowBlank="1" showInputMessage="1" showErrorMessage="1" sqref="J84:Y89 D19 D48 D44 D40 D38 D55 D57 D46 D21 D42 D23 D65 D53 D13 D15 D17 D36 D25:D28">
      <formula1>0</formula1>
    </dataValidation>
    <dataValidation operator="greaterThanOrEqual" allowBlank="1" showInputMessage="1" showErrorMessage="1" sqref="D59 D61 D33 D47 D24 D29 D35 D41 D39"/>
  </dataValidations>
  <printOptions horizontalCentered="1"/>
  <pageMargins left="0.75" right="0.75" top="0.68" bottom="0.67" header="0.25" footer="0.5"/>
  <pageSetup paperSize="9" scale="39"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E35"/>
  <sheetViews>
    <sheetView view="pageBreakPreview" topLeftCell="A13" zoomScale="85" zoomScaleNormal="75" zoomScaleSheetLayoutView="85" workbookViewId="0">
      <selection activeCell="C18" sqref="C18"/>
    </sheetView>
  </sheetViews>
  <sheetFormatPr defaultColWidth="9.140625" defaultRowHeight="15.75" x14ac:dyDescent="0.25"/>
  <cols>
    <col min="1" max="1" width="8.7109375" style="2" customWidth="1"/>
    <col min="2" max="2" width="66.7109375" style="2" customWidth="1"/>
    <col min="3" max="3" width="23" style="2" customWidth="1"/>
    <col min="4" max="4" width="26.7109375" style="2" customWidth="1"/>
    <col min="5" max="5" width="24.42578125" style="2" customWidth="1"/>
    <col min="6" max="6" width="15.7109375" style="2" customWidth="1"/>
    <col min="7" max="7" width="15.5703125" style="2" customWidth="1"/>
    <col min="8" max="9" width="14.42578125" style="2" customWidth="1"/>
    <col min="10" max="10" width="14.140625" style="2" customWidth="1"/>
    <col min="11" max="11" width="14.28515625" style="2" customWidth="1"/>
    <col min="12" max="16384" width="9.140625" style="2"/>
  </cols>
  <sheetData>
    <row r="1" spans="1:5" x14ac:dyDescent="0.25">
      <c r="A1" s="575" t="s">
        <v>277</v>
      </c>
      <c r="B1" s="693"/>
      <c r="C1" s="1"/>
      <c r="D1" s="1336" t="s">
        <v>904</v>
      </c>
      <c r="E1" s="1225"/>
    </row>
    <row r="2" spans="1:5" x14ac:dyDescent="0.25">
      <c r="A2" s="1125"/>
      <c r="B2" s="1125"/>
      <c r="C2" s="695"/>
      <c r="D2" s="695"/>
      <c r="E2" s="695"/>
    </row>
    <row r="3" spans="1:5" s="6" customFormat="1" x14ac:dyDescent="0.25">
      <c r="A3" s="5" t="s">
        <v>875</v>
      </c>
      <c r="B3" s="5"/>
      <c r="C3" s="5"/>
      <c r="D3" s="5"/>
      <c r="E3" s="5"/>
    </row>
    <row r="4" spans="1:5" s="6" customFormat="1" x14ac:dyDescent="0.25">
      <c r="A4" s="1351" t="s">
        <v>876</v>
      </c>
      <c r="B4" s="1124"/>
      <c r="C4" s="5"/>
      <c r="D4" s="5"/>
      <c r="E4" s="5"/>
    </row>
    <row r="5" spans="1:5" s="6" customFormat="1" ht="66.75" customHeight="1" thickBot="1" x14ac:dyDescent="0.3">
      <c r="A5" s="1352"/>
      <c r="B5" s="1352"/>
      <c r="C5" s="710" t="s">
        <v>429</v>
      </c>
    </row>
    <row r="6" spans="1:5" s="15" customFormat="1" ht="16.5" thickBot="1" x14ac:dyDescent="0.3">
      <c r="A6" s="229" t="s">
        <v>877</v>
      </c>
      <c r="B6" s="56"/>
      <c r="C6" s="393"/>
    </row>
    <row r="7" spans="1:5" s="15" customFormat="1" ht="16.5" thickBot="1" x14ac:dyDescent="0.3">
      <c r="A7" s="20"/>
      <c r="B7" s="17"/>
      <c r="C7" s="17"/>
      <c r="D7" s="17"/>
    </row>
    <row r="8" spans="1:5" s="15" customFormat="1" ht="15.75" customHeight="1" x14ac:dyDescent="0.25">
      <c r="A8" s="230" t="s">
        <v>878</v>
      </c>
      <c r="B8" s="231"/>
      <c r="C8" s="394"/>
    </row>
    <row r="9" spans="1:5" s="15" customFormat="1" ht="41.25" customHeight="1" x14ac:dyDescent="0.25">
      <c r="A9" s="1353" t="s">
        <v>879</v>
      </c>
      <c r="B9" s="1153"/>
      <c r="C9" s="395"/>
    </row>
    <row r="10" spans="1:5" s="15" customFormat="1" ht="15.75" customHeight="1" x14ac:dyDescent="0.25">
      <c r="A10" s="18" t="s">
        <v>880</v>
      </c>
      <c r="B10" s="1027"/>
      <c r="C10" s="395"/>
    </row>
    <row r="11" spans="1:5" s="15" customFormat="1" ht="31.5" customHeight="1" thickBot="1" x14ac:dyDescent="0.3">
      <c r="A11" s="1355" t="s">
        <v>881</v>
      </c>
      <c r="B11" s="1356"/>
      <c r="C11" s="396">
        <f>SUM(C8:C9,C10:C10)</f>
        <v>0</v>
      </c>
    </row>
    <row r="12" spans="1:5" s="15" customFormat="1" ht="16.5" thickBot="1" x14ac:dyDescent="0.3">
      <c r="A12" s="21"/>
      <c r="B12" s="21"/>
      <c r="C12" s="17"/>
    </row>
    <row r="13" spans="1:5" s="15" customFormat="1" ht="40.5" customHeight="1" thickBot="1" x14ac:dyDescent="0.3">
      <c r="A13" s="1354" t="s">
        <v>882</v>
      </c>
      <c r="B13" s="1260"/>
      <c r="C13" s="393"/>
    </row>
    <row r="14" spans="1:5" s="15" customFormat="1" x14ac:dyDescent="0.25">
      <c r="A14" s="17"/>
      <c r="B14" s="17"/>
      <c r="C14" s="17"/>
      <c r="D14" s="17"/>
    </row>
    <row r="15" spans="1:5" s="15" customFormat="1" ht="15.75" customHeight="1" x14ac:dyDescent="0.25">
      <c r="A15" s="1353" t="s">
        <v>883</v>
      </c>
      <c r="B15" s="1153"/>
      <c r="C15" s="395"/>
    </row>
    <row r="16" spans="1:5" s="15" customFormat="1" ht="15.75" customHeight="1" x14ac:dyDescent="0.25">
      <c r="A16" s="1353" t="s">
        <v>884</v>
      </c>
      <c r="B16" s="1153"/>
      <c r="C16" s="395"/>
    </row>
    <row r="17" spans="1:5" s="15" customFormat="1" ht="35.25" customHeight="1" x14ac:dyDescent="0.25">
      <c r="A17" s="1372" t="s">
        <v>885</v>
      </c>
      <c r="B17" s="1373"/>
      <c r="C17" s="395"/>
    </row>
    <row r="18" spans="1:5" s="15" customFormat="1" ht="50.25" customHeight="1" thickBot="1" x14ac:dyDescent="0.3">
      <c r="A18" s="1374" t="s">
        <v>886</v>
      </c>
      <c r="B18" s="1375"/>
      <c r="C18" s="396">
        <f>SUM(C15:C17)</f>
        <v>0</v>
      </c>
    </row>
    <row r="19" spans="1:5" x14ac:dyDescent="0.25">
      <c r="B19" s="6"/>
      <c r="C19" s="6"/>
      <c r="D19" s="6"/>
      <c r="E19" s="6"/>
    </row>
    <row r="20" spans="1:5" ht="16.5" thickBot="1" x14ac:dyDescent="0.3">
      <c r="A20" s="5" t="s">
        <v>887</v>
      </c>
      <c r="C20" s="6"/>
    </row>
    <row r="21" spans="1:5" x14ac:dyDescent="0.25">
      <c r="A21" s="1369" t="s">
        <v>61</v>
      </c>
      <c r="B21" s="1370"/>
      <c r="C21" s="1370"/>
      <c r="D21" s="1371"/>
      <c r="E21" s="7" t="s">
        <v>889</v>
      </c>
    </row>
    <row r="22" spans="1:5" x14ac:dyDescent="0.25">
      <c r="A22" s="1357" t="s">
        <v>170</v>
      </c>
      <c r="B22" s="1358"/>
      <c r="C22" s="1358"/>
      <c r="D22" s="1359"/>
      <c r="E22" s="397"/>
    </row>
    <row r="23" spans="1:5" x14ac:dyDescent="0.25">
      <c r="A23" s="1357" t="s">
        <v>888</v>
      </c>
      <c r="B23" s="1358"/>
      <c r="C23" s="1358"/>
      <c r="D23" s="1359"/>
      <c r="E23" s="397"/>
    </row>
    <row r="24" spans="1:5" x14ac:dyDescent="0.25">
      <c r="A24" s="8"/>
      <c r="B24" s="9"/>
      <c r="C24" s="9"/>
      <c r="D24" s="9"/>
      <c r="E24" s="10"/>
    </row>
    <row r="26" spans="1:5" ht="16.5" thickBot="1" x14ac:dyDescent="0.3">
      <c r="A26" s="4" t="s">
        <v>890</v>
      </c>
      <c r="C26" s="4"/>
      <c r="D26" s="4"/>
    </row>
    <row r="27" spans="1:5" ht="36" customHeight="1" x14ac:dyDescent="0.25">
      <c r="A27" s="1363" t="s">
        <v>891</v>
      </c>
      <c r="B27" s="1364"/>
      <c r="C27" s="1364"/>
      <c r="D27" s="1365"/>
      <c r="E27" s="11" t="s">
        <v>892</v>
      </c>
    </row>
    <row r="28" spans="1:5" ht="27" customHeight="1" x14ac:dyDescent="0.25">
      <c r="A28" s="1366" t="s">
        <v>893</v>
      </c>
      <c r="B28" s="1367"/>
      <c r="C28" s="1367"/>
      <c r="D28" s="1368"/>
      <c r="E28" s="398"/>
    </row>
    <row r="29" spans="1:5" ht="30.75" customHeight="1" x14ac:dyDescent="0.25">
      <c r="A29" s="1366" t="s">
        <v>894</v>
      </c>
      <c r="B29" s="1367"/>
      <c r="C29" s="1367"/>
      <c r="D29" s="1368"/>
      <c r="E29" s="398"/>
    </row>
    <row r="30" spans="1:5" ht="37.5" customHeight="1" thickBot="1" x14ac:dyDescent="0.3">
      <c r="A30" s="1360" t="s">
        <v>895</v>
      </c>
      <c r="B30" s="1361"/>
      <c r="C30" s="1361"/>
      <c r="D30" s="1362"/>
      <c r="E30" s="399"/>
    </row>
    <row r="34" spans="1:2" x14ac:dyDescent="0.25">
      <c r="A34" s="15"/>
      <c r="B34" s="12" t="s">
        <v>0</v>
      </c>
    </row>
    <row r="35" spans="1:2" x14ac:dyDescent="0.25">
      <c r="A35" s="242"/>
    </row>
  </sheetData>
  <customSheetViews>
    <customSheetView guid="{329BB6F7-9D6E-4837-BA20-1046B6864E59}" scale="75" showRuler="0">
      <selection activeCell="C12" sqref="C12"/>
      <pageMargins left="0.75" right="0.75" top="1" bottom="1" header="0.5" footer="0.5"/>
      <pageSetup paperSize="9" orientation="landscape" r:id="rId1"/>
      <headerFooter alignWithMargins="0"/>
    </customSheetView>
  </customSheetViews>
  <mergeCells count="17">
    <mergeCell ref="A21:D21"/>
    <mergeCell ref="A17:B17"/>
    <mergeCell ref="A18:B18"/>
    <mergeCell ref="A22:D22"/>
    <mergeCell ref="A16:B16"/>
    <mergeCell ref="A23:D23"/>
    <mergeCell ref="A30:D30"/>
    <mergeCell ref="A27:D27"/>
    <mergeCell ref="A28:D28"/>
    <mergeCell ref="A29:D29"/>
    <mergeCell ref="D1:E1"/>
    <mergeCell ref="A4:B5"/>
    <mergeCell ref="A9:B9"/>
    <mergeCell ref="A13:B13"/>
    <mergeCell ref="A15:B15"/>
    <mergeCell ref="A2:B2"/>
    <mergeCell ref="A11:B11"/>
  </mergeCells>
  <phoneticPr fontId="0" type="noConversion"/>
  <dataValidations count="3">
    <dataValidation type="whole" operator="greaterThanOrEqual" allowBlank="1" showInputMessage="1" showErrorMessage="1" sqref="C11 C18">
      <formula1>0</formula1>
    </dataValidation>
    <dataValidation operator="greaterThanOrEqual" allowBlank="1" showInputMessage="1" showErrorMessage="1" sqref="C8:C10 C15:C17"/>
    <dataValidation type="textLength" operator="greaterThanOrEqual" allowBlank="1" showInputMessage="1" showErrorMessage="1" sqref="E22:E23 E28:E30">
      <formula1>1</formula1>
    </dataValidation>
  </dataValidations>
  <printOptions horizontalCentered="1"/>
  <pageMargins left="0.75" right="0.75" top="1" bottom="1" header="0.5" footer="0.5"/>
  <pageSetup paperSize="9" scale="65" orientation="landscape" r:id="rId2"/>
  <headerFooter alignWithMargins="0">
    <oddFooter>&amp;L&amp;8&amp;D&amp;C&amp;P / &amp;N&amp;R&amp;8&amp;A</oddFooter>
  </headerFooter>
  <rowBreaks count="1" manualBreakCount="1">
    <brk id="35" max="4" man="1"/>
  </rowBreaks>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2"/>
  <sheetViews>
    <sheetView view="pageBreakPreview" zoomScaleSheetLayoutView="100" workbookViewId="0">
      <selection activeCell="H8" sqref="H8"/>
    </sheetView>
  </sheetViews>
  <sheetFormatPr defaultRowHeight="15" x14ac:dyDescent="0.25"/>
  <cols>
    <col min="1" max="2" width="13.140625" style="521" customWidth="1"/>
    <col min="3" max="3" width="12.85546875" style="521" customWidth="1"/>
    <col min="4" max="8" width="13.28515625" style="521" customWidth="1"/>
    <col min="9" max="9" width="14.140625" style="521" customWidth="1"/>
    <col min="10" max="10" width="12.7109375" style="521" customWidth="1"/>
    <col min="11" max="11" width="13.85546875" style="521" customWidth="1"/>
    <col min="12" max="12" width="15.85546875" style="521" customWidth="1"/>
    <col min="13" max="256" width="9.140625" style="521"/>
    <col min="257" max="258" width="13.140625" style="521" customWidth="1"/>
    <col min="259" max="259" width="12.85546875" style="521" customWidth="1"/>
    <col min="260" max="264" width="13.28515625" style="521" customWidth="1"/>
    <col min="265" max="265" width="14.140625" style="521" customWidth="1"/>
    <col min="266" max="266" width="12.7109375" style="521" customWidth="1"/>
    <col min="267" max="267" width="13.85546875" style="521" customWidth="1"/>
    <col min="268" max="268" width="15.85546875" style="521" customWidth="1"/>
    <col min="269" max="512" width="9.140625" style="521"/>
    <col min="513" max="514" width="13.140625" style="521" customWidth="1"/>
    <col min="515" max="515" width="12.85546875" style="521" customWidth="1"/>
    <col min="516" max="520" width="13.28515625" style="521" customWidth="1"/>
    <col min="521" max="521" width="14.140625" style="521" customWidth="1"/>
    <col min="522" max="522" width="12.7109375" style="521" customWidth="1"/>
    <col min="523" max="523" width="13.85546875" style="521" customWidth="1"/>
    <col min="524" max="524" width="15.85546875" style="521" customWidth="1"/>
    <col min="525" max="768" width="9.140625" style="521"/>
    <col min="769" max="770" width="13.140625" style="521" customWidth="1"/>
    <col min="771" max="771" width="12.85546875" style="521" customWidth="1"/>
    <col min="772" max="776" width="13.28515625" style="521" customWidth="1"/>
    <col min="777" max="777" width="14.140625" style="521" customWidth="1"/>
    <col min="778" max="778" width="12.7109375" style="521" customWidth="1"/>
    <col min="779" max="779" width="13.85546875" style="521" customWidth="1"/>
    <col min="780" max="780" width="15.85546875" style="521" customWidth="1"/>
    <col min="781" max="1024" width="9.140625" style="521"/>
    <col min="1025" max="1026" width="13.140625" style="521" customWidth="1"/>
    <col min="1027" max="1027" width="12.85546875" style="521" customWidth="1"/>
    <col min="1028" max="1032" width="13.28515625" style="521" customWidth="1"/>
    <col min="1033" max="1033" width="14.140625" style="521" customWidth="1"/>
    <col min="1034" max="1034" width="12.7109375" style="521" customWidth="1"/>
    <col min="1035" max="1035" width="13.85546875" style="521" customWidth="1"/>
    <col min="1036" max="1036" width="15.85546875" style="521" customWidth="1"/>
    <col min="1037" max="1280" width="9.140625" style="521"/>
    <col min="1281" max="1282" width="13.140625" style="521" customWidth="1"/>
    <col min="1283" max="1283" width="12.85546875" style="521" customWidth="1"/>
    <col min="1284" max="1288" width="13.28515625" style="521" customWidth="1"/>
    <col min="1289" max="1289" width="14.140625" style="521" customWidth="1"/>
    <col min="1290" max="1290" width="12.7109375" style="521" customWidth="1"/>
    <col min="1291" max="1291" width="13.85546875" style="521" customWidth="1"/>
    <col min="1292" max="1292" width="15.85546875" style="521" customWidth="1"/>
    <col min="1293" max="1536" width="9.140625" style="521"/>
    <col min="1537" max="1538" width="13.140625" style="521" customWidth="1"/>
    <col min="1539" max="1539" width="12.85546875" style="521" customWidth="1"/>
    <col min="1540" max="1544" width="13.28515625" style="521" customWidth="1"/>
    <col min="1545" max="1545" width="14.140625" style="521" customWidth="1"/>
    <col min="1546" max="1546" width="12.7109375" style="521" customWidth="1"/>
    <col min="1547" max="1547" width="13.85546875" style="521" customWidth="1"/>
    <col min="1548" max="1548" width="15.85546875" style="521" customWidth="1"/>
    <col min="1549" max="1792" width="9.140625" style="521"/>
    <col min="1793" max="1794" width="13.140625" style="521" customWidth="1"/>
    <col min="1795" max="1795" width="12.85546875" style="521" customWidth="1"/>
    <col min="1796" max="1800" width="13.28515625" style="521" customWidth="1"/>
    <col min="1801" max="1801" width="14.140625" style="521" customWidth="1"/>
    <col min="1802" max="1802" width="12.7109375" style="521" customWidth="1"/>
    <col min="1803" max="1803" width="13.85546875" style="521" customWidth="1"/>
    <col min="1804" max="1804" width="15.85546875" style="521" customWidth="1"/>
    <col min="1805" max="2048" width="9.140625" style="521"/>
    <col min="2049" max="2050" width="13.140625" style="521" customWidth="1"/>
    <col min="2051" max="2051" width="12.85546875" style="521" customWidth="1"/>
    <col min="2052" max="2056" width="13.28515625" style="521" customWidth="1"/>
    <col min="2057" max="2057" width="14.140625" style="521" customWidth="1"/>
    <col min="2058" max="2058" width="12.7109375" style="521" customWidth="1"/>
    <col min="2059" max="2059" width="13.85546875" style="521" customWidth="1"/>
    <col min="2060" max="2060" width="15.85546875" style="521" customWidth="1"/>
    <col min="2061" max="2304" width="9.140625" style="521"/>
    <col min="2305" max="2306" width="13.140625" style="521" customWidth="1"/>
    <col min="2307" max="2307" width="12.85546875" style="521" customWidth="1"/>
    <col min="2308" max="2312" width="13.28515625" style="521" customWidth="1"/>
    <col min="2313" max="2313" width="14.140625" style="521" customWidth="1"/>
    <col min="2314" max="2314" width="12.7109375" style="521" customWidth="1"/>
    <col min="2315" max="2315" width="13.85546875" style="521" customWidth="1"/>
    <col min="2316" max="2316" width="15.85546875" style="521" customWidth="1"/>
    <col min="2317" max="2560" width="9.140625" style="521"/>
    <col min="2561" max="2562" width="13.140625" style="521" customWidth="1"/>
    <col min="2563" max="2563" width="12.85546875" style="521" customWidth="1"/>
    <col min="2564" max="2568" width="13.28515625" style="521" customWidth="1"/>
    <col min="2569" max="2569" width="14.140625" style="521" customWidth="1"/>
    <col min="2570" max="2570" width="12.7109375" style="521" customWidth="1"/>
    <col min="2571" max="2571" width="13.85546875" style="521" customWidth="1"/>
    <col min="2572" max="2572" width="15.85546875" style="521" customWidth="1"/>
    <col min="2573" max="2816" width="9.140625" style="521"/>
    <col min="2817" max="2818" width="13.140625" style="521" customWidth="1"/>
    <col min="2819" max="2819" width="12.85546875" style="521" customWidth="1"/>
    <col min="2820" max="2824" width="13.28515625" style="521" customWidth="1"/>
    <col min="2825" max="2825" width="14.140625" style="521" customWidth="1"/>
    <col min="2826" max="2826" width="12.7109375" style="521" customWidth="1"/>
    <col min="2827" max="2827" width="13.85546875" style="521" customWidth="1"/>
    <col min="2828" max="2828" width="15.85546875" style="521" customWidth="1"/>
    <col min="2829" max="3072" width="9.140625" style="521"/>
    <col min="3073" max="3074" width="13.140625" style="521" customWidth="1"/>
    <col min="3075" max="3075" width="12.85546875" style="521" customWidth="1"/>
    <col min="3076" max="3080" width="13.28515625" style="521" customWidth="1"/>
    <col min="3081" max="3081" width="14.140625" style="521" customWidth="1"/>
    <col min="3082" max="3082" width="12.7109375" style="521" customWidth="1"/>
    <col min="3083" max="3083" width="13.85546875" style="521" customWidth="1"/>
    <col min="3084" max="3084" width="15.85546875" style="521" customWidth="1"/>
    <col min="3085" max="3328" width="9.140625" style="521"/>
    <col min="3329" max="3330" width="13.140625" style="521" customWidth="1"/>
    <col min="3331" max="3331" width="12.85546875" style="521" customWidth="1"/>
    <col min="3332" max="3336" width="13.28515625" style="521" customWidth="1"/>
    <col min="3337" max="3337" width="14.140625" style="521" customWidth="1"/>
    <col min="3338" max="3338" width="12.7109375" style="521" customWidth="1"/>
    <col min="3339" max="3339" width="13.85546875" style="521" customWidth="1"/>
    <col min="3340" max="3340" width="15.85546875" style="521" customWidth="1"/>
    <col min="3341" max="3584" width="9.140625" style="521"/>
    <col min="3585" max="3586" width="13.140625" style="521" customWidth="1"/>
    <col min="3587" max="3587" width="12.85546875" style="521" customWidth="1"/>
    <col min="3588" max="3592" width="13.28515625" style="521" customWidth="1"/>
    <col min="3593" max="3593" width="14.140625" style="521" customWidth="1"/>
    <col min="3594" max="3594" width="12.7109375" style="521" customWidth="1"/>
    <col min="3595" max="3595" width="13.85546875" style="521" customWidth="1"/>
    <col min="3596" max="3596" width="15.85546875" style="521" customWidth="1"/>
    <col min="3597" max="3840" width="9.140625" style="521"/>
    <col min="3841" max="3842" width="13.140625" style="521" customWidth="1"/>
    <col min="3843" max="3843" width="12.85546875" style="521" customWidth="1"/>
    <col min="3844" max="3848" width="13.28515625" style="521" customWidth="1"/>
    <col min="3849" max="3849" width="14.140625" style="521" customWidth="1"/>
    <col min="3850" max="3850" width="12.7109375" style="521" customWidth="1"/>
    <col min="3851" max="3851" width="13.85546875" style="521" customWidth="1"/>
    <col min="3852" max="3852" width="15.85546875" style="521" customWidth="1"/>
    <col min="3853" max="4096" width="9.140625" style="521"/>
    <col min="4097" max="4098" width="13.140625" style="521" customWidth="1"/>
    <col min="4099" max="4099" width="12.85546875" style="521" customWidth="1"/>
    <col min="4100" max="4104" width="13.28515625" style="521" customWidth="1"/>
    <col min="4105" max="4105" width="14.140625" style="521" customWidth="1"/>
    <col min="4106" max="4106" width="12.7109375" style="521" customWidth="1"/>
    <col min="4107" max="4107" width="13.85546875" style="521" customWidth="1"/>
    <col min="4108" max="4108" width="15.85546875" style="521" customWidth="1"/>
    <col min="4109" max="4352" width="9.140625" style="521"/>
    <col min="4353" max="4354" width="13.140625" style="521" customWidth="1"/>
    <col min="4355" max="4355" width="12.85546875" style="521" customWidth="1"/>
    <col min="4356" max="4360" width="13.28515625" style="521" customWidth="1"/>
    <col min="4361" max="4361" width="14.140625" style="521" customWidth="1"/>
    <col min="4362" max="4362" width="12.7109375" style="521" customWidth="1"/>
    <col min="4363" max="4363" width="13.85546875" style="521" customWidth="1"/>
    <col min="4364" max="4364" width="15.85546875" style="521" customWidth="1"/>
    <col min="4365" max="4608" width="9.140625" style="521"/>
    <col min="4609" max="4610" width="13.140625" style="521" customWidth="1"/>
    <col min="4611" max="4611" width="12.85546875" style="521" customWidth="1"/>
    <col min="4612" max="4616" width="13.28515625" style="521" customWidth="1"/>
    <col min="4617" max="4617" width="14.140625" style="521" customWidth="1"/>
    <col min="4618" max="4618" width="12.7109375" style="521" customWidth="1"/>
    <col min="4619" max="4619" width="13.85546875" style="521" customWidth="1"/>
    <col min="4620" max="4620" width="15.85546875" style="521" customWidth="1"/>
    <col min="4621" max="4864" width="9.140625" style="521"/>
    <col min="4865" max="4866" width="13.140625" style="521" customWidth="1"/>
    <col min="4867" max="4867" width="12.85546875" style="521" customWidth="1"/>
    <col min="4868" max="4872" width="13.28515625" style="521" customWidth="1"/>
    <col min="4873" max="4873" width="14.140625" style="521" customWidth="1"/>
    <col min="4874" max="4874" width="12.7109375" style="521" customWidth="1"/>
    <col min="4875" max="4875" width="13.85546875" style="521" customWidth="1"/>
    <col min="4876" max="4876" width="15.85546875" style="521" customWidth="1"/>
    <col min="4877" max="5120" width="9.140625" style="521"/>
    <col min="5121" max="5122" width="13.140625" style="521" customWidth="1"/>
    <col min="5123" max="5123" width="12.85546875" style="521" customWidth="1"/>
    <col min="5124" max="5128" width="13.28515625" style="521" customWidth="1"/>
    <col min="5129" max="5129" width="14.140625" style="521" customWidth="1"/>
    <col min="5130" max="5130" width="12.7109375" style="521" customWidth="1"/>
    <col min="5131" max="5131" width="13.85546875" style="521" customWidth="1"/>
    <col min="5132" max="5132" width="15.85546875" style="521" customWidth="1"/>
    <col min="5133" max="5376" width="9.140625" style="521"/>
    <col min="5377" max="5378" width="13.140625" style="521" customWidth="1"/>
    <col min="5379" max="5379" width="12.85546875" style="521" customWidth="1"/>
    <col min="5380" max="5384" width="13.28515625" style="521" customWidth="1"/>
    <col min="5385" max="5385" width="14.140625" style="521" customWidth="1"/>
    <col min="5386" max="5386" width="12.7109375" style="521" customWidth="1"/>
    <col min="5387" max="5387" width="13.85546875" style="521" customWidth="1"/>
    <col min="5388" max="5388" width="15.85546875" style="521" customWidth="1"/>
    <col min="5389" max="5632" width="9.140625" style="521"/>
    <col min="5633" max="5634" width="13.140625" style="521" customWidth="1"/>
    <col min="5635" max="5635" width="12.85546875" style="521" customWidth="1"/>
    <col min="5636" max="5640" width="13.28515625" style="521" customWidth="1"/>
    <col min="5641" max="5641" width="14.140625" style="521" customWidth="1"/>
    <col min="5642" max="5642" width="12.7109375" style="521" customWidth="1"/>
    <col min="5643" max="5643" width="13.85546875" style="521" customWidth="1"/>
    <col min="5644" max="5644" width="15.85546875" style="521" customWidth="1"/>
    <col min="5645" max="5888" width="9.140625" style="521"/>
    <col min="5889" max="5890" width="13.140625" style="521" customWidth="1"/>
    <col min="5891" max="5891" width="12.85546875" style="521" customWidth="1"/>
    <col min="5892" max="5896" width="13.28515625" style="521" customWidth="1"/>
    <col min="5897" max="5897" width="14.140625" style="521" customWidth="1"/>
    <col min="5898" max="5898" width="12.7109375" style="521" customWidth="1"/>
    <col min="5899" max="5899" width="13.85546875" style="521" customWidth="1"/>
    <col min="5900" max="5900" width="15.85546875" style="521" customWidth="1"/>
    <col min="5901" max="6144" width="9.140625" style="521"/>
    <col min="6145" max="6146" width="13.140625" style="521" customWidth="1"/>
    <col min="6147" max="6147" width="12.85546875" style="521" customWidth="1"/>
    <col min="6148" max="6152" width="13.28515625" style="521" customWidth="1"/>
    <col min="6153" max="6153" width="14.140625" style="521" customWidth="1"/>
    <col min="6154" max="6154" width="12.7109375" style="521" customWidth="1"/>
    <col min="6155" max="6155" width="13.85546875" style="521" customWidth="1"/>
    <col min="6156" max="6156" width="15.85546875" style="521" customWidth="1"/>
    <col min="6157" max="6400" width="9.140625" style="521"/>
    <col min="6401" max="6402" width="13.140625" style="521" customWidth="1"/>
    <col min="6403" max="6403" width="12.85546875" style="521" customWidth="1"/>
    <col min="6404" max="6408" width="13.28515625" style="521" customWidth="1"/>
    <col min="6409" max="6409" width="14.140625" style="521" customWidth="1"/>
    <col min="6410" max="6410" width="12.7109375" style="521" customWidth="1"/>
    <col min="6411" max="6411" width="13.85546875" style="521" customWidth="1"/>
    <col min="6412" max="6412" width="15.85546875" style="521" customWidth="1"/>
    <col min="6413" max="6656" width="9.140625" style="521"/>
    <col min="6657" max="6658" width="13.140625" style="521" customWidth="1"/>
    <col min="6659" max="6659" width="12.85546875" style="521" customWidth="1"/>
    <col min="6660" max="6664" width="13.28515625" style="521" customWidth="1"/>
    <col min="6665" max="6665" width="14.140625" style="521" customWidth="1"/>
    <col min="6666" max="6666" width="12.7109375" style="521" customWidth="1"/>
    <col min="6667" max="6667" width="13.85546875" style="521" customWidth="1"/>
    <col min="6668" max="6668" width="15.85546875" style="521" customWidth="1"/>
    <col min="6669" max="6912" width="9.140625" style="521"/>
    <col min="6913" max="6914" width="13.140625" style="521" customWidth="1"/>
    <col min="6915" max="6915" width="12.85546875" style="521" customWidth="1"/>
    <col min="6916" max="6920" width="13.28515625" style="521" customWidth="1"/>
    <col min="6921" max="6921" width="14.140625" style="521" customWidth="1"/>
    <col min="6922" max="6922" width="12.7109375" style="521" customWidth="1"/>
    <col min="6923" max="6923" width="13.85546875" style="521" customWidth="1"/>
    <col min="6924" max="6924" width="15.85546875" style="521" customWidth="1"/>
    <col min="6925" max="7168" width="9.140625" style="521"/>
    <col min="7169" max="7170" width="13.140625" style="521" customWidth="1"/>
    <col min="7171" max="7171" width="12.85546875" style="521" customWidth="1"/>
    <col min="7172" max="7176" width="13.28515625" style="521" customWidth="1"/>
    <col min="7177" max="7177" width="14.140625" style="521" customWidth="1"/>
    <col min="7178" max="7178" width="12.7109375" style="521" customWidth="1"/>
    <col min="7179" max="7179" width="13.85546875" style="521" customWidth="1"/>
    <col min="7180" max="7180" width="15.85546875" style="521" customWidth="1"/>
    <col min="7181" max="7424" width="9.140625" style="521"/>
    <col min="7425" max="7426" width="13.140625" style="521" customWidth="1"/>
    <col min="7427" max="7427" width="12.85546875" style="521" customWidth="1"/>
    <col min="7428" max="7432" width="13.28515625" style="521" customWidth="1"/>
    <col min="7433" max="7433" width="14.140625" style="521" customWidth="1"/>
    <col min="7434" max="7434" width="12.7109375" style="521" customWidth="1"/>
    <col min="7435" max="7435" width="13.85546875" style="521" customWidth="1"/>
    <col min="7436" max="7436" width="15.85546875" style="521" customWidth="1"/>
    <col min="7437" max="7680" width="9.140625" style="521"/>
    <col min="7681" max="7682" width="13.140625" style="521" customWidth="1"/>
    <col min="7683" max="7683" width="12.85546875" style="521" customWidth="1"/>
    <col min="7684" max="7688" width="13.28515625" style="521" customWidth="1"/>
    <col min="7689" max="7689" width="14.140625" style="521" customWidth="1"/>
    <col min="7690" max="7690" width="12.7109375" style="521" customWidth="1"/>
    <col min="7691" max="7691" width="13.85546875" style="521" customWidth="1"/>
    <col min="7692" max="7692" width="15.85546875" style="521" customWidth="1"/>
    <col min="7693" max="7936" width="9.140625" style="521"/>
    <col min="7937" max="7938" width="13.140625" style="521" customWidth="1"/>
    <col min="7939" max="7939" width="12.85546875" style="521" customWidth="1"/>
    <col min="7940" max="7944" width="13.28515625" style="521" customWidth="1"/>
    <col min="7945" max="7945" width="14.140625" style="521" customWidth="1"/>
    <col min="7946" max="7946" width="12.7109375" style="521" customWidth="1"/>
    <col min="7947" max="7947" width="13.85546875" style="521" customWidth="1"/>
    <col min="7948" max="7948" width="15.85546875" style="521" customWidth="1"/>
    <col min="7949" max="8192" width="9.140625" style="521"/>
    <col min="8193" max="8194" width="13.140625" style="521" customWidth="1"/>
    <col min="8195" max="8195" width="12.85546875" style="521" customWidth="1"/>
    <col min="8196" max="8200" width="13.28515625" style="521" customWidth="1"/>
    <col min="8201" max="8201" width="14.140625" style="521" customWidth="1"/>
    <col min="8202" max="8202" width="12.7109375" style="521" customWidth="1"/>
    <col min="8203" max="8203" width="13.85546875" style="521" customWidth="1"/>
    <col min="8204" max="8204" width="15.85546875" style="521" customWidth="1"/>
    <col min="8205" max="8448" width="9.140625" style="521"/>
    <col min="8449" max="8450" width="13.140625" style="521" customWidth="1"/>
    <col min="8451" max="8451" width="12.85546875" style="521" customWidth="1"/>
    <col min="8452" max="8456" width="13.28515625" style="521" customWidth="1"/>
    <col min="8457" max="8457" width="14.140625" style="521" customWidth="1"/>
    <col min="8458" max="8458" width="12.7109375" style="521" customWidth="1"/>
    <col min="8459" max="8459" width="13.85546875" style="521" customWidth="1"/>
    <col min="8460" max="8460" width="15.85546875" style="521" customWidth="1"/>
    <col min="8461" max="8704" width="9.140625" style="521"/>
    <col min="8705" max="8706" width="13.140625" style="521" customWidth="1"/>
    <col min="8707" max="8707" width="12.85546875" style="521" customWidth="1"/>
    <col min="8708" max="8712" width="13.28515625" style="521" customWidth="1"/>
    <col min="8713" max="8713" width="14.140625" style="521" customWidth="1"/>
    <col min="8714" max="8714" width="12.7109375" style="521" customWidth="1"/>
    <col min="8715" max="8715" width="13.85546875" style="521" customWidth="1"/>
    <col min="8716" max="8716" width="15.85546875" style="521" customWidth="1"/>
    <col min="8717" max="8960" width="9.140625" style="521"/>
    <col min="8961" max="8962" width="13.140625" style="521" customWidth="1"/>
    <col min="8963" max="8963" width="12.85546875" style="521" customWidth="1"/>
    <col min="8964" max="8968" width="13.28515625" style="521" customWidth="1"/>
    <col min="8969" max="8969" width="14.140625" style="521" customWidth="1"/>
    <col min="8970" max="8970" width="12.7109375" style="521" customWidth="1"/>
    <col min="8971" max="8971" width="13.85546875" style="521" customWidth="1"/>
    <col min="8972" max="8972" width="15.85546875" style="521" customWidth="1"/>
    <col min="8973" max="9216" width="9.140625" style="521"/>
    <col min="9217" max="9218" width="13.140625" style="521" customWidth="1"/>
    <col min="9219" max="9219" width="12.85546875" style="521" customWidth="1"/>
    <col min="9220" max="9224" width="13.28515625" style="521" customWidth="1"/>
    <col min="9225" max="9225" width="14.140625" style="521" customWidth="1"/>
    <col min="9226" max="9226" width="12.7109375" style="521" customWidth="1"/>
    <col min="9227" max="9227" width="13.85546875" style="521" customWidth="1"/>
    <col min="9228" max="9228" width="15.85546875" style="521" customWidth="1"/>
    <col min="9229" max="9472" width="9.140625" style="521"/>
    <col min="9473" max="9474" width="13.140625" style="521" customWidth="1"/>
    <col min="9475" max="9475" width="12.85546875" style="521" customWidth="1"/>
    <col min="9476" max="9480" width="13.28515625" style="521" customWidth="1"/>
    <col min="9481" max="9481" width="14.140625" style="521" customWidth="1"/>
    <col min="9482" max="9482" width="12.7109375" style="521" customWidth="1"/>
    <col min="9483" max="9483" width="13.85546875" style="521" customWidth="1"/>
    <col min="9484" max="9484" width="15.85546875" style="521" customWidth="1"/>
    <col min="9485" max="9728" width="9.140625" style="521"/>
    <col min="9729" max="9730" width="13.140625" style="521" customWidth="1"/>
    <col min="9731" max="9731" width="12.85546875" style="521" customWidth="1"/>
    <col min="9732" max="9736" width="13.28515625" style="521" customWidth="1"/>
    <col min="9737" max="9737" width="14.140625" style="521" customWidth="1"/>
    <col min="9738" max="9738" width="12.7109375" style="521" customWidth="1"/>
    <col min="9739" max="9739" width="13.85546875" style="521" customWidth="1"/>
    <col min="9740" max="9740" width="15.85546875" style="521" customWidth="1"/>
    <col min="9741" max="9984" width="9.140625" style="521"/>
    <col min="9985" max="9986" width="13.140625" style="521" customWidth="1"/>
    <col min="9987" max="9987" width="12.85546875" style="521" customWidth="1"/>
    <col min="9988" max="9992" width="13.28515625" style="521" customWidth="1"/>
    <col min="9993" max="9993" width="14.140625" style="521" customWidth="1"/>
    <col min="9994" max="9994" width="12.7109375" style="521" customWidth="1"/>
    <col min="9995" max="9995" width="13.85546875" style="521" customWidth="1"/>
    <col min="9996" max="9996" width="15.85546875" style="521" customWidth="1"/>
    <col min="9997" max="10240" width="9.140625" style="521"/>
    <col min="10241" max="10242" width="13.140625" style="521" customWidth="1"/>
    <col min="10243" max="10243" width="12.85546875" style="521" customWidth="1"/>
    <col min="10244" max="10248" width="13.28515625" style="521" customWidth="1"/>
    <col min="10249" max="10249" width="14.140625" style="521" customWidth="1"/>
    <col min="10250" max="10250" width="12.7109375" style="521" customWidth="1"/>
    <col min="10251" max="10251" width="13.85546875" style="521" customWidth="1"/>
    <col min="10252" max="10252" width="15.85546875" style="521" customWidth="1"/>
    <col min="10253" max="10496" width="9.140625" style="521"/>
    <col min="10497" max="10498" width="13.140625" style="521" customWidth="1"/>
    <col min="10499" max="10499" width="12.85546875" style="521" customWidth="1"/>
    <col min="10500" max="10504" width="13.28515625" style="521" customWidth="1"/>
    <col min="10505" max="10505" width="14.140625" style="521" customWidth="1"/>
    <col min="10506" max="10506" width="12.7109375" style="521" customWidth="1"/>
    <col min="10507" max="10507" width="13.85546875" style="521" customWidth="1"/>
    <col min="10508" max="10508" width="15.85546875" style="521" customWidth="1"/>
    <col min="10509" max="10752" width="9.140625" style="521"/>
    <col min="10753" max="10754" width="13.140625" style="521" customWidth="1"/>
    <col min="10755" max="10755" width="12.85546875" style="521" customWidth="1"/>
    <col min="10756" max="10760" width="13.28515625" style="521" customWidth="1"/>
    <col min="10761" max="10761" width="14.140625" style="521" customWidth="1"/>
    <col min="10762" max="10762" width="12.7109375" style="521" customWidth="1"/>
    <col min="10763" max="10763" width="13.85546875" style="521" customWidth="1"/>
    <col min="10764" max="10764" width="15.85546875" style="521" customWidth="1"/>
    <col min="10765" max="11008" width="9.140625" style="521"/>
    <col min="11009" max="11010" width="13.140625" style="521" customWidth="1"/>
    <col min="11011" max="11011" width="12.85546875" style="521" customWidth="1"/>
    <col min="11012" max="11016" width="13.28515625" style="521" customWidth="1"/>
    <col min="11017" max="11017" width="14.140625" style="521" customWidth="1"/>
    <col min="11018" max="11018" width="12.7109375" style="521" customWidth="1"/>
    <col min="11019" max="11019" width="13.85546875" style="521" customWidth="1"/>
    <col min="11020" max="11020" width="15.85546875" style="521" customWidth="1"/>
    <col min="11021" max="11264" width="9.140625" style="521"/>
    <col min="11265" max="11266" width="13.140625" style="521" customWidth="1"/>
    <col min="11267" max="11267" width="12.85546875" style="521" customWidth="1"/>
    <col min="11268" max="11272" width="13.28515625" style="521" customWidth="1"/>
    <col min="11273" max="11273" width="14.140625" style="521" customWidth="1"/>
    <col min="11274" max="11274" width="12.7109375" style="521" customWidth="1"/>
    <col min="11275" max="11275" width="13.85546875" style="521" customWidth="1"/>
    <col min="11276" max="11276" width="15.85546875" style="521" customWidth="1"/>
    <col min="11277" max="11520" width="9.140625" style="521"/>
    <col min="11521" max="11522" width="13.140625" style="521" customWidth="1"/>
    <col min="11523" max="11523" width="12.85546875" style="521" customWidth="1"/>
    <col min="11524" max="11528" width="13.28515625" style="521" customWidth="1"/>
    <col min="11529" max="11529" width="14.140625" style="521" customWidth="1"/>
    <col min="11530" max="11530" width="12.7109375" style="521" customWidth="1"/>
    <col min="11531" max="11531" width="13.85546875" style="521" customWidth="1"/>
    <col min="11532" max="11532" width="15.85546875" style="521" customWidth="1"/>
    <col min="11533" max="11776" width="9.140625" style="521"/>
    <col min="11777" max="11778" width="13.140625" style="521" customWidth="1"/>
    <col min="11779" max="11779" width="12.85546875" style="521" customWidth="1"/>
    <col min="11780" max="11784" width="13.28515625" style="521" customWidth="1"/>
    <col min="11785" max="11785" width="14.140625" style="521" customWidth="1"/>
    <col min="11786" max="11786" width="12.7109375" style="521" customWidth="1"/>
    <col min="11787" max="11787" width="13.85546875" style="521" customWidth="1"/>
    <col min="11788" max="11788" width="15.85546875" style="521" customWidth="1"/>
    <col min="11789" max="12032" width="9.140625" style="521"/>
    <col min="12033" max="12034" width="13.140625" style="521" customWidth="1"/>
    <col min="12035" max="12035" width="12.85546875" style="521" customWidth="1"/>
    <col min="12036" max="12040" width="13.28515625" style="521" customWidth="1"/>
    <col min="12041" max="12041" width="14.140625" style="521" customWidth="1"/>
    <col min="12042" max="12042" width="12.7109375" style="521" customWidth="1"/>
    <col min="12043" max="12043" width="13.85546875" style="521" customWidth="1"/>
    <col min="12044" max="12044" width="15.85546875" style="521" customWidth="1"/>
    <col min="12045" max="12288" width="9.140625" style="521"/>
    <col min="12289" max="12290" width="13.140625" style="521" customWidth="1"/>
    <col min="12291" max="12291" width="12.85546875" style="521" customWidth="1"/>
    <col min="12292" max="12296" width="13.28515625" style="521" customWidth="1"/>
    <col min="12297" max="12297" width="14.140625" style="521" customWidth="1"/>
    <col min="12298" max="12298" width="12.7109375" style="521" customWidth="1"/>
    <col min="12299" max="12299" width="13.85546875" style="521" customWidth="1"/>
    <col min="12300" max="12300" width="15.85546875" style="521" customWidth="1"/>
    <col min="12301" max="12544" width="9.140625" style="521"/>
    <col min="12545" max="12546" width="13.140625" style="521" customWidth="1"/>
    <col min="12547" max="12547" width="12.85546875" style="521" customWidth="1"/>
    <col min="12548" max="12552" width="13.28515625" style="521" customWidth="1"/>
    <col min="12553" max="12553" width="14.140625" style="521" customWidth="1"/>
    <col min="12554" max="12554" width="12.7109375" style="521" customWidth="1"/>
    <col min="12555" max="12555" width="13.85546875" style="521" customWidth="1"/>
    <col min="12556" max="12556" width="15.85546875" style="521" customWidth="1"/>
    <col min="12557" max="12800" width="9.140625" style="521"/>
    <col min="12801" max="12802" width="13.140625" style="521" customWidth="1"/>
    <col min="12803" max="12803" width="12.85546875" style="521" customWidth="1"/>
    <col min="12804" max="12808" width="13.28515625" style="521" customWidth="1"/>
    <col min="12809" max="12809" width="14.140625" style="521" customWidth="1"/>
    <col min="12810" max="12810" width="12.7109375" style="521" customWidth="1"/>
    <col min="12811" max="12811" width="13.85546875" style="521" customWidth="1"/>
    <col min="12812" max="12812" width="15.85546875" style="521" customWidth="1"/>
    <col min="12813" max="13056" width="9.140625" style="521"/>
    <col min="13057" max="13058" width="13.140625" style="521" customWidth="1"/>
    <col min="13059" max="13059" width="12.85546875" style="521" customWidth="1"/>
    <col min="13060" max="13064" width="13.28515625" style="521" customWidth="1"/>
    <col min="13065" max="13065" width="14.140625" style="521" customWidth="1"/>
    <col min="13066" max="13066" width="12.7109375" style="521" customWidth="1"/>
    <col min="13067" max="13067" width="13.85546875" style="521" customWidth="1"/>
    <col min="13068" max="13068" width="15.85546875" style="521" customWidth="1"/>
    <col min="13069" max="13312" width="9.140625" style="521"/>
    <col min="13313" max="13314" width="13.140625" style="521" customWidth="1"/>
    <col min="13315" max="13315" width="12.85546875" style="521" customWidth="1"/>
    <col min="13316" max="13320" width="13.28515625" style="521" customWidth="1"/>
    <col min="13321" max="13321" width="14.140625" style="521" customWidth="1"/>
    <col min="13322" max="13322" width="12.7109375" style="521" customWidth="1"/>
    <col min="13323" max="13323" width="13.85546875" style="521" customWidth="1"/>
    <col min="13324" max="13324" width="15.85546875" style="521" customWidth="1"/>
    <col min="13325" max="13568" width="9.140625" style="521"/>
    <col min="13569" max="13570" width="13.140625" style="521" customWidth="1"/>
    <col min="13571" max="13571" width="12.85546875" style="521" customWidth="1"/>
    <col min="13572" max="13576" width="13.28515625" style="521" customWidth="1"/>
    <col min="13577" max="13577" width="14.140625" style="521" customWidth="1"/>
    <col min="13578" max="13578" width="12.7109375" style="521" customWidth="1"/>
    <col min="13579" max="13579" width="13.85546875" style="521" customWidth="1"/>
    <col min="13580" max="13580" width="15.85546875" style="521" customWidth="1"/>
    <col min="13581" max="13824" width="9.140625" style="521"/>
    <col min="13825" max="13826" width="13.140625" style="521" customWidth="1"/>
    <col min="13827" max="13827" width="12.85546875" style="521" customWidth="1"/>
    <col min="13828" max="13832" width="13.28515625" style="521" customWidth="1"/>
    <col min="13833" max="13833" width="14.140625" style="521" customWidth="1"/>
    <col min="13834" max="13834" width="12.7109375" style="521" customWidth="1"/>
    <col min="13835" max="13835" width="13.85546875" style="521" customWidth="1"/>
    <col min="13836" max="13836" width="15.85546875" style="521" customWidth="1"/>
    <col min="13837" max="14080" width="9.140625" style="521"/>
    <col min="14081" max="14082" width="13.140625" style="521" customWidth="1"/>
    <col min="14083" max="14083" width="12.85546875" style="521" customWidth="1"/>
    <col min="14084" max="14088" width="13.28515625" style="521" customWidth="1"/>
    <col min="14089" max="14089" width="14.140625" style="521" customWidth="1"/>
    <col min="14090" max="14090" width="12.7109375" style="521" customWidth="1"/>
    <col min="14091" max="14091" width="13.85546875" style="521" customWidth="1"/>
    <col min="14092" max="14092" width="15.85546875" style="521" customWidth="1"/>
    <col min="14093" max="14336" width="9.140625" style="521"/>
    <col min="14337" max="14338" width="13.140625" style="521" customWidth="1"/>
    <col min="14339" max="14339" width="12.85546875" style="521" customWidth="1"/>
    <col min="14340" max="14344" width="13.28515625" style="521" customWidth="1"/>
    <col min="14345" max="14345" width="14.140625" style="521" customWidth="1"/>
    <col min="14346" max="14346" width="12.7109375" style="521" customWidth="1"/>
    <col min="14347" max="14347" width="13.85546875" style="521" customWidth="1"/>
    <col min="14348" max="14348" width="15.85546875" style="521" customWidth="1"/>
    <col min="14349" max="14592" width="9.140625" style="521"/>
    <col min="14593" max="14594" width="13.140625" style="521" customWidth="1"/>
    <col min="14595" max="14595" width="12.85546875" style="521" customWidth="1"/>
    <col min="14596" max="14600" width="13.28515625" style="521" customWidth="1"/>
    <col min="14601" max="14601" width="14.140625" style="521" customWidth="1"/>
    <col min="14602" max="14602" width="12.7109375" style="521" customWidth="1"/>
    <col min="14603" max="14603" width="13.85546875" style="521" customWidth="1"/>
    <col min="14604" max="14604" width="15.85546875" style="521" customWidth="1"/>
    <col min="14605" max="14848" width="9.140625" style="521"/>
    <col min="14849" max="14850" width="13.140625" style="521" customWidth="1"/>
    <col min="14851" max="14851" width="12.85546875" style="521" customWidth="1"/>
    <col min="14852" max="14856" width="13.28515625" style="521" customWidth="1"/>
    <col min="14857" max="14857" width="14.140625" style="521" customWidth="1"/>
    <col min="14858" max="14858" width="12.7109375" style="521" customWidth="1"/>
    <col min="14859" max="14859" width="13.85546875" style="521" customWidth="1"/>
    <col min="14860" max="14860" width="15.85546875" style="521" customWidth="1"/>
    <col min="14861" max="15104" width="9.140625" style="521"/>
    <col min="15105" max="15106" width="13.140625" style="521" customWidth="1"/>
    <col min="15107" max="15107" width="12.85546875" style="521" customWidth="1"/>
    <col min="15108" max="15112" width="13.28515625" style="521" customWidth="1"/>
    <col min="15113" max="15113" width="14.140625" style="521" customWidth="1"/>
    <col min="15114" max="15114" width="12.7109375" style="521" customWidth="1"/>
    <col min="15115" max="15115" width="13.85546875" style="521" customWidth="1"/>
    <col min="15116" max="15116" width="15.85546875" style="521" customWidth="1"/>
    <col min="15117" max="15360" width="9.140625" style="521"/>
    <col min="15361" max="15362" width="13.140625" style="521" customWidth="1"/>
    <col min="15363" max="15363" width="12.85546875" style="521" customWidth="1"/>
    <col min="15364" max="15368" width="13.28515625" style="521" customWidth="1"/>
    <col min="15369" max="15369" width="14.140625" style="521" customWidth="1"/>
    <col min="15370" max="15370" width="12.7109375" style="521" customWidth="1"/>
    <col min="15371" max="15371" width="13.85546875" style="521" customWidth="1"/>
    <col min="15372" max="15372" width="15.85546875" style="521" customWidth="1"/>
    <col min="15373" max="15616" width="9.140625" style="521"/>
    <col min="15617" max="15618" width="13.140625" style="521" customWidth="1"/>
    <col min="15619" max="15619" width="12.85546875" style="521" customWidth="1"/>
    <col min="15620" max="15624" width="13.28515625" style="521" customWidth="1"/>
    <col min="15625" max="15625" width="14.140625" style="521" customWidth="1"/>
    <col min="15626" max="15626" width="12.7109375" style="521" customWidth="1"/>
    <col min="15627" max="15627" width="13.85546875" style="521" customWidth="1"/>
    <col min="15628" max="15628" width="15.85546875" style="521" customWidth="1"/>
    <col min="15629" max="15872" width="9.140625" style="521"/>
    <col min="15873" max="15874" width="13.140625" style="521" customWidth="1"/>
    <col min="15875" max="15875" width="12.85546875" style="521" customWidth="1"/>
    <col min="15876" max="15880" width="13.28515625" style="521" customWidth="1"/>
    <col min="15881" max="15881" width="14.140625" style="521" customWidth="1"/>
    <col min="15882" max="15882" width="12.7109375" style="521" customWidth="1"/>
    <col min="15883" max="15883" width="13.85546875" style="521" customWidth="1"/>
    <col min="15884" max="15884" width="15.85546875" style="521" customWidth="1"/>
    <col min="15885" max="16128" width="9.140625" style="521"/>
    <col min="16129" max="16130" width="13.140625" style="521" customWidth="1"/>
    <col min="16131" max="16131" width="12.85546875" style="521" customWidth="1"/>
    <col min="16132" max="16136" width="13.28515625" style="521" customWidth="1"/>
    <col min="16137" max="16137" width="14.140625" style="521" customWidth="1"/>
    <col min="16138" max="16138" width="12.7109375" style="521" customWidth="1"/>
    <col min="16139" max="16139" width="13.85546875" style="521" customWidth="1"/>
    <col min="16140" max="16140" width="15.85546875" style="521" customWidth="1"/>
    <col min="16141" max="16384" width="9.140625" style="521"/>
  </cols>
  <sheetData>
    <row r="1" spans="1:12" ht="31.5" x14ac:dyDescent="0.25">
      <c r="A1" s="575" t="s">
        <v>277</v>
      </c>
      <c r="B1" s="520"/>
      <c r="C1" s="520"/>
      <c r="D1" s="520"/>
      <c r="E1" s="520"/>
      <c r="F1" s="520"/>
      <c r="G1" s="520"/>
      <c r="H1" s="520"/>
      <c r="I1" s="520"/>
      <c r="J1" s="517"/>
      <c r="K1" s="518"/>
      <c r="L1" s="685" t="s">
        <v>603</v>
      </c>
    </row>
    <row r="2" spans="1:12" ht="15.75" x14ac:dyDescent="0.25">
      <c r="A2" s="519"/>
      <c r="B2" s="520"/>
      <c r="C2" s="520"/>
      <c r="D2" s="520"/>
      <c r="E2" s="520"/>
      <c r="F2" s="520"/>
      <c r="G2" s="520"/>
      <c r="H2" s="520"/>
      <c r="I2" s="520"/>
      <c r="J2" s="1377"/>
      <c r="K2" s="1377"/>
      <c r="L2" s="1377"/>
    </row>
    <row r="3" spans="1:12" x14ac:dyDescent="0.25">
      <c r="A3" s="1378">
        <v>9</v>
      </c>
      <c r="B3" s="1378"/>
      <c r="C3" s="1378"/>
      <c r="D3" s="1378"/>
      <c r="E3" s="1378"/>
      <c r="F3" s="1378"/>
      <c r="G3" s="1378"/>
      <c r="H3" s="1378"/>
      <c r="I3" s="1378"/>
      <c r="J3" s="1378"/>
      <c r="K3" s="1378"/>
      <c r="L3" s="1378"/>
    </row>
    <row r="4" spans="1:12" ht="21" customHeight="1" x14ac:dyDescent="0.25">
      <c r="A4" s="1376" t="s">
        <v>897</v>
      </c>
      <c r="B4" s="1376"/>
      <c r="C4" s="1376"/>
      <c r="D4" s="1376"/>
      <c r="E4" s="1376" t="s">
        <v>896</v>
      </c>
      <c r="F4" s="1376"/>
      <c r="G4" s="1376"/>
      <c r="H4" s="1376"/>
      <c r="I4" s="1376"/>
      <c r="J4" s="1376"/>
      <c r="K4" s="1376"/>
      <c r="L4" s="1376"/>
    </row>
    <row r="5" spans="1:12" x14ac:dyDescent="0.25">
      <c r="A5" s="1376" t="s">
        <v>898</v>
      </c>
      <c r="B5" s="1376"/>
      <c r="C5" s="1376" t="s">
        <v>899</v>
      </c>
      <c r="D5" s="1376"/>
      <c r="E5" s="1376" t="s">
        <v>900</v>
      </c>
      <c r="F5" s="1376"/>
      <c r="G5" s="1376"/>
      <c r="H5" s="1376"/>
      <c r="I5" s="1376" t="s">
        <v>901</v>
      </c>
      <c r="J5" s="1376"/>
      <c r="K5" s="1376"/>
      <c r="L5" s="1376"/>
    </row>
    <row r="6" spans="1:12" ht="24" customHeight="1" x14ac:dyDescent="0.25">
      <c r="A6" s="1376"/>
      <c r="B6" s="1376"/>
      <c r="C6" s="1376"/>
      <c r="D6" s="1376"/>
      <c r="E6" s="1376" t="s">
        <v>902</v>
      </c>
      <c r="F6" s="1376"/>
      <c r="G6" s="1376" t="s">
        <v>899</v>
      </c>
      <c r="H6" s="1376"/>
      <c r="I6" s="1376" t="s">
        <v>902</v>
      </c>
      <c r="J6" s="1376"/>
      <c r="K6" s="1376" t="s">
        <v>899</v>
      </c>
      <c r="L6" s="1376"/>
    </row>
    <row r="7" spans="1:12" ht="76.5" customHeight="1" x14ac:dyDescent="0.25">
      <c r="A7" s="684" t="s">
        <v>903</v>
      </c>
      <c r="B7" s="885" t="s">
        <v>903</v>
      </c>
      <c r="C7" s="885" t="s">
        <v>903</v>
      </c>
      <c r="D7" s="885" t="s">
        <v>903</v>
      </c>
      <c r="E7" s="885" t="s">
        <v>903</v>
      </c>
      <c r="F7" s="885" t="s">
        <v>903</v>
      </c>
      <c r="G7" s="885" t="s">
        <v>903</v>
      </c>
      <c r="H7" s="885" t="s">
        <v>903</v>
      </c>
      <c r="I7" s="885" t="s">
        <v>903</v>
      </c>
      <c r="J7" s="885" t="s">
        <v>903</v>
      </c>
      <c r="K7" s="885" t="s">
        <v>903</v>
      </c>
      <c r="L7" s="885" t="s">
        <v>903</v>
      </c>
    </row>
    <row r="8" spans="1:12" ht="21" customHeight="1" x14ac:dyDescent="0.25">
      <c r="A8" s="523"/>
      <c r="B8" s="523"/>
      <c r="C8" s="523"/>
      <c r="D8" s="523"/>
      <c r="E8" s="523"/>
      <c r="F8" s="523"/>
      <c r="G8" s="523"/>
      <c r="H8" s="523"/>
      <c r="I8" s="523"/>
      <c r="J8" s="523"/>
      <c r="K8" s="523"/>
      <c r="L8" s="523"/>
    </row>
    <row r="9" spans="1:12" ht="21" customHeight="1" x14ac:dyDescent="0.25">
      <c r="A9" s="524"/>
      <c r="B9" s="524"/>
      <c r="C9" s="525"/>
      <c r="D9" s="525"/>
      <c r="E9" s="525"/>
      <c r="F9" s="525"/>
      <c r="G9" s="525"/>
      <c r="H9" s="525"/>
      <c r="I9" s="525"/>
      <c r="J9" s="525"/>
      <c r="K9" s="525"/>
      <c r="L9" s="525"/>
    </row>
    <row r="10" spans="1:12" ht="21" customHeight="1" x14ac:dyDescent="0.25">
      <c r="A10" s="524"/>
      <c r="B10" s="524"/>
      <c r="C10" s="525"/>
      <c r="D10" s="525"/>
      <c r="E10" s="525"/>
      <c r="F10" s="525"/>
      <c r="G10" s="525"/>
      <c r="H10" s="525"/>
      <c r="I10" s="525"/>
      <c r="J10" s="525"/>
      <c r="K10" s="525"/>
      <c r="L10" s="525"/>
    </row>
    <row r="11" spans="1:12" x14ac:dyDescent="0.25">
      <c r="A11" s="526"/>
      <c r="B11" s="526"/>
      <c r="C11" s="526"/>
      <c r="D11" s="526"/>
      <c r="E11" s="526"/>
      <c r="F11" s="526"/>
      <c r="G11" s="526"/>
      <c r="H11" s="526"/>
      <c r="I11" s="526"/>
      <c r="J11" s="526"/>
      <c r="K11" s="527"/>
      <c r="L11" s="527"/>
    </row>
    <row r="12" spans="1:12" x14ac:dyDescent="0.25">
      <c r="A12" s="528"/>
      <c r="B12" s="528"/>
      <c r="C12" s="528"/>
      <c r="D12" s="528"/>
      <c r="E12" s="528"/>
      <c r="F12" s="528"/>
      <c r="G12" s="528"/>
      <c r="H12" s="528"/>
      <c r="I12" s="529"/>
      <c r="J12" s="522"/>
      <c r="K12" s="530"/>
      <c r="L12" s="530"/>
    </row>
  </sheetData>
  <sheetProtection formatColumns="0" formatRows="0"/>
  <mergeCells count="12">
    <mergeCell ref="I6:J6"/>
    <mergeCell ref="K6:L6"/>
    <mergeCell ref="J2:L2"/>
    <mergeCell ref="A3:L3"/>
    <mergeCell ref="A4:D4"/>
    <mergeCell ref="E4:L4"/>
    <mergeCell ref="A5:B6"/>
    <mergeCell ref="C5:D6"/>
    <mergeCell ref="E5:H5"/>
    <mergeCell ref="I5:L5"/>
    <mergeCell ref="E6:F6"/>
    <mergeCell ref="G6:H6"/>
  </mergeCell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38</vt:i4>
      </vt:variant>
      <vt:variant>
        <vt:lpstr>Именованные диапазоны</vt:lpstr>
      </vt:variant>
      <vt:variant>
        <vt:i4>24</vt:i4>
      </vt:variant>
    </vt:vector>
  </HeadingPairs>
  <TitlesOfParts>
    <vt:vector size="62" baseType="lpstr">
      <vt:lpstr>Базалык маалымат-Базовая инфо</vt:lpstr>
      <vt:lpstr>Совет</vt:lpstr>
      <vt:lpstr>Кызмат адамдары-Должн_лица</vt:lpstr>
      <vt:lpstr>R 1.А</vt:lpstr>
      <vt:lpstr>R 1.B</vt:lpstr>
      <vt:lpstr>R1.C</vt:lpstr>
      <vt:lpstr>R1.D</vt:lpstr>
      <vt:lpstr>R1.D2</vt:lpstr>
      <vt:lpstr>R.2</vt:lpstr>
      <vt:lpstr>R3_4</vt:lpstr>
      <vt:lpstr>R5</vt:lpstr>
      <vt:lpstr>R6.A</vt:lpstr>
      <vt:lpstr>R7.A_6</vt:lpstr>
      <vt:lpstr>R6.B.</vt:lpstr>
      <vt:lpstr>R7</vt:lpstr>
      <vt:lpstr>R7.B_6</vt:lpstr>
      <vt:lpstr>R8.А.</vt:lpstr>
      <vt:lpstr>R8.В._С.</vt:lpstr>
      <vt:lpstr>R9.</vt:lpstr>
      <vt:lpstr>R 10</vt:lpstr>
      <vt:lpstr>R 11</vt:lpstr>
      <vt:lpstr>R 11 B</vt:lpstr>
      <vt:lpstr>R.11.C</vt:lpstr>
      <vt:lpstr>R12.A</vt:lpstr>
      <vt:lpstr>R12.B</vt:lpstr>
      <vt:lpstr>R12.C</vt:lpstr>
      <vt:lpstr>R12.D</vt:lpstr>
      <vt:lpstr>R12.E</vt:lpstr>
      <vt:lpstr>R 13.</vt:lpstr>
      <vt:lpstr>R14.</vt:lpstr>
      <vt:lpstr>R14.А</vt:lpstr>
      <vt:lpstr>R 14.В. </vt:lpstr>
      <vt:lpstr>R15</vt:lpstr>
      <vt:lpstr>R15A.</vt:lpstr>
      <vt:lpstr>R15.G_6</vt:lpstr>
      <vt:lpstr>R15 В</vt:lpstr>
      <vt:lpstr>R16 A.B.С.</vt:lpstr>
      <vt:lpstr>R16.D</vt:lpstr>
      <vt:lpstr>'R 11'!Область_печати</vt:lpstr>
      <vt:lpstr>'R 11 B'!Область_печати</vt:lpstr>
      <vt:lpstr>'R 13.'!Область_печати</vt:lpstr>
      <vt:lpstr>R.11.C!Область_печати</vt:lpstr>
      <vt:lpstr>R12.A!Область_печати</vt:lpstr>
      <vt:lpstr>R12.C!Область_печати</vt:lpstr>
      <vt:lpstr>R12.D!Область_печати</vt:lpstr>
      <vt:lpstr>R12.E!Область_печати</vt:lpstr>
      <vt:lpstr>R14.!Область_печати</vt:lpstr>
      <vt:lpstr>R14.А!Область_печати</vt:lpstr>
      <vt:lpstr>'R15'!Область_печати</vt:lpstr>
      <vt:lpstr>'R15 В'!Область_печати</vt:lpstr>
      <vt:lpstr>R15.G_6!Область_печати</vt:lpstr>
      <vt:lpstr>'R16 A.B.С.'!Область_печати</vt:lpstr>
      <vt:lpstr>'R3_4'!Область_печати</vt:lpstr>
      <vt:lpstr>R6.A!Область_печати</vt:lpstr>
      <vt:lpstr>'R7'!Область_печати</vt:lpstr>
      <vt:lpstr>R7.A_6!Область_печати</vt:lpstr>
      <vt:lpstr>R7.B_6!Область_печати</vt:lpstr>
      <vt:lpstr>R8.А.!Область_печати</vt:lpstr>
      <vt:lpstr>R8.В._С.!Область_печати</vt:lpstr>
      <vt:lpstr>R9.!Область_печати</vt:lpstr>
      <vt:lpstr>'Базалык маалымат-Базовая инфо'!Область_печати</vt:lpstr>
      <vt:lpstr>'Кызмат адамдары-Должн_лица'!Область_печати</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Hawkins</dc:creator>
  <cp:lastModifiedBy>Сыдыкбекова Нурзада Рысбековна</cp:lastModifiedBy>
  <cp:lastPrinted>2023-11-16T02:11:53Z</cp:lastPrinted>
  <dcterms:created xsi:type="dcterms:W3CDTF">2001-09-19T04:16:52Z</dcterms:created>
  <dcterms:modified xsi:type="dcterms:W3CDTF">2023-12-06T10:59:08Z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