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44" i="1" l="1"/>
  <c r="C44" i="1"/>
  <c r="D44" i="1"/>
  <c r="E44" i="1"/>
  <c r="B6" i="1"/>
  <c r="C6" i="1"/>
  <c r="D6" i="1"/>
  <c r="E6" i="1"/>
  <c r="B27" i="1"/>
  <c r="C27" i="1"/>
  <c r="D27" i="1"/>
  <c r="E27" i="1"/>
  <c r="F6" i="1" l="1"/>
  <c r="F27" i="1" l="1"/>
  <c r="F44" i="1" s="1"/>
</calcChain>
</file>

<file path=xl/sharedStrings.xml><?xml version="1.0" encoding="utf-8"?>
<sst xmlns="http://schemas.openxmlformats.org/spreadsheetml/2006/main" count="52" uniqueCount="36">
  <si>
    <t>А. Активы</t>
  </si>
  <si>
    <t xml:space="preserve">     Портфельные инвестиции</t>
  </si>
  <si>
    <t>В акционерный капитал</t>
  </si>
  <si>
    <t>Долговые ценные бумаги</t>
  </si>
  <si>
    <t xml:space="preserve">     Финансовые деривативы</t>
  </si>
  <si>
    <t xml:space="preserve">     Прочие инвестиции</t>
  </si>
  <si>
    <t xml:space="preserve">       Наличные деньги и депозиты</t>
  </si>
  <si>
    <t xml:space="preserve">       Кредиты</t>
  </si>
  <si>
    <t xml:space="preserve">         ОДКР</t>
  </si>
  <si>
    <t xml:space="preserve">         Сектор государственного управления</t>
  </si>
  <si>
    <t xml:space="preserve">         Банки</t>
  </si>
  <si>
    <t xml:space="preserve">         Прочие сектора</t>
  </si>
  <si>
    <t xml:space="preserve">       Торговые кредиты</t>
  </si>
  <si>
    <t xml:space="preserve">       Прочие активы</t>
  </si>
  <si>
    <t xml:space="preserve">     Резервные активы</t>
  </si>
  <si>
    <t xml:space="preserve">       Монетарное золото</t>
  </si>
  <si>
    <t xml:space="preserve">       СПЗ</t>
  </si>
  <si>
    <t xml:space="preserve">       Резервная позиция в МВФ</t>
  </si>
  <si>
    <t xml:space="preserve">       Иностранная валюта</t>
  </si>
  <si>
    <t>Б. Обязательства</t>
  </si>
  <si>
    <t>С. Чистая международная</t>
  </si>
  <si>
    <t xml:space="preserve">     инвестиционная позиция (А-Б)</t>
  </si>
  <si>
    <t xml:space="preserve">Остаток </t>
  </si>
  <si>
    <t>на 31.12.15</t>
  </si>
  <si>
    <t>на 31.12.16</t>
  </si>
  <si>
    <t>Динамика иностранных активов и обязательств Кыргызской  Республики</t>
  </si>
  <si>
    <t>на 31.12.17</t>
  </si>
  <si>
    <t xml:space="preserve"> (млн долларов США)</t>
  </si>
  <si>
    <r>
      <t xml:space="preserve">     Прямые инвестиции за границу</t>
    </r>
    <r>
      <rPr>
        <vertAlign val="superscript"/>
        <sz val="11"/>
        <rFont val="Times New Roman Cyr"/>
        <charset val="204"/>
      </rPr>
      <t>1</t>
    </r>
  </si>
  <si>
    <r>
      <rPr>
        <vertAlign val="superscript"/>
        <sz val="8"/>
        <color theme="1"/>
        <rFont val="Times New Roman"/>
        <family val="1"/>
        <charset val="204"/>
      </rPr>
      <t xml:space="preserve">1 </t>
    </r>
    <r>
      <rPr>
        <sz val="8"/>
        <color theme="1"/>
        <rFont val="Times New Roman"/>
        <family val="1"/>
        <charset val="204"/>
      </rPr>
      <t>С учетом оценки Национального банка</t>
    </r>
  </si>
  <si>
    <r>
      <rPr>
        <vertAlign val="superscript"/>
        <sz val="8"/>
        <color theme="1"/>
        <rFont val="Times New Roman"/>
        <family val="1"/>
        <charset val="204"/>
      </rPr>
      <t xml:space="preserve">2 </t>
    </r>
    <r>
      <rPr>
        <sz val="8"/>
        <color theme="1"/>
        <rFont val="Times New Roman"/>
        <family val="1"/>
        <charset val="204"/>
      </rPr>
      <t>Включает распределение СПЗ среди стран-членов МВФ для поддержания платежного баланса стран, вследствие чего обязательства Кыргызской Республики в третьем квартале 2009 года увеличились на 132,2 млн долларов США</t>
    </r>
  </si>
  <si>
    <r>
      <t xml:space="preserve">     Прямые инвестиции в КР</t>
    </r>
    <r>
      <rPr>
        <vertAlign val="superscript"/>
        <sz val="11"/>
        <rFont val="Times New Roman Cyr"/>
        <charset val="204"/>
      </rPr>
      <t>1</t>
    </r>
  </si>
  <si>
    <t>на 31.12.18</t>
  </si>
  <si>
    <t xml:space="preserve">       Прочие обязательства</t>
  </si>
  <si>
    <r>
      <rPr>
        <vertAlign val="superscript"/>
        <sz val="8"/>
        <color theme="1"/>
        <rFont val="Times New Roman"/>
        <family val="1"/>
        <charset val="204"/>
      </rPr>
      <t>*</t>
    </r>
    <r>
      <rPr>
        <sz val="8"/>
        <color theme="1"/>
        <rFont val="Times New Roman"/>
        <family val="1"/>
        <charset val="204"/>
      </rPr>
      <t xml:space="preserve"> Предварительные данные</t>
    </r>
  </si>
  <si>
    <t>на 31.12.19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</si>
</sst>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0"/>
  </numFmts>
  <fonts count="20" x14ac:knownFonts="1">
    <font>
      <sz val="11"/>
      <color theme="1"/>
      <name val="Calibri"/>
      <family val="2"/>
      <scheme val="minor"/>
    </font>
    <font>
      <b/>
      <sz val="11"/>
      <name val="Times New Roman Cyr"/>
      <family val="1"/>
      <charset val="204"/>
    </font>
    <font>
      <sz val="12"/>
      <color indexed="24"/>
      <name val="Symbol"/>
      <family val="1"/>
      <charset val="2"/>
    </font>
    <font>
      <sz val="10"/>
      <name val="Times New Roman Cyr"/>
      <family val="1"/>
      <charset val="204"/>
    </font>
    <font>
      <sz val="10"/>
      <name val="Times New Roman CYR"/>
    </font>
    <font>
      <sz val="10"/>
      <name val="Times New Roman Cyr"/>
      <charset val="204"/>
    </font>
    <font>
      <sz val="8"/>
      <color theme="1"/>
      <name val="Times New Roman"/>
      <family val="1"/>
      <charset val="204"/>
    </font>
    <font>
      <sz val="11"/>
      <name val="Times New Roman Cyr"/>
      <family val="1"/>
      <charset val="204"/>
    </font>
    <font>
      <i/>
      <sz val="11"/>
      <name val="Times New Roman Cyr"/>
      <family val="1"/>
      <charset val="204"/>
    </font>
    <font>
      <sz val="8"/>
      <name val="Times New Roman Cyr"/>
      <family val="1"/>
      <charset val="204"/>
    </font>
    <font>
      <sz val="8"/>
      <color theme="1"/>
      <name val="Calibri"/>
      <family val="2"/>
      <scheme val="minor"/>
    </font>
    <font>
      <vertAlign val="superscript"/>
      <sz val="11"/>
      <name val="Times New Roman Cyr"/>
      <charset val="204"/>
    </font>
    <font>
      <vertAlign val="superscript"/>
      <sz val="8"/>
      <color theme="1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2" fillId="0" borderId="0"/>
    <xf numFmtId="0" fontId="4" fillId="0" borderId="0"/>
    <xf numFmtId="0" fontId="5" fillId="0" borderId="0"/>
    <xf numFmtId="0" fontId="13" fillId="0" borderId="0"/>
  </cellStyleXfs>
  <cellXfs count="34">
    <xf numFmtId="0" fontId="0" fillId="0" borderId="0" xfId="0"/>
    <xf numFmtId="0" fontId="3" fillId="0" borderId="0" xfId="0" applyFont="1" applyFill="1"/>
    <xf numFmtId="0" fontId="3" fillId="0" borderId="2" xfId="0" applyFont="1" applyFill="1" applyBorder="1"/>
    <xf numFmtId="0" fontId="3" fillId="0" borderId="0" xfId="3" applyFont="1" applyFill="1"/>
    <xf numFmtId="0" fontId="1" fillId="0" borderId="0" xfId="0" applyFont="1" applyFill="1" applyAlignment="1">
      <alignment wrapText="1"/>
    </xf>
    <xf numFmtId="0" fontId="7" fillId="0" borderId="0" xfId="0" applyFont="1" applyFill="1"/>
    <xf numFmtId="0" fontId="8" fillId="0" borderId="1" xfId="1" applyNumberFormat="1" applyFont="1" applyFill="1" applyBorder="1" applyAlignment="1" applyProtection="1">
      <alignment horizontal="left" vertical="center"/>
      <protection locked="0"/>
    </xf>
    <xf numFmtId="0" fontId="8" fillId="0" borderId="1" xfId="1" applyNumberFormat="1" applyFont="1" applyFill="1" applyBorder="1" applyAlignment="1">
      <alignment horizontal="center" vertical="center"/>
    </xf>
    <xf numFmtId="15" fontId="8" fillId="0" borderId="0" xfId="1" applyNumberFormat="1" applyFont="1" applyFill="1" applyBorder="1" applyAlignment="1" applyProtection="1">
      <alignment horizontal="left" vertical="center"/>
      <protection locked="0"/>
    </xf>
    <xf numFmtId="0" fontId="8" fillId="0" borderId="2" xfId="1" applyNumberFormat="1" applyFont="1" applyFill="1" applyBorder="1" applyAlignment="1">
      <alignment horizontal="center" vertical="center"/>
    </xf>
    <xf numFmtId="15" fontId="7" fillId="0" borderId="1" xfId="1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/>
    <xf numFmtId="165" fontId="7" fillId="0" borderId="0" xfId="0" applyNumberFormat="1" applyFont="1" applyFill="1"/>
    <xf numFmtId="0" fontId="7" fillId="0" borderId="0" xfId="2" applyFont="1" applyFill="1" applyBorder="1" applyAlignment="1">
      <alignment horizontal="left" indent="2"/>
    </xf>
    <xf numFmtId="0" fontId="1" fillId="0" borderId="0" xfId="0" applyFont="1" applyFill="1" applyBorder="1"/>
    <xf numFmtId="0" fontId="9" fillId="0" borderId="0" xfId="0" applyFont="1" applyFill="1"/>
    <xf numFmtId="0" fontId="8" fillId="2" borderId="0" xfId="0" applyFont="1" applyFill="1"/>
    <xf numFmtId="0" fontId="6" fillId="0" borderId="0" xfId="0" applyFont="1" applyFill="1" applyAlignment="1">
      <alignment vertical="center"/>
    </xf>
    <xf numFmtId="0" fontId="3" fillId="0" borderId="0" xfId="0" applyFont="1" applyFill="1" applyBorder="1"/>
    <xf numFmtId="0" fontId="7" fillId="2" borderId="0" xfId="0" applyFont="1" applyFill="1"/>
    <xf numFmtId="165" fontId="0" fillId="0" borderId="0" xfId="0" applyNumberFormat="1"/>
    <xf numFmtId="0" fontId="14" fillId="0" borderId="0" xfId="0" applyFont="1"/>
    <xf numFmtId="0" fontId="16" fillId="0" borderId="1" xfId="1" applyNumberFormat="1" applyFont="1" applyFill="1" applyBorder="1" applyAlignment="1">
      <alignment horizontal="center" vertical="center"/>
    </xf>
    <xf numFmtId="165" fontId="15" fillId="0" borderId="0" xfId="0" applyNumberFormat="1" applyFont="1"/>
    <xf numFmtId="165" fontId="17" fillId="0" borderId="0" xfId="3" applyNumberFormat="1" applyFont="1" applyFill="1"/>
    <xf numFmtId="165" fontId="18" fillId="0" borderId="0" xfId="0" applyNumberFormat="1" applyFont="1" applyFill="1"/>
    <xf numFmtId="165" fontId="19" fillId="0" borderId="0" xfId="0" applyNumberFormat="1" applyFont="1" applyFill="1"/>
    <xf numFmtId="166" fontId="1" fillId="0" borderId="2" xfId="0" applyNumberFormat="1" applyFont="1" applyFill="1" applyBorder="1"/>
    <xf numFmtId="166" fontId="7" fillId="0" borderId="2" xfId="0" applyNumberFormat="1" applyFont="1" applyFill="1" applyBorder="1"/>
    <xf numFmtId="0" fontId="18" fillId="0" borderId="2" xfId="0" applyFont="1" applyFill="1" applyBorder="1"/>
    <xf numFmtId="166" fontId="7" fillId="0" borderId="0" xfId="0" applyNumberFormat="1" applyFont="1" applyFill="1" applyBorder="1"/>
    <xf numFmtId="0" fontId="18" fillId="0" borderId="0" xfId="0" applyFont="1"/>
    <xf numFmtId="165" fontId="6" fillId="2" borderId="0" xfId="0" applyNumberFormat="1" applyFont="1" applyFill="1" applyAlignment="1">
      <alignment vertical="center" wrapText="1"/>
    </xf>
    <xf numFmtId="0" fontId="10" fillId="2" borderId="0" xfId="0" applyFont="1" applyFill="1" applyAlignment="1">
      <alignment wrapText="1"/>
    </xf>
  </cellXfs>
  <cellStyles count="5">
    <cellStyle name="Обычный" xfId="0" builtinId="0"/>
    <cellStyle name="Обычный 2" xfId="4"/>
    <cellStyle name="Обычный_Bop_iip" xfId="3"/>
    <cellStyle name="Обычный_BOP_NTR" xfId="2"/>
    <cellStyle name="ТЕКСТ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zoomScale="85" zoomScaleNormal="85" workbookViewId="0">
      <pane xSplit="1" topLeftCell="B1" activePane="topRight" state="frozen"/>
      <selection pane="topRight" activeCell="K36" sqref="K36"/>
    </sheetView>
  </sheetViews>
  <sheetFormatPr defaultRowHeight="15.75" x14ac:dyDescent="0.25"/>
  <cols>
    <col min="1" max="1" width="38" style="1" customWidth="1"/>
    <col min="2" max="4" width="14.140625" style="1" customWidth="1"/>
    <col min="5" max="5" width="13.140625" customWidth="1"/>
    <col min="6" max="6" width="12.7109375" style="21" customWidth="1"/>
  </cols>
  <sheetData>
    <row r="1" spans="1:8" ht="33.75" customHeight="1" x14ac:dyDescent="0.25">
      <c r="A1" s="4" t="s">
        <v>25</v>
      </c>
      <c r="B1" s="5"/>
      <c r="C1" s="5"/>
      <c r="D1" s="5"/>
    </row>
    <row r="2" spans="1:8" x14ac:dyDescent="0.25">
      <c r="A2" s="16" t="s">
        <v>27</v>
      </c>
      <c r="B2" s="5"/>
      <c r="C2" s="5"/>
      <c r="D2" s="5"/>
    </row>
    <row r="3" spans="1:8" x14ac:dyDescent="0.25">
      <c r="A3" s="6"/>
      <c r="B3" s="7" t="s">
        <v>22</v>
      </c>
      <c r="C3" s="7" t="s">
        <v>22</v>
      </c>
      <c r="D3" s="7" t="s">
        <v>22</v>
      </c>
      <c r="E3" s="7" t="s">
        <v>22</v>
      </c>
      <c r="F3" s="22" t="s">
        <v>22</v>
      </c>
    </row>
    <row r="4" spans="1:8" ht="15" x14ac:dyDescent="0.25">
      <c r="A4" s="8"/>
      <c r="B4" s="9" t="s">
        <v>23</v>
      </c>
      <c r="C4" s="9" t="s">
        <v>24</v>
      </c>
      <c r="D4" s="9" t="s">
        <v>26</v>
      </c>
      <c r="E4" s="9" t="s">
        <v>32</v>
      </c>
      <c r="F4" s="9" t="s">
        <v>35</v>
      </c>
    </row>
    <row r="5" spans="1:8" ht="9.75" customHeight="1" x14ac:dyDescent="0.25">
      <c r="A5" s="10"/>
      <c r="B5" s="5"/>
      <c r="C5" s="5"/>
      <c r="D5" s="5"/>
    </row>
    <row r="6" spans="1:8" ht="15" x14ac:dyDescent="0.25">
      <c r="A6" s="11" t="s">
        <v>0</v>
      </c>
      <c r="B6" s="24">
        <f t="shared" ref="B6:E6" si="0">B7+B8+B12+B21+B11</f>
        <v>4125.1363206154638</v>
      </c>
      <c r="C6" s="24">
        <f t="shared" si="0"/>
        <v>4577.4907736476716</v>
      </c>
      <c r="D6" s="24">
        <f t="shared" si="0"/>
        <v>4340.3872905149965</v>
      </c>
      <c r="E6" s="24">
        <f t="shared" si="0"/>
        <v>4284.1098676185402</v>
      </c>
      <c r="F6" s="24">
        <f>F7+F8+F12+F21+F11</f>
        <v>4919.6861749042791</v>
      </c>
      <c r="G6" s="23"/>
      <c r="H6" s="20"/>
    </row>
    <row r="7" spans="1:8" ht="18" x14ac:dyDescent="0.25">
      <c r="A7" s="5" t="s">
        <v>28</v>
      </c>
      <c r="B7" s="25">
        <v>618.59516229548251</v>
      </c>
      <c r="C7" s="25">
        <v>681.92115159611194</v>
      </c>
      <c r="D7" s="25">
        <v>690.55330161848656</v>
      </c>
      <c r="E7" s="25">
        <v>630.32767802525416</v>
      </c>
      <c r="F7" s="26">
        <v>910.12468721591404</v>
      </c>
      <c r="G7" s="23"/>
    </row>
    <row r="8" spans="1:8" ht="15" x14ac:dyDescent="0.25">
      <c r="A8" s="5" t="s">
        <v>1</v>
      </c>
      <c r="B8" s="25">
        <v>155.07139003166054</v>
      </c>
      <c r="C8" s="25">
        <v>160.06680668166055</v>
      </c>
      <c r="D8" s="25">
        <v>185.03360668166056</v>
      </c>
      <c r="E8" s="25">
        <v>194.84250668166058</v>
      </c>
      <c r="F8" s="26">
        <v>170.0296066816606</v>
      </c>
      <c r="G8" s="23"/>
    </row>
    <row r="9" spans="1:8" ht="15" x14ac:dyDescent="0.25">
      <c r="A9" s="13" t="s">
        <v>2</v>
      </c>
      <c r="B9" s="25">
        <v>0</v>
      </c>
      <c r="C9" s="25">
        <v>0</v>
      </c>
      <c r="D9" s="25">
        <v>0</v>
      </c>
      <c r="E9" s="25">
        <v>0</v>
      </c>
      <c r="F9" s="26">
        <v>0</v>
      </c>
      <c r="G9" s="23"/>
    </row>
    <row r="10" spans="1:8" ht="15" x14ac:dyDescent="0.25">
      <c r="A10" s="13" t="s">
        <v>3</v>
      </c>
      <c r="B10" s="25">
        <v>155.07139003166054</v>
      </c>
      <c r="C10" s="25">
        <v>160.06680668166055</v>
      </c>
      <c r="D10" s="25">
        <v>185.03360668166056</v>
      </c>
      <c r="E10" s="25">
        <v>194.84250668166058</v>
      </c>
      <c r="F10" s="26">
        <v>170.0296066816606</v>
      </c>
      <c r="G10" s="23"/>
    </row>
    <row r="11" spans="1:8" ht="15" x14ac:dyDescent="0.25">
      <c r="A11" s="5" t="s">
        <v>4</v>
      </c>
      <c r="B11" s="25">
        <v>46.881007054221932</v>
      </c>
      <c r="C11" s="25">
        <v>19.991419917059197</v>
      </c>
      <c r="D11" s="25">
        <v>5.5500405491236107</v>
      </c>
      <c r="E11" s="25">
        <v>5.0553656532569802</v>
      </c>
      <c r="F11" s="26">
        <v>9.7072331127881757</v>
      </c>
      <c r="G11" s="23"/>
    </row>
    <row r="12" spans="1:8" ht="15" x14ac:dyDescent="0.25">
      <c r="A12" s="5" t="s">
        <v>5</v>
      </c>
      <c r="B12" s="25">
        <v>1836.6530916311081</v>
      </c>
      <c r="C12" s="25">
        <v>1942.2440381857914</v>
      </c>
      <c r="D12" s="25">
        <v>1488.5834233386772</v>
      </c>
      <c r="E12" s="25">
        <v>1534.6771486813209</v>
      </c>
      <c r="F12" s="26">
        <v>1653.4677108122835</v>
      </c>
      <c r="G12" s="23"/>
    </row>
    <row r="13" spans="1:8" ht="15" x14ac:dyDescent="0.25">
      <c r="A13" s="5" t="s">
        <v>6</v>
      </c>
      <c r="B13" s="12">
        <v>1109.323354136985</v>
      </c>
      <c r="C13" s="12">
        <v>1100.061638185791</v>
      </c>
      <c r="D13" s="12">
        <v>1005.531063887801</v>
      </c>
      <c r="E13" s="12">
        <v>946.48381433457735</v>
      </c>
      <c r="F13" s="26">
        <v>983.39064392507112</v>
      </c>
      <c r="G13" s="23"/>
    </row>
    <row r="14" spans="1:8" ht="15" x14ac:dyDescent="0.25">
      <c r="A14" s="5" t="s">
        <v>7</v>
      </c>
      <c r="B14" s="25">
        <v>95.476699999999781</v>
      </c>
      <c r="C14" s="25">
        <v>52.124299999999764</v>
      </c>
      <c r="D14" s="25">
        <v>40.732799999999763</v>
      </c>
      <c r="E14" s="25">
        <v>39.737899999999762</v>
      </c>
      <c r="F14" s="26">
        <v>40.923499999999756</v>
      </c>
      <c r="G14" s="23"/>
    </row>
    <row r="15" spans="1:8" ht="15" x14ac:dyDescent="0.25">
      <c r="A15" s="5" t="s">
        <v>8</v>
      </c>
      <c r="B15" s="25">
        <v>0</v>
      </c>
      <c r="C15" s="25">
        <v>0</v>
      </c>
      <c r="D15" s="25">
        <v>0</v>
      </c>
      <c r="E15" s="25">
        <v>0</v>
      </c>
      <c r="F15" s="26">
        <v>0</v>
      </c>
      <c r="G15" s="23"/>
    </row>
    <row r="16" spans="1:8" ht="15" x14ac:dyDescent="0.25">
      <c r="A16" s="5" t="s">
        <v>9</v>
      </c>
      <c r="B16" s="25">
        <v>0</v>
      </c>
      <c r="C16" s="25">
        <v>0</v>
      </c>
      <c r="D16" s="25">
        <v>0</v>
      </c>
      <c r="E16" s="25">
        <v>0</v>
      </c>
      <c r="F16" s="26">
        <v>0</v>
      </c>
      <c r="G16" s="23"/>
    </row>
    <row r="17" spans="1:7" ht="15" x14ac:dyDescent="0.25">
      <c r="A17" s="5" t="s">
        <v>10</v>
      </c>
      <c r="B17" s="25">
        <v>12.214434794592716</v>
      </c>
      <c r="C17" s="25">
        <v>13.409402898856865</v>
      </c>
      <c r="D17" s="25">
        <v>3.8982513803973893</v>
      </c>
      <c r="E17" s="25">
        <v>7.3650627667236455</v>
      </c>
      <c r="F17" s="26">
        <v>8.404913835279892</v>
      </c>
      <c r="G17" s="23"/>
    </row>
    <row r="18" spans="1:7" ht="15" x14ac:dyDescent="0.25">
      <c r="A18" s="5" t="s">
        <v>11</v>
      </c>
      <c r="B18" s="25">
        <v>83.262265205407061</v>
      </c>
      <c r="C18" s="25">
        <v>38.714897101142903</v>
      </c>
      <c r="D18" s="25">
        <v>36.834548619602373</v>
      </c>
      <c r="E18" s="25">
        <v>32.372837233276115</v>
      </c>
      <c r="F18" s="26">
        <v>32.518586164719864</v>
      </c>
      <c r="G18" s="23"/>
    </row>
    <row r="19" spans="1:7" ht="15" x14ac:dyDescent="0.25">
      <c r="A19" s="5" t="s">
        <v>12</v>
      </c>
      <c r="B19" s="25">
        <v>631.85303749412344</v>
      </c>
      <c r="C19" s="25">
        <v>790.05810000000065</v>
      </c>
      <c r="D19" s="25">
        <v>442.31960000000021</v>
      </c>
      <c r="E19" s="25">
        <v>548.42540000000088</v>
      </c>
      <c r="F19" s="26">
        <v>629.15350000000115</v>
      </c>
      <c r="G19" s="23"/>
    </row>
    <row r="20" spans="1:7" ht="15" x14ac:dyDescent="0.25">
      <c r="A20" s="5" t="s">
        <v>13</v>
      </c>
      <c r="B20" s="25">
        <v>0</v>
      </c>
      <c r="C20" s="25">
        <v>0</v>
      </c>
      <c r="D20" s="25">
        <v>-4.0549123697886102E-5</v>
      </c>
      <c r="E20" s="25">
        <v>3.0034346742976226E-2</v>
      </c>
      <c r="F20" s="26">
        <v>6.688721156677957E-5</v>
      </c>
      <c r="G20" s="23"/>
    </row>
    <row r="21" spans="1:7" ht="15" x14ac:dyDescent="0.25">
      <c r="A21" s="5" t="s">
        <v>14</v>
      </c>
      <c r="B21" s="25">
        <v>1467.9356696029906</v>
      </c>
      <c r="C21" s="25">
        <v>1773.2673572670483</v>
      </c>
      <c r="D21" s="25">
        <v>1970.6669183270483</v>
      </c>
      <c r="E21" s="25">
        <v>1919.2071685770484</v>
      </c>
      <c r="F21" s="26">
        <v>2176.3569370816331</v>
      </c>
      <c r="G21" s="23"/>
    </row>
    <row r="22" spans="1:7" ht="15" x14ac:dyDescent="0.25">
      <c r="A22" s="5" t="s">
        <v>15</v>
      </c>
      <c r="B22" s="25">
        <v>144.01290273000001</v>
      </c>
      <c r="C22" s="25">
        <v>170.58889541000002</v>
      </c>
      <c r="D22" s="25">
        <v>289.61276119000007</v>
      </c>
      <c r="E22" s="25">
        <v>460.29894036000002</v>
      </c>
      <c r="F22" s="26">
        <v>701.18648329999996</v>
      </c>
      <c r="G22" s="23"/>
    </row>
    <row r="23" spans="1:7" ht="15" x14ac:dyDescent="0.25">
      <c r="A23" s="5" t="s">
        <v>16</v>
      </c>
      <c r="B23" s="25">
        <v>184.39416178249994</v>
      </c>
      <c r="C23" s="25">
        <v>183.47440966249988</v>
      </c>
      <c r="D23" s="25">
        <v>168.84526659249985</v>
      </c>
      <c r="E23" s="25">
        <v>136.48695147249981</v>
      </c>
      <c r="F23" s="26">
        <v>147.14635959999998</v>
      </c>
      <c r="G23" s="23"/>
    </row>
    <row r="24" spans="1:7" ht="15" x14ac:dyDescent="0.25">
      <c r="A24" s="5" t="s">
        <v>17</v>
      </c>
      <c r="B24" s="25">
        <v>7.6125202638770073E-3</v>
      </c>
      <c r="C24" s="25">
        <v>7.6125443213433154E-3</v>
      </c>
      <c r="D24" s="25">
        <v>7.6125443213433154E-3</v>
      </c>
      <c r="E24" s="25">
        <v>7.6125443213433154E-3</v>
      </c>
      <c r="F24" s="26">
        <v>7.6125443213433154E-3</v>
      </c>
      <c r="G24" s="23"/>
    </row>
    <row r="25" spans="1:7" ht="15" x14ac:dyDescent="0.25">
      <c r="A25" s="5" t="s">
        <v>18</v>
      </c>
      <c r="B25" s="25">
        <v>1139.5209925702268</v>
      </c>
      <c r="C25" s="25">
        <v>1419.1964396502271</v>
      </c>
      <c r="D25" s="25">
        <v>1512.2012780002269</v>
      </c>
      <c r="E25" s="25">
        <v>1322.4136642002272</v>
      </c>
      <c r="F25" s="26">
        <v>1328.0164816373117</v>
      </c>
      <c r="G25" s="23"/>
    </row>
    <row r="26" spans="1:7" ht="7.5" customHeight="1" x14ac:dyDescent="0.25">
      <c r="A26" s="5"/>
      <c r="B26" s="25"/>
      <c r="C26" s="25"/>
      <c r="D26" s="25"/>
      <c r="E26" s="25"/>
      <c r="F26" s="25"/>
    </row>
    <row r="27" spans="1:7" ht="15" x14ac:dyDescent="0.25">
      <c r="A27" s="11" t="s">
        <v>19</v>
      </c>
      <c r="B27" s="24">
        <f t="shared" ref="B27:E27" si="1">B28+B29+B33+B32</f>
        <v>10771.250254458044</v>
      </c>
      <c r="C27" s="24">
        <f t="shared" si="1"/>
        <v>11407.420920681505</v>
      </c>
      <c r="D27" s="24">
        <f t="shared" si="1"/>
        <v>11604.879049896765</v>
      </c>
      <c r="E27" s="24">
        <f t="shared" si="1"/>
        <v>11692.878527763665</v>
      </c>
      <c r="F27" s="24">
        <f>F28+F29+F33+F32</f>
        <v>12241.57631605544</v>
      </c>
      <c r="G27" s="23"/>
    </row>
    <row r="28" spans="1:7" ht="18" x14ac:dyDescent="0.25">
      <c r="A28" s="5" t="s">
        <v>31</v>
      </c>
      <c r="B28" s="25">
        <v>4637.7446303999986</v>
      </c>
      <c r="C28" s="25">
        <v>5245.5235303999989</v>
      </c>
      <c r="D28" s="25">
        <v>5221.3474303999992</v>
      </c>
      <c r="E28" s="25">
        <v>5300.5381303999993</v>
      </c>
      <c r="F28" s="25">
        <v>5590.4308303999987</v>
      </c>
      <c r="G28" s="23"/>
    </row>
    <row r="29" spans="1:7" ht="15" x14ac:dyDescent="0.25">
      <c r="A29" s="5" t="s">
        <v>1</v>
      </c>
      <c r="B29" s="25">
        <v>3.5381380432421992</v>
      </c>
      <c r="C29" s="25">
        <v>6.8188929928455524</v>
      </c>
      <c r="D29" s="25">
        <v>4.0411889387632991</v>
      </c>
      <c r="E29" s="25">
        <v>4.2582631352898508</v>
      </c>
      <c r="F29" s="25">
        <v>4.3737774462658763</v>
      </c>
      <c r="G29" s="23"/>
    </row>
    <row r="30" spans="1:7" ht="15" x14ac:dyDescent="0.25">
      <c r="A30" s="13" t="s">
        <v>2</v>
      </c>
      <c r="B30" s="25">
        <v>2.9944000000000077</v>
      </c>
      <c r="C30" s="25">
        <v>2.8243000000000076</v>
      </c>
      <c r="D30" s="25">
        <v>7.4384942649885488E-15</v>
      </c>
      <c r="E30" s="25">
        <v>7.4384942649885488E-15</v>
      </c>
      <c r="F30" s="25">
        <v>7.4384942649885488E-15</v>
      </c>
      <c r="G30" s="23"/>
    </row>
    <row r="31" spans="1:7" ht="15" x14ac:dyDescent="0.25">
      <c r="A31" s="13" t="s">
        <v>3</v>
      </c>
      <c r="B31" s="25">
        <v>0.54373804324219144</v>
      </c>
      <c r="C31" s="25">
        <v>3.9945929928455448</v>
      </c>
      <c r="D31" s="25">
        <v>4.041188938763292</v>
      </c>
      <c r="E31" s="25">
        <v>4.2582631352898437</v>
      </c>
      <c r="F31" s="25">
        <v>4.3737774462658692</v>
      </c>
      <c r="G31" s="23"/>
    </row>
    <row r="32" spans="1:7" ht="15" x14ac:dyDescent="0.25">
      <c r="A32" s="5" t="s">
        <v>4</v>
      </c>
      <c r="B32" s="25">
        <v>35.710398599783446</v>
      </c>
      <c r="C32" s="25">
        <v>17.279301744414632</v>
      </c>
      <c r="D32" s="25">
        <v>5.6644748113463281</v>
      </c>
      <c r="E32" s="25">
        <v>5.0570923120995408</v>
      </c>
      <c r="F32" s="25">
        <v>9.6616400650332839</v>
      </c>
      <c r="G32" s="23"/>
    </row>
    <row r="33" spans="1:7" ht="15" x14ac:dyDescent="0.25">
      <c r="A33" s="5" t="s">
        <v>5</v>
      </c>
      <c r="B33" s="25">
        <v>6094.2570874150206</v>
      </c>
      <c r="C33" s="25">
        <v>6137.7991955442449</v>
      </c>
      <c r="D33" s="25">
        <v>6373.8259557466554</v>
      </c>
      <c r="E33" s="25">
        <v>6383.0250419162776</v>
      </c>
      <c r="F33" s="25">
        <v>6637.1100681441421</v>
      </c>
      <c r="G33" s="23"/>
    </row>
    <row r="34" spans="1:7" ht="15" x14ac:dyDescent="0.25">
      <c r="A34" s="5" t="s">
        <v>6</v>
      </c>
      <c r="B34" s="25">
        <v>134.16922757940239</v>
      </c>
      <c r="C34" s="25">
        <v>111.04101850906082</v>
      </c>
      <c r="D34" s="25">
        <v>116.69641517012951</v>
      </c>
      <c r="E34" s="25">
        <v>162.22092646058411</v>
      </c>
      <c r="F34" s="25">
        <v>194.83458913150619</v>
      </c>
      <c r="G34" s="23"/>
    </row>
    <row r="35" spans="1:7" ht="15" x14ac:dyDescent="0.25">
      <c r="A35" s="5" t="s">
        <v>7</v>
      </c>
      <c r="B35" s="25">
        <v>5182.6411651399994</v>
      </c>
      <c r="C35" s="25">
        <v>5157.3422803479989</v>
      </c>
      <c r="D35" s="25">
        <v>5411.5089920279988</v>
      </c>
      <c r="E35" s="25">
        <v>5209.1096018200005</v>
      </c>
      <c r="F35" s="25">
        <v>5353.12709516</v>
      </c>
      <c r="G35" s="23"/>
    </row>
    <row r="36" spans="1:7" ht="15" x14ac:dyDescent="0.25">
      <c r="A36" s="5" t="s">
        <v>8</v>
      </c>
      <c r="B36" s="25">
        <v>38.786582699999997</v>
      </c>
      <c r="C36" s="25">
        <v>24.750459630000002</v>
      </c>
      <c r="D36" s="25">
        <v>13.3013742</v>
      </c>
      <c r="E36" s="25">
        <v>2.3156653500000002</v>
      </c>
      <c r="F36" s="25">
        <v>0</v>
      </c>
      <c r="G36" s="23"/>
    </row>
    <row r="37" spans="1:7" ht="15" x14ac:dyDescent="0.25">
      <c r="A37" s="5" t="s">
        <v>9</v>
      </c>
      <c r="B37" s="25">
        <v>3562.3035674400003</v>
      </c>
      <c r="C37" s="25">
        <v>3717.9905057179999</v>
      </c>
      <c r="D37" s="25">
        <v>4076.5320028279998</v>
      </c>
      <c r="E37" s="25">
        <v>3823.4317214700004</v>
      </c>
      <c r="F37" s="25">
        <v>3850.7291801600004</v>
      </c>
      <c r="G37" s="23"/>
    </row>
    <row r="38" spans="1:7" ht="15" x14ac:dyDescent="0.25">
      <c r="A38" s="5" t="s">
        <v>10</v>
      </c>
      <c r="B38" s="25">
        <v>263.37804246740649</v>
      </c>
      <c r="C38" s="25">
        <v>213.27360794170914</v>
      </c>
      <c r="D38" s="25">
        <v>196.04949337650166</v>
      </c>
      <c r="E38" s="25">
        <v>211.58956816164684</v>
      </c>
      <c r="F38" s="25">
        <v>241.13262830111188</v>
      </c>
      <c r="G38" s="23"/>
    </row>
    <row r="39" spans="1:7" ht="15" x14ac:dyDescent="0.25">
      <c r="A39" s="5" t="s">
        <v>11</v>
      </c>
      <c r="B39" s="25">
        <v>1318.1729725325931</v>
      </c>
      <c r="C39" s="25">
        <v>1201.3277070582903</v>
      </c>
      <c r="D39" s="25">
        <v>1125.6261216234982</v>
      </c>
      <c r="E39" s="25">
        <v>1171.7726468383532</v>
      </c>
      <c r="F39" s="25">
        <v>1261.2652866988883</v>
      </c>
      <c r="G39" s="23"/>
    </row>
    <row r="40" spans="1:7" ht="15" x14ac:dyDescent="0.25">
      <c r="A40" s="5" t="s">
        <v>12</v>
      </c>
      <c r="B40" s="25">
        <v>660.02409999999895</v>
      </c>
      <c r="C40" s="25">
        <v>755.86089999999899</v>
      </c>
      <c r="D40" s="25">
        <v>725.03119999999865</v>
      </c>
      <c r="E40" s="25">
        <v>894.19359999999915</v>
      </c>
      <c r="F40" s="25">
        <v>972.32409999999948</v>
      </c>
      <c r="G40" s="23"/>
    </row>
    <row r="41" spans="1:7" ht="15" x14ac:dyDescent="0.25">
      <c r="A41" s="19" t="s">
        <v>33</v>
      </c>
      <c r="B41" s="25">
        <v>117.42259469561999</v>
      </c>
      <c r="C41" s="25">
        <v>113.55499668718664</v>
      </c>
      <c r="D41" s="25">
        <v>120.58934854852808</v>
      </c>
      <c r="E41" s="25">
        <v>117.50091363569364</v>
      </c>
      <c r="F41" s="25">
        <v>116.82428385263604</v>
      </c>
      <c r="G41" s="23"/>
    </row>
    <row r="42" spans="1:7" ht="3.75" customHeight="1" x14ac:dyDescent="0.25">
      <c r="A42" s="5"/>
      <c r="B42" s="25"/>
      <c r="C42" s="25"/>
      <c r="D42" s="25"/>
      <c r="E42" s="25"/>
      <c r="F42" s="25"/>
    </row>
    <row r="43" spans="1:7" ht="15" x14ac:dyDescent="0.25">
      <c r="A43" s="14" t="s">
        <v>20</v>
      </c>
      <c r="B43" s="25"/>
      <c r="C43" s="25"/>
      <c r="D43" s="25"/>
      <c r="E43" s="25"/>
      <c r="F43" s="25"/>
    </row>
    <row r="44" spans="1:7" ht="15" x14ac:dyDescent="0.25">
      <c r="A44" s="14" t="s">
        <v>21</v>
      </c>
      <c r="B44" s="24">
        <f t="shared" ref="B44:E44" si="2">B6-B27</f>
        <v>-6646.1139338425801</v>
      </c>
      <c r="C44" s="24">
        <f t="shared" si="2"/>
        <v>-6829.9301470338332</v>
      </c>
      <c r="D44" s="24">
        <f t="shared" si="2"/>
        <v>-7264.4917593817681</v>
      </c>
      <c r="E44" s="24">
        <f t="shared" si="2"/>
        <v>-7408.7686601451251</v>
      </c>
      <c r="F44" s="24">
        <f>F6-F27</f>
        <v>-7321.8901411511606</v>
      </c>
    </row>
    <row r="45" spans="1:7" ht="3.75" customHeight="1" x14ac:dyDescent="0.25">
      <c r="A45" s="2"/>
      <c r="B45" s="27"/>
      <c r="C45" s="28"/>
      <c r="D45" s="28"/>
      <c r="E45" s="28"/>
      <c r="F45" s="29"/>
    </row>
    <row r="46" spans="1:7" ht="4.5" customHeight="1" x14ac:dyDescent="0.25">
      <c r="A46" s="18"/>
      <c r="B46" s="30"/>
      <c r="C46" s="30"/>
      <c r="D46" s="30"/>
      <c r="E46" s="30"/>
      <c r="F46" s="31"/>
    </row>
    <row r="47" spans="1:7" ht="17.25" hidden="1" customHeight="1" x14ac:dyDescent="0.25">
      <c r="A47" s="17" t="s">
        <v>34</v>
      </c>
      <c r="B47" s="30"/>
      <c r="C47" s="30"/>
      <c r="D47" s="30"/>
      <c r="E47" s="30"/>
      <c r="F47" s="31"/>
    </row>
    <row r="48" spans="1:7" ht="12" customHeight="1" x14ac:dyDescent="0.25">
      <c r="A48" s="17" t="s">
        <v>29</v>
      </c>
      <c r="B48" s="15"/>
      <c r="C48" s="15"/>
      <c r="D48" s="15"/>
      <c r="E48" s="15"/>
    </row>
    <row r="49" spans="1:4" ht="26.25" hidden="1" customHeight="1" x14ac:dyDescent="0.25">
      <c r="A49" s="32" t="s">
        <v>30</v>
      </c>
      <c r="B49" s="33"/>
      <c r="C49" s="33"/>
      <c r="D49" s="33"/>
    </row>
    <row r="50" spans="1:4" x14ac:dyDescent="0.25">
      <c r="A50" s="3"/>
    </row>
  </sheetData>
  <mergeCells count="1">
    <mergeCell ref="A49:D4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2020-06-09T05:45:07Z</dcterms:modified>
</cp:coreProperties>
</file>