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24519"/>
</workbook>
</file>

<file path=xl/calcChain.xml><?xml version="1.0" encoding="utf-8"?>
<calcChain xmlns="http://schemas.openxmlformats.org/spreadsheetml/2006/main">
  <c r="AC304" i="1"/>
  <c r="AC305"/>
  <c r="AC304" i="15"/>
  <c r="AC305"/>
  <c r="U304" i="19"/>
  <c r="V304"/>
  <c r="W304"/>
  <c r="X304"/>
  <c r="U305"/>
  <c r="V305"/>
  <c r="W305"/>
  <c r="X305"/>
  <c r="U303" i="20"/>
  <c r="V303"/>
  <c r="W303"/>
  <c r="X303"/>
  <c r="U304"/>
  <c r="V304"/>
  <c r="W304"/>
  <c r="X304"/>
  <c r="U305"/>
  <c r="V305"/>
  <c r="W305"/>
  <c r="X305"/>
  <c r="U307" i="21"/>
  <c r="V307"/>
  <c r="W307"/>
  <c r="X307"/>
  <c r="U308"/>
  <c r="V308"/>
  <c r="W308"/>
  <c r="X308"/>
  <c r="U306"/>
  <c r="V306"/>
  <c r="W306"/>
  <c r="X306"/>
  <c r="X303" i="19" l="1"/>
  <c r="W303"/>
  <c r="V303"/>
  <c r="U303"/>
  <c r="AC303" i="15"/>
  <c r="AC303" i="1"/>
  <c r="U305" i="21" l="1"/>
  <c r="V305"/>
  <c r="W305"/>
  <c r="X305"/>
  <c r="U302" i="20"/>
  <c r="V302"/>
  <c r="W302"/>
  <c r="X302"/>
  <c r="U302" i="19"/>
  <c r="V302"/>
  <c r="W302"/>
  <c r="X302"/>
  <c r="AC302" i="15"/>
  <c r="AC302" i="1"/>
  <c r="AC301" l="1"/>
  <c r="AC301" i="15"/>
  <c r="U301" i="19"/>
  <c r="V301"/>
  <c r="W301"/>
  <c r="X301"/>
  <c r="U301" i="20"/>
  <c r="V301"/>
  <c r="W301"/>
  <c r="X301"/>
  <c r="U304" i="21"/>
  <c r="V304"/>
  <c r="W304"/>
  <c r="X304"/>
  <c r="X303" l="1"/>
  <c r="W303"/>
  <c r="V303"/>
  <c r="U303"/>
  <c r="X25"/>
  <c r="W25"/>
  <c r="X302"/>
  <c r="W302"/>
  <c r="V302"/>
  <c r="U302"/>
  <c r="X301"/>
  <c r="W301"/>
  <c r="V301"/>
  <c r="U301"/>
  <c r="X300"/>
  <c r="W300"/>
  <c r="V300"/>
  <c r="U300"/>
  <c r="X299"/>
  <c r="W299"/>
  <c r="V299"/>
  <c r="U299"/>
  <c r="X298"/>
  <c r="W298"/>
  <c r="V298"/>
  <c r="U298"/>
  <c r="X297"/>
  <c r="W297"/>
  <c r="V297"/>
  <c r="U297"/>
  <c r="X296"/>
  <c r="W296"/>
  <c r="V296"/>
  <c r="U296"/>
  <c r="X295"/>
  <c r="W295"/>
  <c r="V295"/>
  <c r="U295"/>
  <c r="X294"/>
  <c r="W294"/>
  <c r="V294"/>
  <c r="U294"/>
  <c r="X293"/>
  <c r="W293"/>
  <c r="V293"/>
  <c r="U293"/>
  <c r="X292"/>
  <c r="W292"/>
  <c r="V292"/>
  <c r="U292"/>
  <c r="X291"/>
  <c r="W291"/>
  <c r="V291"/>
  <c r="U291"/>
  <c r="X290"/>
  <c r="W290"/>
  <c r="V290"/>
  <c r="U290"/>
  <c r="X289"/>
  <c r="W289"/>
  <c r="V289"/>
  <c r="U289"/>
  <c r="X288"/>
  <c r="W288"/>
  <c r="V288"/>
  <c r="U288"/>
  <c r="X287"/>
  <c r="W287"/>
  <c r="V287"/>
  <c r="U287"/>
  <c r="X286"/>
  <c r="W286"/>
  <c r="V286"/>
  <c r="U286"/>
  <c r="X285"/>
  <c r="W285"/>
  <c r="V285"/>
  <c r="U285"/>
  <c r="X284"/>
  <c r="W284"/>
  <c r="V284"/>
  <c r="U284"/>
  <c r="X283"/>
  <c r="W283"/>
  <c r="V283"/>
  <c r="U283"/>
  <c r="X282"/>
  <c r="W282"/>
  <c r="V282"/>
  <c r="U282"/>
  <c r="X281"/>
  <c r="W281"/>
  <c r="V281"/>
  <c r="U281"/>
  <c r="X280"/>
  <c r="W280"/>
  <c r="V280"/>
  <c r="U280"/>
  <c r="X279"/>
  <c r="W279"/>
  <c r="V279"/>
  <c r="U279"/>
  <c r="X278"/>
  <c r="W278"/>
  <c r="V278"/>
  <c r="U278"/>
  <c r="X277"/>
  <c r="W277"/>
  <c r="V277"/>
  <c r="U277"/>
  <c r="X276"/>
  <c r="W276"/>
  <c r="V276"/>
  <c r="U276"/>
  <c r="X275"/>
  <c r="W275"/>
  <c r="V275"/>
  <c r="U275"/>
  <c r="X274"/>
  <c r="W274"/>
  <c r="V274"/>
  <c r="U274"/>
  <c r="X273"/>
  <c r="W273"/>
  <c r="V273"/>
  <c r="U273"/>
  <c r="X272"/>
  <c r="W272"/>
  <c r="V272"/>
  <c r="U272"/>
  <c r="X271"/>
  <c r="W271"/>
  <c r="V271"/>
  <c r="U271"/>
  <c r="X270"/>
  <c r="W270"/>
  <c r="V270"/>
  <c r="U270"/>
  <c r="X269"/>
  <c r="W269"/>
  <c r="V269"/>
  <c r="U269"/>
  <c r="X268"/>
  <c r="W268"/>
  <c r="V268"/>
  <c r="U268"/>
  <c r="X267"/>
  <c r="W267"/>
  <c r="V267"/>
  <c r="U267"/>
  <c r="X266"/>
  <c r="W266"/>
  <c r="V266"/>
  <c r="U266"/>
  <c r="X265"/>
  <c r="W265"/>
  <c r="V265"/>
  <c r="U265"/>
  <c r="X264"/>
  <c r="W264"/>
  <c r="V264"/>
  <c r="U264"/>
  <c r="X263"/>
  <c r="W263"/>
  <c r="V263"/>
  <c r="U263"/>
  <c r="X262"/>
  <c r="W262"/>
  <c r="V262"/>
  <c r="U262"/>
  <c r="X261"/>
  <c r="W261"/>
  <c r="V261"/>
  <c r="U261"/>
  <c r="X260"/>
  <c r="W260"/>
  <c r="V260"/>
  <c r="U260"/>
  <c r="X259"/>
  <c r="W259"/>
  <c r="V259"/>
  <c r="U259"/>
  <c r="X258"/>
  <c r="W258"/>
  <c r="V258"/>
  <c r="U258"/>
  <c r="X257"/>
  <c r="W257"/>
  <c r="V257"/>
  <c r="U257"/>
  <c r="X256"/>
  <c r="W256"/>
  <c r="V256"/>
  <c r="U256"/>
  <c r="X255"/>
  <c r="W255"/>
  <c r="V255"/>
  <c r="U255"/>
  <c r="X254"/>
  <c r="W254"/>
  <c r="V254"/>
  <c r="U254"/>
  <c r="X253"/>
  <c r="W253"/>
  <c r="V253"/>
  <c r="U253"/>
  <c r="X252"/>
  <c r="W252"/>
  <c r="V252"/>
  <c r="U252"/>
  <c r="X251"/>
  <c r="W251"/>
  <c r="V251"/>
  <c r="U251"/>
  <c r="X250"/>
  <c r="W250"/>
  <c r="V250"/>
  <c r="U250"/>
  <c r="X249"/>
  <c r="W249"/>
  <c r="V249"/>
  <c r="U249"/>
  <c r="X248"/>
  <c r="W248"/>
  <c r="V248"/>
  <c r="U248"/>
  <c r="X247"/>
  <c r="W247"/>
  <c r="V247"/>
  <c r="U247"/>
  <c r="X246"/>
  <c r="W246"/>
  <c r="V246"/>
  <c r="U246"/>
  <c r="X245"/>
  <c r="W245"/>
  <c r="V245"/>
  <c r="U245"/>
  <c r="X244"/>
  <c r="W244"/>
  <c r="V244"/>
  <c r="U244"/>
  <c r="X243"/>
  <c r="W243"/>
  <c r="V243"/>
  <c r="U243"/>
  <c r="X242"/>
  <c r="W242"/>
  <c r="V242"/>
  <c r="U242"/>
  <c r="X241"/>
  <c r="W241"/>
  <c r="V241"/>
  <c r="U241"/>
  <c r="X240"/>
  <c r="W240"/>
  <c r="V240"/>
  <c r="U240"/>
  <c r="X239"/>
  <c r="W239"/>
  <c r="V239"/>
  <c r="U239"/>
  <c r="X238"/>
  <c r="W238"/>
  <c r="V238"/>
  <c r="U238"/>
  <c r="X237"/>
  <c r="W237"/>
  <c r="V237"/>
  <c r="U237"/>
  <c r="X236"/>
  <c r="W236"/>
  <c r="V236"/>
  <c r="U236"/>
  <c r="X235"/>
  <c r="W235"/>
  <c r="V235"/>
  <c r="U235"/>
  <c r="X234"/>
  <c r="W234"/>
  <c r="V234"/>
  <c r="U234"/>
  <c r="X233"/>
  <c r="W233"/>
  <c r="V233"/>
  <c r="U233"/>
  <c r="X232"/>
  <c r="W232"/>
  <c r="V232"/>
  <c r="U232"/>
  <c r="X231"/>
  <c r="W231"/>
  <c r="V231"/>
  <c r="U231"/>
  <c r="X230"/>
  <c r="W230"/>
  <c r="V230"/>
  <c r="U230"/>
  <c r="X229"/>
  <c r="W229"/>
  <c r="V229"/>
  <c r="U229"/>
  <c r="X228"/>
  <c r="W228"/>
  <c r="V228"/>
  <c r="U228"/>
  <c r="X227"/>
  <c r="W227"/>
  <c r="V227"/>
  <c r="U227"/>
  <c r="X226"/>
  <c r="W226"/>
  <c r="V226"/>
  <c r="U226"/>
  <c r="X225"/>
  <c r="W225"/>
  <c r="V225"/>
  <c r="U225"/>
  <c r="X224"/>
  <c r="W224"/>
  <c r="V224"/>
  <c r="U224"/>
  <c r="X223"/>
  <c r="W223"/>
  <c r="V223"/>
  <c r="U223"/>
  <c r="X222"/>
  <c r="W222"/>
  <c r="V222"/>
  <c r="U222"/>
  <c r="X221"/>
  <c r="W221"/>
  <c r="V221"/>
  <c r="U221"/>
  <c r="X220"/>
  <c r="W220"/>
  <c r="V220"/>
  <c r="U220"/>
  <c r="X219"/>
  <c r="W219"/>
  <c r="V219"/>
  <c r="U219"/>
  <c r="X218"/>
  <c r="W218"/>
  <c r="V218"/>
  <c r="U218"/>
  <c r="X217"/>
  <c r="W217"/>
  <c r="V217"/>
  <c r="U217"/>
  <c r="X216"/>
  <c r="W216"/>
  <c r="V216"/>
  <c r="U216"/>
  <c r="X215"/>
  <c r="W215"/>
  <c r="V215"/>
  <c r="U215"/>
  <c r="X214"/>
  <c r="W214"/>
  <c r="V214"/>
  <c r="U214"/>
  <c r="X213"/>
  <c r="W213"/>
  <c r="V213"/>
  <c r="U213"/>
  <c r="X212"/>
  <c r="W212"/>
  <c r="V212"/>
  <c r="U212"/>
  <c r="X211"/>
  <c r="W211"/>
  <c r="V211"/>
  <c r="U211"/>
  <c r="X210"/>
  <c r="W210"/>
  <c r="V210"/>
  <c r="U210"/>
  <c r="X209"/>
  <c r="W209"/>
  <c r="V209"/>
  <c r="U209"/>
  <c r="X208"/>
  <c r="W208"/>
  <c r="V208"/>
  <c r="U208"/>
  <c r="X207"/>
  <c r="W207"/>
  <c r="V207"/>
  <c r="U207"/>
  <c r="X206"/>
  <c r="W206"/>
  <c r="V206"/>
  <c r="U206"/>
  <c r="X205"/>
  <c r="W205"/>
  <c r="V205"/>
  <c r="U205"/>
  <c r="X204"/>
  <c r="W204"/>
  <c r="V204"/>
  <c r="U204"/>
  <c r="X203"/>
  <c r="W203"/>
  <c r="V203"/>
  <c r="U203"/>
  <c r="X202"/>
  <c r="W202"/>
  <c r="V202"/>
  <c r="U202"/>
  <c r="X201"/>
  <c r="W201"/>
  <c r="V201"/>
  <c r="U201"/>
  <c r="X200"/>
  <c r="W200"/>
  <c r="V200"/>
  <c r="U200"/>
  <c r="X199"/>
  <c r="W199"/>
  <c r="V199"/>
  <c r="U199"/>
  <c r="X198"/>
  <c r="W198"/>
  <c r="V198"/>
  <c r="U198"/>
  <c r="X197"/>
  <c r="W197"/>
  <c r="V197"/>
  <c r="U197"/>
  <c r="X196"/>
  <c r="W196"/>
  <c r="V196"/>
  <c r="U196"/>
  <c r="X195"/>
  <c r="W195"/>
  <c r="V195"/>
  <c r="U195"/>
  <c r="X194"/>
  <c r="W194"/>
  <c r="V194"/>
  <c r="U194"/>
  <c r="X193"/>
  <c r="W193"/>
  <c r="V193"/>
  <c r="U193"/>
  <c r="X192"/>
  <c r="W192"/>
  <c r="V192"/>
  <c r="U192"/>
  <c r="X191"/>
  <c r="W191"/>
  <c r="V191"/>
  <c r="U191"/>
  <c r="X190"/>
  <c r="W190"/>
  <c r="V190"/>
  <c r="U190"/>
  <c r="X189"/>
  <c r="W189"/>
  <c r="V189"/>
  <c r="U189"/>
  <c r="X188"/>
  <c r="W188"/>
  <c r="V188"/>
  <c r="U188"/>
  <c r="X187"/>
  <c r="W187"/>
  <c r="V187"/>
  <c r="U187"/>
  <c r="X186"/>
  <c r="W186"/>
  <c r="V186"/>
  <c r="U186"/>
  <c r="X185"/>
  <c r="W185"/>
  <c r="V185"/>
  <c r="U185"/>
  <c r="X184"/>
  <c r="W184"/>
  <c r="V184"/>
  <c r="U184"/>
  <c r="X183"/>
  <c r="W183"/>
  <c r="V183"/>
  <c r="U183"/>
  <c r="X182"/>
  <c r="W182"/>
  <c r="V182"/>
  <c r="U182"/>
  <c r="X181"/>
  <c r="W181"/>
  <c r="V181"/>
  <c r="U181"/>
  <c r="X180"/>
  <c r="W180"/>
  <c r="V180"/>
  <c r="U180"/>
  <c r="X179"/>
  <c r="W179"/>
  <c r="V179"/>
  <c r="U179"/>
  <c r="X178"/>
  <c r="W178"/>
  <c r="V178"/>
  <c r="U178"/>
  <c r="X177"/>
  <c r="W177"/>
  <c r="V177"/>
  <c r="U177"/>
  <c r="X176"/>
  <c r="W176"/>
  <c r="V176"/>
  <c r="U176"/>
  <c r="X175"/>
  <c r="W175"/>
  <c r="V175"/>
  <c r="U175"/>
  <c r="X174"/>
  <c r="W174"/>
  <c r="V174"/>
  <c r="U174"/>
  <c r="X173"/>
  <c r="W173"/>
  <c r="V173"/>
  <c r="U173"/>
  <c r="X172"/>
  <c r="W172"/>
  <c r="V172"/>
  <c r="U172"/>
  <c r="X171"/>
  <c r="W171"/>
  <c r="V171"/>
  <c r="U171"/>
  <c r="X170"/>
  <c r="W170"/>
  <c r="V170"/>
  <c r="U170"/>
  <c r="X169"/>
  <c r="W169"/>
  <c r="V169"/>
  <c r="U169"/>
  <c r="X168"/>
  <c r="W168"/>
  <c r="V168"/>
  <c r="U168"/>
  <c r="X167"/>
  <c r="W167"/>
  <c r="V167"/>
  <c r="U167"/>
  <c r="X166"/>
  <c r="W166"/>
  <c r="V166"/>
  <c r="U166"/>
  <c r="X165"/>
  <c r="W165"/>
  <c r="V165"/>
  <c r="U165"/>
  <c r="X164"/>
  <c r="W164"/>
  <c r="V164"/>
  <c r="U164"/>
  <c r="X163"/>
  <c r="W163"/>
  <c r="V163"/>
  <c r="U163"/>
  <c r="X162"/>
  <c r="W162"/>
  <c r="V162"/>
  <c r="U162"/>
  <c r="X161"/>
  <c r="W161"/>
  <c r="V161"/>
  <c r="U161"/>
  <c r="X160"/>
  <c r="W160"/>
  <c r="V160"/>
  <c r="U160"/>
  <c r="X159"/>
  <c r="W159"/>
  <c r="V159"/>
  <c r="U159"/>
  <c r="X158"/>
  <c r="W158"/>
  <c r="V158"/>
  <c r="U158"/>
  <c r="X157"/>
  <c r="W157"/>
  <c r="V157"/>
  <c r="U157"/>
  <c r="X156"/>
  <c r="W156"/>
  <c r="V156"/>
  <c r="U156"/>
  <c r="X155"/>
  <c r="W155"/>
  <c r="V155"/>
  <c r="U155"/>
  <c r="X154"/>
  <c r="W154"/>
  <c r="V154"/>
  <c r="U154"/>
  <c r="X153"/>
  <c r="W153"/>
  <c r="V153"/>
  <c r="U153"/>
  <c r="X152"/>
  <c r="W152"/>
  <c r="V152"/>
  <c r="U152"/>
  <c r="X151"/>
  <c r="W151"/>
  <c r="V151"/>
  <c r="U151"/>
  <c r="X150"/>
  <c r="W150"/>
  <c r="V150"/>
  <c r="U150"/>
  <c r="X149"/>
  <c r="W149"/>
  <c r="V149"/>
  <c r="U149"/>
  <c r="X148"/>
  <c r="W148"/>
  <c r="V148"/>
  <c r="U148"/>
  <c r="X147"/>
  <c r="W147"/>
  <c r="V147"/>
  <c r="U147"/>
  <c r="X146"/>
  <c r="W146"/>
  <c r="V146"/>
  <c r="U146"/>
  <c r="X145"/>
  <c r="W145"/>
  <c r="V145"/>
  <c r="U145"/>
  <c r="X144"/>
  <c r="W144"/>
  <c r="V144"/>
  <c r="U144"/>
  <c r="X143"/>
  <c r="W143"/>
  <c r="V143"/>
  <c r="U143"/>
  <c r="X142"/>
  <c r="W142"/>
  <c r="V142"/>
  <c r="U142"/>
  <c r="X141"/>
  <c r="W141"/>
  <c r="V141"/>
  <c r="U141"/>
  <c r="X140"/>
  <c r="W140"/>
  <c r="V140"/>
  <c r="U140"/>
  <c r="X139"/>
  <c r="W139"/>
  <c r="V139"/>
  <c r="U139"/>
  <c r="X138"/>
  <c r="W138"/>
  <c r="V138"/>
  <c r="U138"/>
  <c r="X137"/>
  <c r="W137"/>
  <c r="V137"/>
  <c r="U137"/>
  <c r="X136"/>
  <c r="W136"/>
  <c r="V136"/>
  <c r="U136"/>
  <c r="X135"/>
  <c r="W135"/>
  <c r="V135"/>
  <c r="U135"/>
  <c r="X134"/>
  <c r="W134"/>
  <c r="V134"/>
  <c r="U134"/>
  <c r="X133"/>
  <c r="W133"/>
  <c r="V133"/>
  <c r="U133"/>
  <c r="X132"/>
  <c r="W132"/>
  <c r="V132"/>
  <c r="U132"/>
  <c r="X131"/>
  <c r="W131"/>
  <c r="V131"/>
  <c r="U131"/>
  <c r="X130"/>
  <c r="W130"/>
  <c r="V130"/>
  <c r="U130"/>
  <c r="X129"/>
  <c r="W129"/>
  <c r="V129"/>
  <c r="U129"/>
  <c r="X128"/>
  <c r="W128"/>
  <c r="V128"/>
  <c r="U128"/>
  <c r="X127"/>
  <c r="W127"/>
  <c r="V127"/>
  <c r="U127"/>
  <c r="X126"/>
  <c r="W126"/>
  <c r="V126"/>
  <c r="U126"/>
  <c r="X125"/>
  <c r="W125"/>
  <c r="V125"/>
  <c r="U125"/>
  <c r="X124"/>
  <c r="W124"/>
  <c r="V124"/>
  <c r="U124"/>
  <c r="X123"/>
  <c r="W123"/>
  <c r="V123"/>
  <c r="U123"/>
  <c r="X122"/>
  <c r="W122"/>
  <c r="V122"/>
  <c r="U122"/>
  <c r="X121"/>
  <c r="W121"/>
  <c r="V121"/>
  <c r="U121"/>
  <c r="X120"/>
  <c r="W120"/>
  <c r="V120"/>
  <c r="U120"/>
  <c r="X119"/>
  <c r="W119"/>
  <c r="V119"/>
  <c r="U119"/>
  <c r="X118"/>
  <c r="W118"/>
  <c r="V118"/>
  <c r="U118"/>
  <c r="X117"/>
  <c r="W117"/>
  <c r="V117"/>
  <c r="U117"/>
  <c r="X116"/>
  <c r="W116"/>
  <c r="V116"/>
  <c r="U116"/>
  <c r="X115"/>
  <c r="W115"/>
  <c r="V115"/>
  <c r="U115"/>
  <c r="X114"/>
  <c r="W114"/>
  <c r="V114"/>
  <c r="U114"/>
  <c r="X113"/>
  <c r="W113"/>
  <c r="V113"/>
  <c r="U113"/>
  <c r="X112"/>
  <c r="W112"/>
  <c r="V112"/>
  <c r="U112"/>
  <c r="X111"/>
  <c r="W111"/>
  <c r="V111"/>
  <c r="U111"/>
  <c r="X110"/>
  <c r="W110"/>
  <c r="V110"/>
  <c r="U110"/>
  <c r="X109"/>
  <c r="W109"/>
  <c r="V109"/>
  <c r="U109"/>
  <c r="X108"/>
  <c r="W108"/>
  <c r="V108"/>
  <c r="U108"/>
  <c r="X107"/>
  <c r="W107"/>
  <c r="V107"/>
  <c r="U107"/>
  <c r="X106"/>
  <c r="W106"/>
  <c r="V106"/>
  <c r="U106"/>
  <c r="X105"/>
  <c r="W105"/>
  <c r="V105"/>
  <c r="U105"/>
  <c r="X104"/>
  <c r="W104"/>
  <c r="V104"/>
  <c r="U104"/>
  <c r="X103"/>
  <c r="W103"/>
  <c r="V103"/>
  <c r="U103"/>
  <c r="X102"/>
  <c r="W102"/>
  <c r="V102"/>
  <c r="U102"/>
  <c r="X101"/>
  <c r="W101"/>
  <c r="V101"/>
  <c r="U101"/>
  <c r="X100"/>
  <c r="W100"/>
  <c r="V100"/>
  <c r="U100"/>
  <c r="X99"/>
  <c r="W99"/>
  <c r="V99"/>
  <c r="U99"/>
  <c r="X98"/>
  <c r="W98"/>
  <c r="V98"/>
  <c r="U98"/>
  <c r="X97"/>
  <c r="W97"/>
  <c r="V97"/>
  <c r="U97"/>
  <c r="X96"/>
  <c r="W96"/>
  <c r="V96"/>
  <c r="U96"/>
  <c r="X95"/>
  <c r="W95"/>
  <c r="V95"/>
  <c r="U95"/>
  <c r="X94"/>
  <c r="W94"/>
  <c r="V94"/>
  <c r="U94"/>
  <c r="X93"/>
  <c r="W93"/>
  <c r="V93"/>
  <c r="U93"/>
  <c r="X92"/>
  <c r="W92"/>
  <c r="V92"/>
  <c r="U92"/>
  <c r="X91"/>
  <c r="W91"/>
  <c r="V91"/>
  <c r="U91"/>
  <c r="X90"/>
  <c r="W90"/>
  <c r="V90"/>
  <c r="U90"/>
  <c r="X89"/>
  <c r="W89"/>
  <c r="V89"/>
  <c r="U89"/>
  <c r="X88"/>
  <c r="W88"/>
  <c r="V88"/>
  <c r="U88"/>
  <c r="X87"/>
  <c r="W87"/>
  <c r="V87"/>
  <c r="U87"/>
  <c r="X86"/>
  <c r="W86"/>
  <c r="V86"/>
  <c r="U86"/>
  <c r="X85"/>
  <c r="W85"/>
  <c r="V85"/>
  <c r="U85"/>
  <c r="X84"/>
  <c r="W84"/>
  <c r="V84"/>
  <c r="U84"/>
  <c r="X83"/>
  <c r="W83"/>
  <c r="V83"/>
  <c r="U83"/>
  <c r="X82"/>
  <c r="W82"/>
  <c r="V82"/>
  <c r="U82"/>
  <c r="X81"/>
  <c r="W81"/>
  <c r="V81"/>
  <c r="U81"/>
  <c r="X80"/>
  <c r="W80"/>
  <c r="V80"/>
  <c r="U80"/>
  <c r="X79"/>
  <c r="W79"/>
  <c r="V79"/>
  <c r="U79"/>
  <c r="X78"/>
  <c r="W78"/>
  <c r="V78"/>
  <c r="U78"/>
  <c r="X77"/>
  <c r="W77"/>
  <c r="V77"/>
  <c r="U77"/>
  <c r="X76"/>
  <c r="W76"/>
  <c r="V76"/>
  <c r="U76"/>
  <c r="X75"/>
  <c r="W75"/>
  <c r="V75"/>
  <c r="U75"/>
  <c r="X74"/>
  <c r="W74"/>
  <c r="V74"/>
  <c r="U74"/>
  <c r="X73"/>
  <c r="W73"/>
  <c r="V73"/>
  <c r="U73"/>
  <c r="X72"/>
  <c r="W72"/>
  <c r="V72"/>
  <c r="U72"/>
  <c r="X71"/>
  <c r="W71"/>
  <c r="V71"/>
  <c r="U71"/>
  <c r="X70"/>
  <c r="W70"/>
  <c r="V70"/>
  <c r="U70"/>
  <c r="X69"/>
  <c r="W69"/>
  <c r="V69"/>
  <c r="U69"/>
  <c r="X68"/>
  <c r="W68"/>
  <c r="V68"/>
  <c r="U68"/>
  <c r="X67"/>
  <c r="W67"/>
  <c r="V67"/>
  <c r="U67"/>
  <c r="X66"/>
  <c r="W66"/>
  <c r="V66"/>
  <c r="U66"/>
  <c r="X65"/>
  <c r="W65"/>
  <c r="V65"/>
  <c r="U65"/>
  <c r="X64"/>
  <c r="W64"/>
  <c r="V64"/>
  <c r="U64"/>
  <c r="X63"/>
  <c r="W63"/>
  <c r="V63"/>
  <c r="U63"/>
  <c r="X62"/>
  <c r="W62"/>
  <c r="V62"/>
  <c r="U62"/>
  <c r="X61"/>
  <c r="W61"/>
  <c r="V61"/>
  <c r="U61"/>
  <c r="X60"/>
  <c r="W60"/>
  <c r="V60"/>
  <c r="U60"/>
  <c r="X59"/>
  <c r="W59"/>
  <c r="V59"/>
  <c r="U59"/>
  <c r="X58"/>
  <c r="W58"/>
  <c r="V58"/>
  <c r="U58"/>
  <c r="X57"/>
  <c r="W57"/>
  <c r="V57"/>
  <c r="U57"/>
  <c r="X56"/>
  <c r="W56"/>
  <c r="V56"/>
  <c r="U56"/>
  <c r="X55"/>
  <c r="W55"/>
  <c r="V55"/>
  <c r="U55"/>
  <c r="X54"/>
  <c r="W54"/>
  <c r="V54"/>
  <c r="U54"/>
  <c r="X53"/>
  <c r="W53"/>
  <c r="V53"/>
  <c r="U53"/>
  <c r="X52"/>
  <c r="W52"/>
  <c r="V52"/>
  <c r="U52"/>
  <c r="X51"/>
  <c r="W51"/>
  <c r="V51"/>
  <c r="U51"/>
  <c r="X50"/>
  <c r="W50"/>
  <c r="V50"/>
  <c r="U50"/>
  <c r="X49"/>
  <c r="W49"/>
  <c r="V49"/>
  <c r="U49"/>
  <c r="X48"/>
  <c r="W48"/>
  <c r="V48"/>
  <c r="U48"/>
  <c r="X47"/>
  <c r="W47"/>
  <c r="V47"/>
  <c r="U47"/>
  <c r="X46"/>
  <c r="W46"/>
  <c r="V46"/>
  <c r="U46"/>
  <c r="X45"/>
  <c r="W45"/>
  <c r="V45"/>
  <c r="U45"/>
  <c r="X44"/>
  <c r="W44"/>
  <c r="V44"/>
  <c r="U44"/>
  <c r="X43"/>
  <c r="W43"/>
  <c r="V43"/>
  <c r="U43"/>
  <c r="X42"/>
  <c r="W42"/>
  <c r="V42"/>
  <c r="U42"/>
  <c r="X41"/>
  <c r="W41"/>
  <c r="V41"/>
  <c r="U41"/>
  <c r="X40"/>
  <c r="W40"/>
  <c r="V40"/>
  <c r="U40"/>
  <c r="X39"/>
  <c r="W39"/>
  <c r="V39"/>
  <c r="U39"/>
  <c r="X38"/>
  <c r="W38"/>
  <c r="V38"/>
  <c r="U38"/>
  <c r="X37"/>
  <c r="W37"/>
  <c r="V37"/>
  <c r="U37"/>
  <c r="X36"/>
  <c r="W36"/>
  <c r="V36"/>
  <c r="U36"/>
  <c r="X35"/>
  <c r="W35"/>
  <c r="V35"/>
  <c r="U35"/>
  <c r="X34"/>
  <c r="W34"/>
  <c r="V34"/>
  <c r="U34"/>
  <c r="X33"/>
  <c r="W33"/>
  <c r="V33"/>
  <c r="U33"/>
  <c r="X32"/>
  <c r="W32"/>
  <c r="V32"/>
  <c r="U32"/>
  <c r="X31"/>
  <c r="W31"/>
  <c r="V31"/>
  <c r="U31"/>
  <c r="X30"/>
  <c r="W30"/>
  <c r="V30"/>
  <c r="U30"/>
  <c r="X29"/>
  <c r="W29"/>
  <c r="V29"/>
  <c r="U29"/>
  <c r="X28"/>
  <c r="W28"/>
  <c r="V28"/>
  <c r="U28"/>
  <c r="X27"/>
  <c r="W27"/>
  <c r="V27"/>
  <c r="U27"/>
  <c r="X26"/>
  <c r="W26"/>
  <c r="V26"/>
  <c r="U26"/>
  <c r="V25"/>
  <c r="U25"/>
  <c r="X24"/>
  <c r="W24"/>
  <c r="V24"/>
  <c r="U24"/>
  <c r="X23"/>
  <c r="W23"/>
  <c r="V23"/>
  <c r="U23"/>
  <c r="X22"/>
  <c r="W22"/>
  <c r="V22"/>
  <c r="U22"/>
  <c r="X21"/>
  <c r="W21"/>
  <c r="V21"/>
  <c r="U21"/>
  <c r="X20"/>
  <c r="W20"/>
  <c r="V20"/>
  <c r="U20"/>
  <c r="X19"/>
  <c r="W19"/>
  <c r="V19"/>
  <c r="U19"/>
  <c r="X18"/>
  <c r="W18"/>
  <c r="V18"/>
  <c r="U18"/>
  <c r="X17"/>
  <c r="W17"/>
  <c r="V17"/>
  <c r="U17"/>
  <c r="X16"/>
  <c r="W16"/>
  <c r="V16"/>
  <c r="U16"/>
  <c r="X15"/>
  <c r="W15"/>
  <c r="V15"/>
  <c r="U15"/>
  <c r="X14"/>
  <c r="W14"/>
  <c r="V14"/>
  <c r="U14"/>
  <c r="X22" i="20" l="1"/>
  <c r="U300"/>
  <c r="W300"/>
  <c r="X300"/>
  <c r="V300"/>
  <c r="X299"/>
  <c r="W299"/>
  <c r="V299"/>
  <c r="U299"/>
  <c r="X298"/>
  <c r="W298"/>
  <c r="V298"/>
  <c r="U298"/>
  <c r="X297"/>
  <c r="W297"/>
  <c r="V297"/>
  <c r="U297"/>
  <c r="X296"/>
  <c r="W296"/>
  <c r="V296"/>
  <c r="U296"/>
  <c r="X295"/>
  <c r="W295"/>
  <c r="V295"/>
  <c r="U295"/>
  <c r="X294"/>
  <c r="W294"/>
  <c r="V294"/>
  <c r="U294"/>
  <c r="X293"/>
  <c r="W293"/>
  <c r="V293"/>
  <c r="U293"/>
  <c r="X292"/>
  <c r="W292"/>
  <c r="V292"/>
  <c r="U292"/>
  <c r="X291"/>
  <c r="W291"/>
  <c r="V291"/>
  <c r="U291"/>
  <c r="X290"/>
  <c r="W290"/>
  <c r="V290"/>
  <c r="U290"/>
  <c r="X289"/>
  <c r="W289"/>
  <c r="V289"/>
  <c r="U289"/>
  <c r="X288"/>
  <c r="W288"/>
  <c r="V288"/>
  <c r="U288"/>
  <c r="X287"/>
  <c r="W287"/>
  <c r="V287"/>
  <c r="U287"/>
  <c r="X286"/>
  <c r="W286"/>
  <c r="V286"/>
  <c r="U286"/>
  <c r="X285"/>
  <c r="W285"/>
  <c r="V285"/>
  <c r="U285"/>
  <c r="X284"/>
  <c r="W284"/>
  <c r="V284"/>
  <c r="U284"/>
  <c r="X283"/>
  <c r="W283"/>
  <c r="V283"/>
  <c r="U283"/>
  <c r="X282"/>
  <c r="W282"/>
  <c r="V282"/>
  <c r="U282"/>
  <c r="X281"/>
  <c r="W281"/>
  <c r="V281"/>
  <c r="U281"/>
  <c r="X280"/>
  <c r="W280"/>
  <c r="V280"/>
  <c r="U280"/>
  <c r="X279"/>
  <c r="W279"/>
  <c r="V279"/>
  <c r="U279"/>
  <c r="X278"/>
  <c r="W278"/>
  <c r="V278"/>
  <c r="U278"/>
  <c r="X277"/>
  <c r="W277"/>
  <c r="V277"/>
  <c r="U277"/>
  <c r="X276"/>
  <c r="W276"/>
  <c r="V276"/>
  <c r="U276"/>
  <c r="X275"/>
  <c r="W275"/>
  <c r="V275"/>
  <c r="U275"/>
  <c r="X274"/>
  <c r="W274"/>
  <c r="V274"/>
  <c r="U274"/>
  <c r="X273"/>
  <c r="W273"/>
  <c r="V273"/>
  <c r="U273"/>
  <c r="X272"/>
  <c r="W272"/>
  <c r="V272"/>
  <c r="U272"/>
  <c r="X271"/>
  <c r="W271"/>
  <c r="V271"/>
  <c r="U271"/>
  <c r="X270"/>
  <c r="W270"/>
  <c r="V270"/>
  <c r="U270"/>
  <c r="X269"/>
  <c r="W269"/>
  <c r="V269"/>
  <c r="U269"/>
  <c r="X268"/>
  <c r="W268"/>
  <c r="V268"/>
  <c r="U268"/>
  <c r="X267"/>
  <c r="W267"/>
  <c r="V267"/>
  <c r="U267"/>
  <c r="X266"/>
  <c r="W266"/>
  <c r="V266"/>
  <c r="U266"/>
  <c r="X265"/>
  <c r="W265"/>
  <c r="V265"/>
  <c r="U265"/>
  <c r="X264"/>
  <c r="W264"/>
  <c r="V264"/>
  <c r="U264"/>
  <c r="X263"/>
  <c r="W263"/>
  <c r="V263"/>
  <c r="U263"/>
  <c r="X262"/>
  <c r="W262"/>
  <c r="V262"/>
  <c r="U262"/>
  <c r="X261"/>
  <c r="W261"/>
  <c r="V261"/>
  <c r="U261"/>
  <c r="X260"/>
  <c r="W260"/>
  <c r="V260"/>
  <c r="U260"/>
  <c r="X259"/>
  <c r="W259"/>
  <c r="V259"/>
  <c r="U259"/>
  <c r="X258"/>
  <c r="W258"/>
  <c r="V258"/>
  <c r="U258"/>
  <c r="X257"/>
  <c r="W257"/>
  <c r="V257"/>
  <c r="U257"/>
  <c r="X256"/>
  <c r="W256"/>
  <c r="V256"/>
  <c r="U256"/>
  <c r="X255"/>
  <c r="W255"/>
  <c r="V255"/>
  <c r="U255"/>
  <c r="X254"/>
  <c r="W254"/>
  <c r="V254"/>
  <c r="U254"/>
  <c r="X253"/>
  <c r="W253"/>
  <c r="V253"/>
  <c r="U253"/>
  <c r="X252"/>
  <c r="W252"/>
  <c r="V252"/>
  <c r="U252"/>
  <c r="X251"/>
  <c r="W251"/>
  <c r="V251"/>
  <c r="U251"/>
  <c r="X250"/>
  <c r="W250"/>
  <c r="V250"/>
  <c r="U250"/>
  <c r="X249"/>
  <c r="W249"/>
  <c r="V249"/>
  <c r="U249"/>
  <c r="X248"/>
  <c r="W248"/>
  <c r="V248"/>
  <c r="U248"/>
  <c r="X247"/>
  <c r="W247"/>
  <c r="V247"/>
  <c r="U247"/>
  <c r="X246"/>
  <c r="W246"/>
  <c r="V246"/>
  <c r="U246"/>
  <c r="X245"/>
  <c r="W245"/>
  <c r="V245"/>
  <c r="U245"/>
  <c r="X244"/>
  <c r="W244"/>
  <c r="V244"/>
  <c r="U244"/>
  <c r="X243"/>
  <c r="W243"/>
  <c r="V243"/>
  <c r="U243"/>
  <c r="X242"/>
  <c r="W242"/>
  <c r="V242"/>
  <c r="U242"/>
  <c r="X241"/>
  <c r="W241"/>
  <c r="V241"/>
  <c r="U241"/>
  <c r="X240"/>
  <c r="W240"/>
  <c r="V240"/>
  <c r="U240"/>
  <c r="X239"/>
  <c r="W239"/>
  <c r="V239"/>
  <c r="U239"/>
  <c r="X238"/>
  <c r="W238"/>
  <c r="V238"/>
  <c r="U238"/>
  <c r="X237"/>
  <c r="W237"/>
  <c r="V237"/>
  <c r="U237"/>
  <c r="X236"/>
  <c r="W236"/>
  <c r="V236"/>
  <c r="U236"/>
  <c r="X235"/>
  <c r="W235"/>
  <c r="V235"/>
  <c r="U235"/>
  <c r="X234"/>
  <c r="W234"/>
  <c r="V234"/>
  <c r="U234"/>
  <c r="X233"/>
  <c r="W233"/>
  <c r="V233"/>
  <c r="U233"/>
  <c r="X232"/>
  <c r="W232"/>
  <c r="V232"/>
  <c r="U232"/>
  <c r="X231"/>
  <c r="W231"/>
  <c r="V231"/>
  <c r="U231"/>
  <c r="X230"/>
  <c r="W230"/>
  <c r="V230"/>
  <c r="U230"/>
  <c r="X229"/>
  <c r="W229"/>
  <c r="V229"/>
  <c r="U229"/>
  <c r="X228"/>
  <c r="W228"/>
  <c r="V228"/>
  <c r="U228"/>
  <c r="X227"/>
  <c r="W227"/>
  <c r="V227"/>
  <c r="U227"/>
  <c r="X226"/>
  <c r="W226"/>
  <c r="V226"/>
  <c r="U226"/>
  <c r="X225"/>
  <c r="W225"/>
  <c r="V225"/>
  <c r="U225"/>
  <c r="X224"/>
  <c r="W224"/>
  <c r="V224"/>
  <c r="U224"/>
  <c r="X223"/>
  <c r="W223"/>
  <c r="V223"/>
  <c r="U223"/>
  <c r="X222"/>
  <c r="W222"/>
  <c r="V222"/>
  <c r="U222"/>
  <c r="X221"/>
  <c r="W221"/>
  <c r="V221"/>
  <c r="U221"/>
  <c r="X220"/>
  <c r="W220"/>
  <c r="V220"/>
  <c r="U220"/>
  <c r="X219"/>
  <c r="W219"/>
  <c r="V219"/>
  <c r="U219"/>
  <c r="X218"/>
  <c r="W218"/>
  <c r="V218"/>
  <c r="U218"/>
  <c r="X217"/>
  <c r="W217"/>
  <c r="V217"/>
  <c r="U217"/>
  <c r="X216"/>
  <c r="W216"/>
  <c r="V216"/>
  <c r="U216"/>
  <c r="X215"/>
  <c r="W215"/>
  <c r="V215"/>
  <c r="U215"/>
  <c r="X214"/>
  <c r="W214"/>
  <c r="V214"/>
  <c r="U214"/>
  <c r="X213"/>
  <c r="W213"/>
  <c r="V213"/>
  <c r="U213"/>
  <c r="X212"/>
  <c r="W212"/>
  <c r="V212"/>
  <c r="U212"/>
  <c r="X211"/>
  <c r="W211"/>
  <c r="V211"/>
  <c r="U211"/>
  <c r="X210"/>
  <c r="W210"/>
  <c r="V210"/>
  <c r="U210"/>
  <c r="X209"/>
  <c r="W209"/>
  <c r="V209"/>
  <c r="U209"/>
  <c r="X208"/>
  <c r="W208"/>
  <c r="V208"/>
  <c r="U208"/>
  <c r="X207"/>
  <c r="W207"/>
  <c r="V207"/>
  <c r="U207"/>
  <c r="X206"/>
  <c r="W206"/>
  <c r="V206"/>
  <c r="U206"/>
  <c r="X205"/>
  <c r="W205"/>
  <c r="V205"/>
  <c r="U205"/>
  <c r="X204"/>
  <c r="W204"/>
  <c r="V204"/>
  <c r="U204"/>
  <c r="X203"/>
  <c r="W203"/>
  <c r="V203"/>
  <c r="U203"/>
  <c r="X202"/>
  <c r="W202"/>
  <c r="V202"/>
  <c r="U202"/>
  <c r="X201"/>
  <c r="W201"/>
  <c r="V201"/>
  <c r="U201"/>
  <c r="X200"/>
  <c r="W200"/>
  <c r="V200"/>
  <c r="U200"/>
  <c r="X199"/>
  <c r="W199"/>
  <c r="V199"/>
  <c r="U199"/>
  <c r="X198"/>
  <c r="W198"/>
  <c r="V198"/>
  <c r="U198"/>
  <c r="X197"/>
  <c r="W197"/>
  <c r="V197"/>
  <c r="U197"/>
  <c r="X196"/>
  <c r="W196"/>
  <c r="V196"/>
  <c r="U196"/>
  <c r="X195"/>
  <c r="W195"/>
  <c r="V195"/>
  <c r="U195"/>
  <c r="X194"/>
  <c r="W194"/>
  <c r="V194"/>
  <c r="U194"/>
  <c r="X193"/>
  <c r="W193"/>
  <c r="V193"/>
  <c r="U193"/>
  <c r="X192"/>
  <c r="W192"/>
  <c r="V192"/>
  <c r="U192"/>
  <c r="X191"/>
  <c r="W191"/>
  <c r="V191"/>
  <c r="U191"/>
  <c r="X190"/>
  <c r="W190"/>
  <c r="V190"/>
  <c r="U190"/>
  <c r="X189"/>
  <c r="W189"/>
  <c r="V189"/>
  <c r="U189"/>
  <c r="X188"/>
  <c r="W188"/>
  <c r="V188"/>
  <c r="U188"/>
  <c r="X187"/>
  <c r="W187"/>
  <c r="V187"/>
  <c r="U187"/>
  <c r="X186"/>
  <c r="W186"/>
  <c r="V186"/>
  <c r="U186"/>
  <c r="X185"/>
  <c r="W185"/>
  <c r="V185"/>
  <c r="U185"/>
  <c r="X184"/>
  <c r="W184"/>
  <c r="V184"/>
  <c r="U184"/>
  <c r="X183"/>
  <c r="W183"/>
  <c r="V183"/>
  <c r="U183"/>
  <c r="X182"/>
  <c r="W182"/>
  <c r="V182"/>
  <c r="U182"/>
  <c r="X181"/>
  <c r="W181"/>
  <c r="V181"/>
  <c r="U181"/>
  <c r="X180"/>
  <c r="W180"/>
  <c r="V180"/>
  <c r="U180"/>
  <c r="X179"/>
  <c r="W179"/>
  <c r="V179"/>
  <c r="U179"/>
  <c r="X178"/>
  <c r="W178"/>
  <c r="V178"/>
  <c r="U178"/>
  <c r="X177"/>
  <c r="W177"/>
  <c r="V177"/>
  <c r="U177"/>
  <c r="X176"/>
  <c r="W176"/>
  <c r="V176"/>
  <c r="U176"/>
  <c r="X175"/>
  <c r="W175"/>
  <c r="V175"/>
  <c r="U175"/>
  <c r="X174"/>
  <c r="W174"/>
  <c r="V174"/>
  <c r="U174"/>
  <c r="X173"/>
  <c r="W173"/>
  <c r="V173"/>
  <c r="U173"/>
  <c r="X172"/>
  <c r="W172"/>
  <c r="V172"/>
  <c r="U172"/>
  <c r="X171"/>
  <c r="W171"/>
  <c r="V171"/>
  <c r="U171"/>
  <c r="X170"/>
  <c r="W170"/>
  <c r="V170"/>
  <c r="U170"/>
  <c r="X169"/>
  <c r="W169"/>
  <c r="V169"/>
  <c r="U169"/>
  <c r="X168"/>
  <c r="W168"/>
  <c r="V168"/>
  <c r="U168"/>
  <c r="X167"/>
  <c r="W167"/>
  <c r="V167"/>
  <c r="U167"/>
  <c r="X166"/>
  <c r="W166"/>
  <c r="V166"/>
  <c r="U166"/>
  <c r="X165"/>
  <c r="W165"/>
  <c r="V165"/>
  <c r="U165"/>
  <c r="X164"/>
  <c r="W164"/>
  <c r="V164"/>
  <c r="U164"/>
  <c r="X163"/>
  <c r="W163"/>
  <c r="V163"/>
  <c r="U163"/>
  <c r="X162"/>
  <c r="W162"/>
  <c r="V162"/>
  <c r="U162"/>
  <c r="X161"/>
  <c r="W161"/>
  <c r="V161"/>
  <c r="U161"/>
  <c r="X160"/>
  <c r="W160"/>
  <c r="V160"/>
  <c r="U160"/>
  <c r="X159"/>
  <c r="W159"/>
  <c r="V159"/>
  <c r="U159"/>
  <c r="X158"/>
  <c r="W158"/>
  <c r="V158"/>
  <c r="U158"/>
  <c r="X157"/>
  <c r="W157"/>
  <c r="V157"/>
  <c r="U157"/>
  <c r="X156"/>
  <c r="W156"/>
  <c r="V156"/>
  <c r="U156"/>
  <c r="X155"/>
  <c r="W155"/>
  <c r="V155"/>
  <c r="U155"/>
  <c r="X154"/>
  <c r="W154"/>
  <c r="V154"/>
  <c r="U154"/>
  <c r="X153"/>
  <c r="W153"/>
  <c r="V153"/>
  <c r="U153"/>
  <c r="X152"/>
  <c r="W152"/>
  <c r="V152"/>
  <c r="U152"/>
  <c r="X151"/>
  <c r="W151"/>
  <c r="V151"/>
  <c r="U151"/>
  <c r="X150"/>
  <c r="W150"/>
  <c r="V150"/>
  <c r="U150"/>
  <c r="X149"/>
  <c r="W149"/>
  <c r="V149"/>
  <c r="U149"/>
  <c r="X148"/>
  <c r="W148"/>
  <c r="V148"/>
  <c r="U148"/>
  <c r="X147"/>
  <c r="W147"/>
  <c r="V147"/>
  <c r="U147"/>
  <c r="X146"/>
  <c r="W146"/>
  <c r="V146"/>
  <c r="U146"/>
  <c r="X145"/>
  <c r="W145"/>
  <c r="V145"/>
  <c r="U145"/>
  <c r="X144"/>
  <c r="W144"/>
  <c r="V144"/>
  <c r="U144"/>
  <c r="X143"/>
  <c r="W143"/>
  <c r="V143"/>
  <c r="U143"/>
  <c r="X142"/>
  <c r="W142"/>
  <c r="V142"/>
  <c r="U142"/>
  <c r="X141"/>
  <c r="W141"/>
  <c r="V141"/>
  <c r="U141"/>
  <c r="X140"/>
  <c r="W140"/>
  <c r="V140"/>
  <c r="U140"/>
  <c r="X139"/>
  <c r="W139"/>
  <c r="V139"/>
  <c r="U139"/>
  <c r="X138"/>
  <c r="W138"/>
  <c r="V138"/>
  <c r="U138"/>
  <c r="X137"/>
  <c r="W137"/>
  <c r="V137"/>
  <c r="U137"/>
  <c r="X136"/>
  <c r="W136"/>
  <c r="V136"/>
  <c r="U136"/>
  <c r="X135"/>
  <c r="W135"/>
  <c r="V135"/>
  <c r="U135"/>
  <c r="X134"/>
  <c r="W134"/>
  <c r="V134"/>
  <c r="U134"/>
  <c r="X133"/>
  <c r="W133"/>
  <c r="V133"/>
  <c r="U133"/>
  <c r="X132"/>
  <c r="W132"/>
  <c r="V132"/>
  <c r="U132"/>
  <c r="X131"/>
  <c r="W131"/>
  <c r="V131"/>
  <c r="U131"/>
  <c r="X130"/>
  <c r="W130"/>
  <c r="V130"/>
  <c r="U130"/>
  <c r="X129"/>
  <c r="W129"/>
  <c r="V129"/>
  <c r="U129"/>
  <c r="X128"/>
  <c r="W128"/>
  <c r="V128"/>
  <c r="U128"/>
  <c r="X127"/>
  <c r="W127"/>
  <c r="V127"/>
  <c r="U127"/>
  <c r="X126"/>
  <c r="W126"/>
  <c r="V126"/>
  <c r="U126"/>
  <c r="X125"/>
  <c r="W125"/>
  <c r="V125"/>
  <c r="U125"/>
  <c r="X124"/>
  <c r="W124"/>
  <c r="V124"/>
  <c r="U124"/>
  <c r="X123"/>
  <c r="W123"/>
  <c r="V123"/>
  <c r="U123"/>
  <c r="X122"/>
  <c r="W122"/>
  <c r="V122"/>
  <c r="U122"/>
  <c r="X121"/>
  <c r="W121"/>
  <c r="V121"/>
  <c r="U121"/>
  <c r="X120"/>
  <c r="W120"/>
  <c r="V120"/>
  <c r="U120"/>
  <c r="X119"/>
  <c r="W119"/>
  <c r="V119"/>
  <c r="U119"/>
  <c r="X118"/>
  <c r="W118"/>
  <c r="V118"/>
  <c r="U118"/>
  <c r="X117"/>
  <c r="W117"/>
  <c r="V117"/>
  <c r="U117"/>
  <c r="X116"/>
  <c r="W116"/>
  <c r="V116"/>
  <c r="U116"/>
  <c r="X115"/>
  <c r="W115"/>
  <c r="V115"/>
  <c r="U115"/>
  <c r="X114"/>
  <c r="W114"/>
  <c r="V114"/>
  <c r="U114"/>
  <c r="X113"/>
  <c r="W113"/>
  <c r="V113"/>
  <c r="U113"/>
  <c r="X112"/>
  <c r="W112"/>
  <c r="V112"/>
  <c r="U112"/>
  <c r="X111"/>
  <c r="W111"/>
  <c r="V111"/>
  <c r="U111"/>
  <c r="X110"/>
  <c r="W110"/>
  <c r="V110"/>
  <c r="U110"/>
  <c r="X109"/>
  <c r="W109"/>
  <c r="V109"/>
  <c r="U109"/>
  <c r="X108"/>
  <c r="W108"/>
  <c r="V108"/>
  <c r="U108"/>
  <c r="X107"/>
  <c r="W107"/>
  <c r="V107"/>
  <c r="U107"/>
  <c r="X106"/>
  <c r="W106"/>
  <c r="V106"/>
  <c r="U106"/>
  <c r="X105"/>
  <c r="W105"/>
  <c r="V105"/>
  <c r="U105"/>
  <c r="X104"/>
  <c r="W104"/>
  <c r="V104"/>
  <c r="U104"/>
  <c r="X103"/>
  <c r="W103"/>
  <c r="V103"/>
  <c r="U103"/>
  <c r="X102"/>
  <c r="W102"/>
  <c r="V102"/>
  <c r="U102"/>
  <c r="X101"/>
  <c r="W101"/>
  <c r="V101"/>
  <c r="U101"/>
  <c r="X100"/>
  <c r="W100"/>
  <c r="V100"/>
  <c r="U100"/>
  <c r="X99"/>
  <c r="W99"/>
  <c r="V99"/>
  <c r="U99"/>
  <c r="X98"/>
  <c r="W98"/>
  <c r="V98"/>
  <c r="U98"/>
  <c r="X97"/>
  <c r="W97"/>
  <c r="V97"/>
  <c r="U97"/>
  <c r="X96"/>
  <c r="W96"/>
  <c r="V96"/>
  <c r="U96"/>
  <c r="X95"/>
  <c r="W95"/>
  <c r="V95"/>
  <c r="U95"/>
  <c r="X94"/>
  <c r="W94"/>
  <c r="V94"/>
  <c r="U94"/>
  <c r="X93"/>
  <c r="W93"/>
  <c r="V93"/>
  <c r="U93"/>
  <c r="X92"/>
  <c r="W92"/>
  <c r="V92"/>
  <c r="U92"/>
  <c r="X91"/>
  <c r="W91"/>
  <c r="V91"/>
  <c r="U91"/>
  <c r="X90"/>
  <c r="W90"/>
  <c r="V90"/>
  <c r="U90"/>
  <c r="X89"/>
  <c r="W89"/>
  <c r="V89"/>
  <c r="U89"/>
  <c r="X88"/>
  <c r="W88"/>
  <c r="V88"/>
  <c r="U88"/>
  <c r="X87"/>
  <c r="W87"/>
  <c r="V87"/>
  <c r="U87"/>
  <c r="X86"/>
  <c r="W86"/>
  <c r="V86"/>
  <c r="U86"/>
  <c r="X85"/>
  <c r="W85"/>
  <c r="V85"/>
  <c r="U85"/>
  <c r="X84"/>
  <c r="W84"/>
  <c r="V84"/>
  <c r="U84"/>
  <c r="X83"/>
  <c r="W83"/>
  <c r="V83"/>
  <c r="U83"/>
  <c r="X82"/>
  <c r="W82"/>
  <c r="V82"/>
  <c r="U82"/>
  <c r="X81"/>
  <c r="W81"/>
  <c r="V81"/>
  <c r="U81"/>
  <c r="X80"/>
  <c r="W80"/>
  <c r="V80"/>
  <c r="U80"/>
  <c r="X79"/>
  <c r="W79"/>
  <c r="V79"/>
  <c r="U79"/>
  <c r="X78"/>
  <c r="W78"/>
  <c r="V78"/>
  <c r="U78"/>
  <c r="X77"/>
  <c r="W77"/>
  <c r="V77"/>
  <c r="U77"/>
  <c r="X76"/>
  <c r="W76"/>
  <c r="V76"/>
  <c r="U76"/>
  <c r="X75"/>
  <c r="W75"/>
  <c r="V75"/>
  <c r="U75"/>
  <c r="X74"/>
  <c r="W74"/>
  <c r="V74"/>
  <c r="U74"/>
  <c r="X73"/>
  <c r="W73"/>
  <c r="V73"/>
  <c r="U73"/>
  <c r="X72"/>
  <c r="W72"/>
  <c r="V72"/>
  <c r="U72"/>
  <c r="X71"/>
  <c r="W71"/>
  <c r="V71"/>
  <c r="U71"/>
  <c r="X70"/>
  <c r="W70"/>
  <c r="V70"/>
  <c r="U70"/>
  <c r="X69"/>
  <c r="W69"/>
  <c r="V69"/>
  <c r="U69"/>
  <c r="X68"/>
  <c r="W68"/>
  <c r="V68"/>
  <c r="U68"/>
  <c r="X67"/>
  <c r="W67"/>
  <c r="V67"/>
  <c r="U67"/>
  <c r="X66"/>
  <c r="W66"/>
  <c r="V66"/>
  <c r="U66"/>
  <c r="X65"/>
  <c r="W65"/>
  <c r="V65"/>
  <c r="U65"/>
  <c r="X64"/>
  <c r="W64"/>
  <c r="V64"/>
  <c r="U64"/>
  <c r="X63"/>
  <c r="W63"/>
  <c r="V63"/>
  <c r="U63"/>
  <c r="X62"/>
  <c r="W62"/>
  <c r="V62"/>
  <c r="U62"/>
  <c r="X61"/>
  <c r="W61"/>
  <c r="V61"/>
  <c r="U61"/>
  <c r="X60"/>
  <c r="W60"/>
  <c r="V60"/>
  <c r="U60"/>
  <c r="X59"/>
  <c r="W59"/>
  <c r="V59"/>
  <c r="U59"/>
  <c r="X58"/>
  <c r="W58"/>
  <c r="V58"/>
  <c r="U58"/>
  <c r="X57"/>
  <c r="W57"/>
  <c r="V57"/>
  <c r="U57"/>
  <c r="X56"/>
  <c r="W56"/>
  <c r="V56"/>
  <c r="U56"/>
  <c r="X55"/>
  <c r="W55"/>
  <c r="V55"/>
  <c r="U55"/>
  <c r="X54"/>
  <c r="W54"/>
  <c r="V54"/>
  <c r="U54"/>
  <c r="X53"/>
  <c r="W53"/>
  <c r="V53"/>
  <c r="U53"/>
  <c r="X52"/>
  <c r="W52"/>
  <c r="V52"/>
  <c r="U52"/>
  <c r="X51"/>
  <c r="W51"/>
  <c r="V51"/>
  <c r="U51"/>
  <c r="X50"/>
  <c r="W50"/>
  <c r="V50"/>
  <c r="U50"/>
  <c r="X49"/>
  <c r="W49"/>
  <c r="V49"/>
  <c r="U49"/>
  <c r="X48"/>
  <c r="W48"/>
  <c r="V48"/>
  <c r="U48"/>
  <c r="X47"/>
  <c r="W47"/>
  <c r="V47"/>
  <c r="U47"/>
  <c r="X46"/>
  <c r="W46"/>
  <c r="V46"/>
  <c r="U46"/>
  <c r="X45"/>
  <c r="W45"/>
  <c r="V45"/>
  <c r="U45"/>
  <c r="X44"/>
  <c r="W44"/>
  <c r="V44"/>
  <c r="U44"/>
  <c r="X43"/>
  <c r="W43"/>
  <c r="V43"/>
  <c r="U43"/>
  <c r="X42"/>
  <c r="W42"/>
  <c r="V42"/>
  <c r="U42"/>
  <c r="X41"/>
  <c r="W41"/>
  <c r="V41"/>
  <c r="U41"/>
  <c r="X40"/>
  <c r="W40"/>
  <c r="V40"/>
  <c r="U40"/>
  <c r="X39"/>
  <c r="W39"/>
  <c r="V39"/>
  <c r="U39"/>
  <c r="X38"/>
  <c r="W38"/>
  <c r="V38"/>
  <c r="U38"/>
  <c r="X37"/>
  <c r="W37"/>
  <c r="V37"/>
  <c r="U37"/>
  <c r="X36"/>
  <c r="W36"/>
  <c r="V36"/>
  <c r="U36"/>
  <c r="X35"/>
  <c r="W35"/>
  <c r="V35"/>
  <c r="U35"/>
  <c r="X34"/>
  <c r="W34"/>
  <c r="V34"/>
  <c r="U34"/>
  <c r="X33"/>
  <c r="W33"/>
  <c r="V33"/>
  <c r="U33"/>
  <c r="X32"/>
  <c r="W32"/>
  <c r="V32"/>
  <c r="U32"/>
  <c r="X31"/>
  <c r="W31"/>
  <c r="V31"/>
  <c r="U31"/>
  <c r="X30"/>
  <c r="W30"/>
  <c r="V30"/>
  <c r="U30"/>
  <c r="X29"/>
  <c r="W29"/>
  <c r="V29"/>
  <c r="U29"/>
  <c r="X28"/>
  <c r="W28"/>
  <c r="V28"/>
  <c r="U28"/>
  <c r="X27"/>
  <c r="W27"/>
  <c r="V27"/>
  <c r="U27"/>
  <c r="X26"/>
  <c r="W26"/>
  <c r="V26"/>
  <c r="U26"/>
  <c r="X25"/>
  <c r="W25"/>
  <c r="V25"/>
  <c r="U25"/>
  <c r="X24"/>
  <c r="W24"/>
  <c r="V24"/>
  <c r="U24"/>
  <c r="X23"/>
  <c r="W23"/>
  <c r="V23"/>
  <c r="U23"/>
  <c r="W22"/>
  <c r="V22"/>
  <c r="U22"/>
  <c r="X21"/>
  <c r="W21"/>
  <c r="V21"/>
  <c r="U21"/>
  <c r="X20"/>
  <c r="W20"/>
  <c r="V20"/>
  <c r="U20"/>
  <c r="X19"/>
  <c r="W19"/>
  <c r="V19"/>
  <c r="U19"/>
  <c r="X18"/>
  <c r="W18"/>
  <c r="V18"/>
  <c r="U18"/>
  <c r="X17"/>
  <c r="W17"/>
  <c r="V17"/>
  <c r="U17"/>
  <c r="X16"/>
  <c r="W16"/>
  <c r="V16"/>
  <c r="U16"/>
  <c r="X15"/>
  <c r="W15"/>
  <c r="V15"/>
  <c r="U15"/>
  <c r="X14"/>
  <c r="W14"/>
  <c r="V14"/>
  <c r="U14"/>
  <c r="X13"/>
  <c r="W13"/>
  <c r="V13"/>
  <c r="U13"/>
  <c r="X12"/>
  <c r="W12"/>
  <c r="V12"/>
  <c r="U12"/>
  <c r="X11"/>
  <c r="W11"/>
  <c r="V11"/>
  <c r="U11"/>
  <c r="U12" i="19" l="1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U21"/>
  <c r="V21"/>
  <c r="W21"/>
  <c r="X21"/>
  <c r="U22"/>
  <c r="V22"/>
  <c r="W22"/>
  <c r="X22"/>
  <c r="U23"/>
  <c r="V23"/>
  <c r="W23"/>
  <c r="X23"/>
  <c r="U24"/>
  <c r="V24"/>
  <c r="W24"/>
  <c r="X24"/>
  <c r="U25"/>
  <c r="V25"/>
  <c r="W25"/>
  <c r="X25"/>
  <c r="U26"/>
  <c r="V26"/>
  <c r="W26"/>
  <c r="X26"/>
  <c r="U27"/>
  <c r="V27"/>
  <c r="W27"/>
  <c r="X27"/>
  <c r="U28"/>
  <c r="V28"/>
  <c r="W28"/>
  <c r="X28"/>
  <c r="U29"/>
  <c r="V29"/>
  <c r="W29"/>
  <c r="X29"/>
  <c r="U30"/>
  <c r="V30"/>
  <c r="W30"/>
  <c r="X30"/>
  <c r="U31"/>
  <c r="V31"/>
  <c r="W31"/>
  <c r="X31"/>
  <c r="U32"/>
  <c r="V32"/>
  <c r="W32"/>
  <c r="X32"/>
  <c r="U33"/>
  <c r="V33"/>
  <c r="W33"/>
  <c r="X33"/>
  <c r="U34"/>
  <c r="V34"/>
  <c r="W34"/>
  <c r="X34"/>
  <c r="U35"/>
  <c r="V35"/>
  <c r="W35"/>
  <c r="X35"/>
  <c r="U36"/>
  <c r="V36"/>
  <c r="W36"/>
  <c r="X36"/>
  <c r="U37"/>
  <c r="V37"/>
  <c r="W37"/>
  <c r="X37"/>
  <c r="U38"/>
  <c r="V38"/>
  <c r="W38"/>
  <c r="X38"/>
  <c r="U39"/>
  <c r="V39"/>
  <c r="W39"/>
  <c r="X39"/>
  <c r="U40"/>
  <c r="V40"/>
  <c r="W40"/>
  <c r="X40"/>
  <c r="U41"/>
  <c r="V41"/>
  <c r="W41"/>
  <c r="X41"/>
  <c r="U42"/>
  <c r="V42"/>
  <c r="W42"/>
  <c r="X42"/>
  <c r="U43"/>
  <c r="V43"/>
  <c r="W43"/>
  <c r="X43"/>
  <c r="U44"/>
  <c r="V44"/>
  <c r="W44"/>
  <c r="X44"/>
  <c r="U45"/>
  <c r="V45"/>
  <c r="W45"/>
  <c r="X45"/>
  <c r="U46"/>
  <c r="V46"/>
  <c r="W46"/>
  <c r="X46"/>
  <c r="U47"/>
  <c r="V47"/>
  <c r="W47"/>
  <c r="X47"/>
  <c r="U48"/>
  <c r="V48"/>
  <c r="W48"/>
  <c r="X48"/>
  <c r="U49"/>
  <c r="V49"/>
  <c r="W49"/>
  <c r="X49"/>
  <c r="U50"/>
  <c r="V50"/>
  <c r="W50"/>
  <c r="X50"/>
  <c r="U51"/>
  <c r="V51"/>
  <c r="W51"/>
  <c r="X51"/>
  <c r="U52"/>
  <c r="V52"/>
  <c r="W52"/>
  <c r="X52"/>
  <c r="U53"/>
  <c r="V53"/>
  <c r="W53"/>
  <c r="X53"/>
  <c r="U54"/>
  <c r="V54"/>
  <c r="W54"/>
  <c r="X54"/>
  <c r="U55"/>
  <c r="V55"/>
  <c r="W55"/>
  <c r="X55"/>
  <c r="U56"/>
  <c r="V56"/>
  <c r="W56"/>
  <c r="X56"/>
  <c r="U57"/>
  <c r="V57"/>
  <c r="W57"/>
  <c r="X57"/>
  <c r="U58"/>
  <c r="V58"/>
  <c r="W58"/>
  <c r="X58"/>
  <c r="U59"/>
  <c r="V59"/>
  <c r="W59"/>
  <c r="X59"/>
  <c r="U60"/>
  <c r="V60"/>
  <c r="W60"/>
  <c r="X60"/>
  <c r="U61"/>
  <c r="V61"/>
  <c r="W61"/>
  <c r="X61"/>
  <c r="U62"/>
  <c r="V62"/>
  <c r="W62"/>
  <c r="X62"/>
  <c r="U63"/>
  <c r="V63"/>
  <c r="W63"/>
  <c r="X63"/>
  <c r="U64"/>
  <c r="V64"/>
  <c r="W64"/>
  <c r="X64"/>
  <c r="U65"/>
  <c r="V65"/>
  <c r="W65"/>
  <c r="X65"/>
  <c r="U66"/>
  <c r="V66"/>
  <c r="W66"/>
  <c r="X66"/>
  <c r="U67"/>
  <c r="V67"/>
  <c r="W67"/>
  <c r="X67"/>
  <c r="U68"/>
  <c r="V68"/>
  <c r="W68"/>
  <c r="X68"/>
  <c r="U69"/>
  <c r="V69"/>
  <c r="W69"/>
  <c r="X69"/>
  <c r="U70"/>
  <c r="V70"/>
  <c r="W70"/>
  <c r="X70"/>
  <c r="U71"/>
  <c r="V71"/>
  <c r="W71"/>
  <c r="X71"/>
  <c r="U72"/>
  <c r="V72"/>
  <c r="W72"/>
  <c r="X72"/>
  <c r="U73"/>
  <c r="V73"/>
  <c r="W73"/>
  <c r="X73"/>
  <c r="U74"/>
  <c r="V74"/>
  <c r="W74"/>
  <c r="X74"/>
  <c r="U75"/>
  <c r="V75"/>
  <c r="W75"/>
  <c r="X75"/>
  <c r="U76"/>
  <c r="V76"/>
  <c r="W76"/>
  <c r="X76"/>
  <c r="U77"/>
  <c r="V77"/>
  <c r="W77"/>
  <c r="X77"/>
  <c r="U78"/>
  <c r="V78"/>
  <c r="W78"/>
  <c r="X78"/>
  <c r="U79"/>
  <c r="V79"/>
  <c r="W79"/>
  <c r="X79"/>
  <c r="U80"/>
  <c r="V80"/>
  <c r="W80"/>
  <c r="X80"/>
  <c r="U81"/>
  <c r="V81"/>
  <c r="W81"/>
  <c r="X81"/>
  <c r="U82"/>
  <c r="V82"/>
  <c r="W82"/>
  <c r="X82"/>
  <c r="U83"/>
  <c r="V83"/>
  <c r="W83"/>
  <c r="X83"/>
  <c r="U84"/>
  <c r="V84"/>
  <c r="W84"/>
  <c r="X84"/>
  <c r="U85"/>
  <c r="V85"/>
  <c r="W85"/>
  <c r="X85"/>
  <c r="U86"/>
  <c r="V86"/>
  <c r="W86"/>
  <c r="X86"/>
  <c r="U87"/>
  <c r="V87"/>
  <c r="W87"/>
  <c r="X87"/>
  <c r="U88"/>
  <c r="V88"/>
  <c r="W88"/>
  <c r="X88"/>
  <c r="U89"/>
  <c r="V89"/>
  <c r="W89"/>
  <c r="X89"/>
  <c r="U90"/>
  <c r="V90"/>
  <c r="W90"/>
  <c r="X90"/>
  <c r="U91"/>
  <c r="V91"/>
  <c r="W91"/>
  <c r="X91"/>
  <c r="U92"/>
  <c r="V92"/>
  <c r="W92"/>
  <c r="X92"/>
  <c r="U93"/>
  <c r="V93"/>
  <c r="W93"/>
  <c r="X93"/>
  <c r="U94"/>
  <c r="V94"/>
  <c r="W94"/>
  <c r="X94"/>
  <c r="U95"/>
  <c r="V95"/>
  <c r="W95"/>
  <c r="X95"/>
  <c r="U96"/>
  <c r="V96"/>
  <c r="W96"/>
  <c r="X96"/>
  <c r="U97"/>
  <c r="V97"/>
  <c r="W97"/>
  <c r="X97"/>
  <c r="U98"/>
  <c r="V98"/>
  <c r="W98"/>
  <c r="X98"/>
  <c r="U99"/>
  <c r="V99"/>
  <c r="W99"/>
  <c r="X99"/>
  <c r="U100"/>
  <c r="V100"/>
  <c r="W100"/>
  <c r="X100"/>
  <c r="U101"/>
  <c r="V101"/>
  <c r="W101"/>
  <c r="X101"/>
  <c r="U102"/>
  <c r="V102"/>
  <c r="W102"/>
  <c r="X102"/>
  <c r="U103"/>
  <c r="V103"/>
  <c r="W103"/>
  <c r="X103"/>
  <c r="U104"/>
  <c r="V104"/>
  <c r="W104"/>
  <c r="X104"/>
  <c r="U105"/>
  <c r="V105"/>
  <c r="W105"/>
  <c r="X105"/>
  <c r="U106"/>
  <c r="V106"/>
  <c r="W106"/>
  <c r="X106"/>
  <c r="U107"/>
  <c r="V107"/>
  <c r="W107"/>
  <c r="X107"/>
  <c r="U108"/>
  <c r="V108"/>
  <c r="W108"/>
  <c r="X108"/>
  <c r="U109"/>
  <c r="V109"/>
  <c r="W109"/>
  <c r="X109"/>
  <c r="U110"/>
  <c r="V110"/>
  <c r="W110"/>
  <c r="X110"/>
  <c r="U111"/>
  <c r="V111"/>
  <c r="W111"/>
  <c r="X111"/>
  <c r="U112"/>
  <c r="V112"/>
  <c r="W112"/>
  <c r="X112"/>
  <c r="U113"/>
  <c r="V113"/>
  <c r="W113"/>
  <c r="X113"/>
  <c r="U114"/>
  <c r="V114"/>
  <c r="W114"/>
  <c r="X114"/>
  <c r="U115"/>
  <c r="V115"/>
  <c r="W115"/>
  <c r="X115"/>
  <c r="U116"/>
  <c r="V116"/>
  <c r="W116"/>
  <c r="X116"/>
  <c r="U117"/>
  <c r="V117"/>
  <c r="W117"/>
  <c r="X117"/>
  <c r="U118"/>
  <c r="V118"/>
  <c r="W118"/>
  <c r="X118"/>
  <c r="U119"/>
  <c r="V119"/>
  <c r="W119"/>
  <c r="X119"/>
  <c r="U120"/>
  <c r="V120"/>
  <c r="W120"/>
  <c r="X120"/>
  <c r="U121"/>
  <c r="V121"/>
  <c r="W121"/>
  <c r="X121"/>
  <c r="U122"/>
  <c r="V122"/>
  <c r="W122"/>
  <c r="X122"/>
  <c r="U123"/>
  <c r="V123"/>
  <c r="W123"/>
  <c r="X123"/>
  <c r="U124"/>
  <c r="V124"/>
  <c r="W124"/>
  <c r="X124"/>
  <c r="U125"/>
  <c r="V125"/>
  <c r="W125"/>
  <c r="X125"/>
  <c r="U126"/>
  <c r="V126"/>
  <c r="W126"/>
  <c r="X126"/>
  <c r="U127"/>
  <c r="V127"/>
  <c r="W127"/>
  <c r="X127"/>
  <c r="U128"/>
  <c r="V128"/>
  <c r="W128"/>
  <c r="X128"/>
  <c r="U129"/>
  <c r="V129"/>
  <c r="W129"/>
  <c r="X129"/>
  <c r="U130"/>
  <c r="V130"/>
  <c r="W130"/>
  <c r="X130"/>
  <c r="U131"/>
  <c r="V131"/>
  <c r="W131"/>
  <c r="X131"/>
  <c r="U132"/>
  <c r="V132"/>
  <c r="W132"/>
  <c r="X132"/>
  <c r="U133"/>
  <c r="V133"/>
  <c r="W133"/>
  <c r="X133"/>
  <c r="U134"/>
  <c r="V134"/>
  <c r="W134"/>
  <c r="X134"/>
  <c r="U135"/>
  <c r="V135"/>
  <c r="W135"/>
  <c r="X135"/>
  <c r="U136"/>
  <c r="V136"/>
  <c r="W136"/>
  <c r="X136"/>
  <c r="U137"/>
  <c r="V137"/>
  <c r="W137"/>
  <c r="X137"/>
  <c r="U138"/>
  <c r="V138"/>
  <c r="W138"/>
  <c r="X138"/>
  <c r="U139"/>
  <c r="V139"/>
  <c r="W139"/>
  <c r="X139"/>
  <c r="U140"/>
  <c r="V140"/>
  <c r="W140"/>
  <c r="X140"/>
  <c r="U141"/>
  <c r="V141"/>
  <c r="W141"/>
  <c r="X141"/>
  <c r="U142"/>
  <c r="V142"/>
  <c r="W142"/>
  <c r="X142"/>
  <c r="U143"/>
  <c r="V143"/>
  <c r="W143"/>
  <c r="X143"/>
  <c r="U144"/>
  <c r="V144"/>
  <c r="W144"/>
  <c r="X144"/>
  <c r="U145"/>
  <c r="V145"/>
  <c r="W145"/>
  <c r="X145"/>
  <c r="U146"/>
  <c r="V146"/>
  <c r="W146"/>
  <c r="X146"/>
  <c r="U147"/>
  <c r="V147"/>
  <c r="W147"/>
  <c r="X147"/>
  <c r="U148"/>
  <c r="V148"/>
  <c r="W148"/>
  <c r="X148"/>
  <c r="U149"/>
  <c r="V149"/>
  <c r="W149"/>
  <c r="X149"/>
  <c r="U150"/>
  <c r="V150"/>
  <c r="W150"/>
  <c r="X150"/>
  <c r="U151"/>
  <c r="V151"/>
  <c r="W151"/>
  <c r="X151"/>
  <c r="U152"/>
  <c r="V152"/>
  <c r="W152"/>
  <c r="X152"/>
  <c r="U153"/>
  <c r="V153"/>
  <c r="W153"/>
  <c r="X153"/>
  <c r="U154"/>
  <c r="V154"/>
  <c r="W154"/>
  <c r="X154"/>
  <c r="U155"/>
  <c r="V155"/>
  <c r="W155"/>
  <c r="X155"/>
  <c r="U156"/>
  <c r="V156"/>
  <c r="W156"/>
  <c r="X156"/>
  <c r="U157"/>
  <c r="V157"/>
  <c r="W157"/>
  <c r="X157"/>
  <c r="U158"/>
  <c r="V158"/>
  <c r="W158"/>
  <c r="X158"/>
  <c r="U159"/>
  <c r="V159"/>
  <c r="W159"/>
  <c r="X159"/>
  <c r="U160"/>
  <c r="V160"/>
  <c r="W160"/>
  <c r="X160"/>
  <c r="U161"/>
  <c r="V161"/>
  <c r="W161"/>
  <c r="X161"/>
  <c r="U162"/>
  <c r="V162"/>
  <c r="W162"/>
  <c r="X162"/>
  <c r="U163"/>
  <c r="V163"/>
  <c r="W163"/>
  <c r="X163"/>
  <c r="U164"/>
  <c r="V164"/>
  <c r="W164"/>
  <c r="X164"/>
  <c r="U165"/>
  <c r="V165"/>
  <c r="W165"/>
  <c r="X165"/>
  <c r="U166"/>
  <c r="V166"/>
  <c r="W166"/>
  <c r="X166"/>
  <c r="U167"/>
  <c r="V167"/>
  <c r="W167"/>
  <c r="X167"/>
  <c r="U168"/>
  <c r="V168"/>
  <c r="W168"/>
  <c r="X168"/>
  <c r="U169"/>
  <c r="V169"/>
  <c r="W169"/>
  <c r="X169"/>
  <c r="U170"/>
  <c r="V170"/>
  <c r="W170"/>
  <c r="X170"/>
  <c r="U171"/>
  <c r="V171"/>
  <c r="W171"/>
  <c r="X171"/>
  <c r="U172"/>
  <c r="V172"/>
  <c r="W172"/>
  <c r="X172"/>
  <c r="U173"/>
  <c r="V173"/>
  <c r="W173"/>
  <c r="X173"/>
  <c r="U174"/>
  <c r="V174"/>
  <c r="W174"/>
  <c r="X174"/>
  <c r="U175"/>
  <c r="V175"/>
  <c r="W175"/>
  <c r="X175"/>
  <c r="U176"/>
  <c r="V176"/>
  <c r="W176"/>
  <c r="X176"/>
  <c r="U177"/>
  <c r="V177"/>
  <c r="W177"/>
  <c r="X177"/>
  <c r="U178"/>
  <c r="V178"/>
  <c r="W178"/>
  <c r="X178"/>
  <c r="U179"/>
  <c r="V179"/>
  <c r="W179"/>
  <c r="X179"/>
  <c r="U180"/>
  <c r="V180"/>
  <c r="W180"/>
  <c r="X180"/>
  <c r="U181"/>
  <c r="V181"/>
  <c r="W181"/>
  <c r="X181"/>
  <c r="U182"/>
  <c r="V182"/>
  <c r="W182"/>
  <c r="X182"/>
  <c r="U183"/>
  <c r="V183"/>
  <c r="W183"/>
  <c r="X183"/>
  <c r="U184"/>
  <c r="V184"/>
  <c r="W184"/>
  <c r="X184"/>
  <c r="U185"/>
  <c r="V185"/>
  <c r="W185"/>
  <c r="X185"/>
  <c r="U186"/>
  <c r="V186"/>
  <c r="W186"/>
  <c r="X186"/>
  <c r="U187"/>
  <c r="V187"/>
  <c r="W187"/>
  <c r="X187"/>
  <c r="U188"/>
  <c r="V188"/>
  <c r="W188"/>
  <c r="X188"/>
  <c r="U189"/>
  <c r="V189"/>
  <c r="W189"/>
  <c r="X189"/>
  <c r="U190"/>
  <c r="V190"/>
  <c r="W190"/>
  <c r="X190"/>
  <c r="U191"/>
  <c r="V191"/>
  <c r="W191"/>
  <c r="X191"/>
  <c r="U192"/>
  <c r="V192"/>
  <c r="W192"/>
  <c r="X192"/>
  <c r="U193"/>
  <c r="V193"/>
  <c r="W193"/>
  <c r="X193"/>
  <c r="U194"/>
  <c r="V194"/>
  <c r="W194"/>
  <c r="X194"/>
  <c r="U195"/>
  <c r="V195"/>
  <c r="W195"/>
  <c r="X195"/>
  <c r="U196"/>
  <c r="V196"/>
  <c r="W196"/>
  <c r="X196"/>
  <c r="U197"/>
  <c r="V197"/>
  <c r="W197"/>
  <c r="X197"/>
  <c r="U198"/>
  <c r="V198"/>
  <c r="W198"/>
  <c r="X198"/>
  <c r="U199"/>
  <c r="V199"/>
  <c r="W199"/>
  <c r="X199"/>
  <c r="U200"/>
  <c r="V200"/>
  <c r="W200"/>
  <c r="X200"/>
  <c r="U201"/>
  <c r="V201"/>
  <c r="W201"/>
  <c r="X201"/>
  <c r="U202"/>
  <c r="V202"/>
  <c r="W202"/>
  <c r="X202"/>
  <c r="U203"/>
  <c r="V203"/>
  <c r="W203"/>
  <c r="X203"/>
  <c r="U204"/>
  <c r="V204"/>
  <c r="W204"/>
  <c r="X204"/>
  <c r="U205"/>
  <c r="V205"/>
  <c r="W205"/>
  <c r="X205"/>
  <c r="U206"/>
  <c r="V206"/>
  <c r="W206"/>
  <c r="X206"/>
  <c r="U207"/>
  <c r="V207"/>
  <c r="W207"/>
  <c r="X207"/>
  <c r="U208"/>
  <c r="V208"/>
  <c r="W208"/>
  <c r="X208"/>
  <c r="U209"/>
  <c r="V209"/>
  <c r="W209"/>
  <c r="X209"/>
  <c r="U210"/>
  <c r="V210"/>
  <c r="W210"/>
  <c r="X210"/>
  <c r="U211"/>
  <c r="V211"/>
  <c r="W211"/>
  <c r="X211"/>
  <c r="U212"/>
  <c r="V212"/>
  <c r="W212"/>
  <c r="X212"/>
  <c r="U213"/>
  <c r="V213"/>
  <c r="W213"/>
  <c r="X213"/>
  <c r="U214"/>
  <c r="V214"/>
  <c r="W214"/>
  <c r="X214"/>
  <c r="U215"/>
  <c r="V215"/>
  <c r="W215"/>
  <c r="X215"/>
  <c r="U216"/>
  <c r="V216"/>
  <c r="W216"/>
  <c r="X216"/>
  <c r="U217"/>
  <c r="V217"/>
  <c r="W217"/>
  <c r="X217"/>
  <c r="U218"/>
  <c r="V218"/>
  <c r="W218"/>
  <c r="X218"/>
  <c r="U219"/>
  <c r="V219"/>
  <c r="W219"/>
  <c r="X219"/>
  <c r="U220"/>
  <c r="V220"/>
  <c r="W220"/>
  <c r="X220"/>
  <c r="U221"/>
  <c r="V221"/>
  <c r="W221"/>
  <c r="X221"/>
  <c r="U222"/>
  <c r="V222"/>
  <c r="W222"/>
  <c r="X222"/>
  <c r="U223"/>
  <c r="V223"/>
  <c r="W223"/>
  <c r="X223"/>
  <c r="U224"/>
  <c r="V224"/>
  <c r="W224"/>
  <c r="X224"/>
  <c r="U225"/>
  <c r="V225"/>
  <c r="W225"/>
  <c r="X225"/>
  <c r="U226"/>
  <c r="V226"/>
  <c r="W226"/>
  <c r="X226"/>
  <c r="U227"/>
  <c r="V227"/>
  <c r="W227"/>
  <c r="X227"/>
  <c r="U228"/>
  <c r="V228"/>
  <c r="W228"/>
  <c r="X228"/>
  <c r="U229"/>
  <c r="V229"/>
  <c r="W229"/>
  <c r="X229"/>
  <c r="U230"/>
  <c r="V230"/>
  <c r="W230"/>
  <c r="X230"/>
  <c r="U231"/>
  <c r="V231"/>
  <c r="W231"/>
  <c r="X231"/>
  <c r="U232"/>
  <c r="V232"/>
  <c r="W232"/>
  <c r="X232"/>
  <c r="U233"/>
  <c r="V233"/>
  <c r="W233"/>
  <c r="X233"/>
  <c r="U234"/>
  <c r="V234"/>
  <c r="W234"/>
  <c r="X234"/>
  <c r="U235"/>
  <c r="V235"/>
  <c r="W235"/>
  <c r="X235"/>
  <c r="U236"/>
  <c r="V236"/>
  <c r="W236"/>
  <c r="X236"/>
  <c r="U237"/>
  <c r="V237"/>
  <c r="W237"/>
  <c r="X237"/>
  <c r="U238"/>
  <c r="V238"/>
  <c r="W238"/>
  <c r="X238"/>
  <c r="U239"/>
  <c r="V239"/>
  <c r="W239"/>
  <c r="X239"/>
  <c r="U240"/>
  <c r="V240"/>
  <c r="W240"/>
  <c r="X240"/>
  <c r="U241"/>
  <c r="V241"/>
  <c r="W241"/>
  <c r="X241"/>
  <c r="U242"/>
  <c r="V242"/>
  <c r="W242"/>
  <c r="X242"/>
  <c r="U243"/>
  <c r="V243"/>
  <c r="W243"/>
  <c r="X243"/>
  <c r="U244"/>
  <c r="V244"/>
  <c r="W244"/>
  <c r="X244"/>
  <c r="U245"/>
  <c r="V245"/>
  <c r="W245"/>
  <c r="X245"/>
  <c r="U246"/>
  <c r="V246"/>
  <c r="W246"/>
  <c r="X246"/>
  <c r="U247"/>
  <c r="V247"/>
  <c r="W247"/>
  <c r="X247"/>
  <c r="U248"/>
  <c r="V248"/>
  <c r="W248"/>
  <c r="X248"/>
  <c r="U249"/>
  <c r="V249"/>
  <c r="W249"/>
  <c r="X249"/>
  <c r="U250"/>
  <c r="V250"/>
  <c r="W250"/>
  <c r="X250"/>
  <c r="U251"/>
  <c r="V251"/>
  <c r="W251"/>
  <c r="X251"/>
  <c r="U252"/>
  <c r="V252"/>
  <c r="W252"/>
  <c r="X252"/>
  <c r="U253"/>
  <c r="V253"/>
  <c r="W253"/>
  <c r="X253"/>
  <c r="U254"/>
  <c r="V254"/>
  <c r="W254"/>
  <c r="X254"/>
  <c r="U255"/>
  <c r="V255"/>
  <c r="W255"/>
  <c r="X255"/>
  <c r="U256"/>
  <c r="V256"/>
  <c r="W256"/>
  <c r="X256"/>
  <c r="U257"/>
  <c r="V257"/>
  <c r="W257"/>
  <c r="X257"/>
  <c r="U258"/>
  <c r="V258"/>
  <c r="W258"/>
  <c r="X258"/>
  <c r="U259"/>
  <c r="V259"/>
  <c r="W259"/>
  <c r="X259"/>
  <c r="U260"/>
  <c r="V260"/>
  <c r="W260"/>
  <c r="X260"/>
  <c r="U261"/>
  <c r="V261"/>
  <c r="W261"/>
  <c r="X261"/>
  <c r="U262"/>
  <c r="V262"/>
  <c r="W262"/>
  <c r="X262"/>
  <c r="U263"/>
  <c r="V263"/>
  <c r="W263"/>
  <c r="X263"/>
  <c r="U264"/>
  <c r="V264"/>
  <c r="W264"/>
  <c r="X264"/>
  <c r="U265"/>
  <c r="V265"/>
  <c r="W265"/>
  <c r="X265"/>
  <c r="U266"/>
  <c r="V266"/>
  <c r="W266"/>
  <c r="X266"/>
  <c r="U267"/>
  <c r="V267"/>
  <c r="W267"/>
  <c r="X267"/>
  <c r="U268"/>
  <c r="V268"/>
  <c r="W268"/>
  <c r="X268"/>
  <c r="U269"/>
  <c r="V269"/>
  <c r="W269"/>
  <c r="X269"/>
  <c r="U270"/>
  <c r="V270"/>
  <c r="W270"/>
  <c r="X270"/>
  <c r="U271"/>
  <c r="V271"/>
  <c r="W271"/>
  <c r="X271"/>
  <c r="U272"/>
  <c r="V272"/>
  <c r="W272"/>
  <c r="X272"/>
  <c r="U273"/>
  <c r="V273"/>
  <c r="W273"/>
  <c r="X273"/>
  <c r="U274"/>
  <c r="V274"/>
  <c r="W274"/>
  <c r="X274"/>
  <c r="U275"/>
  <c r="V275"/>
  <c r="W275"/>
  <c r="X275"/>
  <c r="U276"/>
  <c r="V276"/>
  <c r="W276"/>
  <c r="X276"/>
  <c r="U277"/>
  <c r="V277"/>
  <c r="W277"/>
  <c r="X277"/>
  <c r="U278"/>
  <c r="V278"/>
  <c r="W278"/>
  <c r="X278"/>
  <c r="U279"/>
  <c r="V279"/>
  <c r="W279"/>
  <c r="X279"/>
  <c r="U280"/>
  <c r="V280"/>
  <c r="W280"/>
  <c r="X280"/>
  <c r="U281"/>
  <c r="V281"/>
  <c r="W281"/>
  <c r="X281"/>
  <c r="U282"/>
  <c r="V282"/>
  <c r="W282"/>
  <c r="X282"/>
  <c r="U283"/>
  <c r="V283"/>
  <c r="W283"/>
  <c r="X283"/>
  <c r="U284"/>
  <c r="V284"/>
  <c r="W284"/>
  <c r="X284"/>
  <c r="U285"/>
  <c r="V285"/>
  <c r="W285"/>
  <c r="X285"/>
  <c r="U286"/>
  <c r="V286"/>
  <c r="W286"/>
  <c r="X286"/>
  <c r="U287"/>
  <c r="V287"/>
  <c r="W287"/>
  <c r="X287"/>
  <c r="U288"/>
  <c r="V288"/>
  <c r="W288"/>
  <c r="X288"/>
  <c r="U289"/>
  <c r="V289"/>
  <c r="W289"/>
  <c r="X289"/>
  <c r="U290"/>
  <c r="V290"/>
  <c r="W290"/>
  <c r="X290"/>
  <c r="U291"/>
  <c r="V291"/>
  <c r="W291"/>
  <c r="X291"/>
  <c r="U292"/>
  <c r="V292"/>
  <c r="W292"/>
  <c r="X292"/>
  <c r="U293"/>
  <c r="V293"/>
  <c r="W293"/>
  <c r="X293"/>
  <c r="U294"/>
  <c r="V294"/>
  <c r="W294"/>
  <c r="X294"/>
  <c r="U295"/>
  <c r="V295"/>
  <c r="W295"/>
  <c r="X295"/>
  <c r="U296"/>
  <c r="V296"/>
  <c r="W296"/>
  <c r="X296"/>
  <c r="U297"/>
  <c r="V297"/>
  <c r="W297"/>
  <c r="X297"/>
  <c r="U298"/>
  <c r="V298"/>
  <c r="W298"/>
  <c r="X298"/>
  <c r="U299"/>
  <c r="V299"/>
  <c r="W299"/>
  <c r="X299"/>
  <c r="U300"/>
  <c r="V300"/>
  <c r="W300"/>
  <c r="X300"/>
  <c r="X11"/>
  <c r="W11"/>
  <c r="V11"/>
  <c r="U11"/>
  <c r="AC300" i="1" l="1"/>
  <c r="AC300" i="15"/>
  <c r="AC11" l="1"/>
  <c r="I310" i="18" l="1"/>
  <c r="H310"/>
  <c r="G310"/>
  <c r="F310"/>
  <c r="E310"/>
  <c r="D310"/>
  <c r="I309"/>
  <c r="H309"/>
  <c r="G309"/>
  <c r="F309"/>
  <c r="E309"/>
  <c r="D309"/>
  <c r="I308"/>
  <c r="H308"/>
  <c r="G308"/>
  <c r="F308"/>
  <c r="E308"/>
  <c r="D308"/>
  <c r="I307"/>
  <c r="H307"/>
  <c r="G307"/>
  <c r="F307"/>
  <c r="E307"/>
  <c r="D307"/>
  <c r="I306"/>
  <c r="H306"/>
  <c r="G306"/>
  <c r="F306"/>
  <c r="E306"/>
  <c r="D306"/>
  <c r="I305"/>
  <c r="H305"/>
  <c r="G305"/>
  <c r="F305"/>
  <c r="E305"/>
  <c r="D305"/>
  <c r="I304"/>
  <c r="H304"/>
  <c r="G304"/>
  <c r="F304"/>
  <c r="E304"/>
  <c r="D304"/>
  <c r="I303"/>
  <c r="H303"/>
  <c r="G303"/>
  <c r="F303"/>
  <c r="E303"/>
  <c r="D303"/>
  <c r="I302"/>
  <c r="H302"/>
  <c r="G302"/>
  <c r="F302"/>
  <c r="E302"/>
  <c r="D302"/>
  <c r="I301"/>
  <c r="H301"/>
  <c r="G301"/>
  <c r="F301"/>
  <c r="E301"/>
  <c r="D301"/>
  <c r="I300"/>
  <c r="H300"/>
  <c r="G300"/>
  <c r="F300"/>
  <c r="E300"/>
  <c r="D300"/>
  <c r="I299"/>
  <c r="H299"/>
  <c r="G299"/>
  <c r="F299"/>
  <c r="E299"/>
  <c r="D299"/>
  <c r="AC16" i="15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15"/>
  <c r="AC14"/>
  <c r="AC13"/>
  <c r="AC12"/>
  <c r="AC295" i="1"/>
  <c r="AC296"/>
  <c r="AC297"/>
  <c r="AC298"/>
  <c r="AC299"/>
  <c r="AC294"/>
  <c r="AC12" l="1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11"/>
  <c r="D292" i="18" l="1"/>
  <c r="E292"/>
  <c r="F292"/>
  <c r="G292"/>
  <c r="H292"/>
  <c r="I292"/>
  <c r="D293"/>
  <c r="E293"/>
  <c r="F293"/>
  <c r="G293"/>
  <c r="H293"/>
  <c r="I293"/>
  <c r="D294"/>
  <c r="E294"/>
  <c r="F294"/>
  <c r="G294"/>
  <c r="H294"/>
  <c r="I294"/>
  <c r="D295"/>
  <c r="E295"/>
  <c r="F295"/>
  <c r="G295"/>
  <c r="H295"/>
  <c r="I295"/>
  <c r="D296"/>
  <c r="E296"/>
  <c r="F296"/>
  <c r="G296"/>
  <c r="H296"/>
  <c r="I296"/>
  <c r="D297"/>
  <c r="E297"/>
  <c r="F297"/>
  <c r="G297"/>
  <c r="H297"/>
  <c r="I297"/>
  <c r="D298"/>
  <c r="E298"/>
  <c r="F298"/>
  <c r="G298"/>
  <c r="H298"/>
  <c r="I298"/>
  <c r="D291" l="1"/>
  <c r="E291"/>
  <c r="F291"/>
  <c r="G291"/>
  <c r="H291"/>
  <c r="I291"/>
  <c r="D289" l="1"/>
  <c r="E289"/>
  <c r="F289"/>
  <c r="G289"/>
  <c r="H289"/>
  <c r="I289"/>
  <c r="D290"/>
  <c r="E290"/>
  <c r="F290"/>
  <c r="G290"/>
  <c r="H290"/>
  <c r="I290"/>
  <c r="D288" l="1"/>
  <c r="E288"/>
  <c r="F288"/>
  <c r="G288"/>
  <c r="H288"/>
  <c r="I288"/>
  <c r="I287" l="1"/>
  <c r="H287"/>
  <c r="G287"/>
  <c r="F287"/>
  <c r="E287"/>
  <c r="D287"/>
  <c r="I286" l="1"/>
  <c r="H286"/>
  <c r="G286"/>
  <c r="F286"/>
  <c r="E286"/>
  <c r="D286"/>
  <c r="I285" l="1"/>
  <c r="H285"/>
  <c r="G285"/>
  <c r="F285"/>
  <c r="E285"/>
  <c r="D285"/>
  <c r="I284" l="1"/>
  <c r="H284"/>
  <c r="G284"/>
  <c r="F284"/>
  <c r="E284"/>
  <c r="D284"/>
  <c r="I283" l="1"/>
  <c r="H283"/>
  <c r="G283"/>
  <c r="F283"/>
  <c r="E283"/>
  <c r="D283"/>
  <c r="D279" l="1"/>
  <c r="E279"/>
  <c r="F279"/>
  <c r="G279"/>
  <c r="H279"/>
  <c r="I279"/>
  <c r="D280"/>
  <c r="E280"/>
  <c r="F280"/>
  <c r="G280"/>
  <c r="H280"/>
  <c r="I280"/>
  <c r="D281"/>
  <c r="E281"/>
  <c r="F281"/>
  <c r="G281"/>
  <c r="H281"/>
  <c r="I281"/>
  <c r="D282"/>
  <c r="E282"/>
  <c r="F282"/>
  <c r="G282"/>
  <c r="H282"/>
  <c r="I282"/>
  <c r="D11" i="19" l="1"/>
  <c r="I278" i="18" l="1"/>
  <c r="H278"/>
  <c r="G278"/>
  <c r="F278"/>
  <c r="E278"/>
  <c r="D278"/>
  <c r="I277"/>
  <c r="H277"/>
  <c r="G277"/>
  <c r="F277"/>
  <c r="E277"/>
  <c r="D277"/>
  <c r="I276"/>
  <c r="H276"/>
  <c r="G276"/>
  <c r="F276"/>
  <c r="E276"/>
  <c r="D276"/>
  <c r="I275" l="1"/>
  <c r="H275"/>
  <c r="G275"/>
  <c r="F275"/>
  <c r="E275"/>
  <c r="D275"/>
  <c r="I274" l="1"/>
  <c r="H274"/>
  <c r="G274"/>
  <c r="F274"/>
  <c r="E274"/>
  <c r="D274"/>
  <c r="I273"/>
  <c r="H273"/>
  <c r="G273"/>
  <c r="F273"/>
  <c r="E273"/>
  <c r="D273"/>
  <c r="D11" l="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D64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91"/>
  <c r="E91"/>
  <c r="F91"/>
  <c r="G91"/>
  <c r="H91"/>
  <c r="I91"/>
  <c r="D92"/>
  <c r="E92"/>
  <c r="F92"/>
  <c r="G92"/>
  <c r="H92"/>
  <c r="I92"/>
  <c r="D93"/>
  <c r="E93"/>
  <c r="F93"/>
  <c r="G93"/>
  <c r="H93"/>
  <c r="I93"/>
  <c r="D94"/>
  <c r="E94"/>
  <c r="F94"/>
  <c r="G94"/>
  <c r="H94"/>
  <c r="I94"/>
  <c r="D95"/>
  <c r="E95"/>
  <c r="F95"/>
  <c r="G95"/>
  <c r="H95"/>
  <c r="I95"/>
  <c r="D96"/>
  <c r="E96"/>
  <c r="F96"/>
  <c r="G96"/>
  <c r="H96"/>
  <c r="I96"/>
  <c r="D97"/>
  <c r="E97"/>
  <c r="F97"/>
  <c r="G97"/>
  <c r="H97"/>
  <c r="I97"/>
  <c r="D98"/>
  <c r="E98"/>
  <c r="F98"/>
  <c r="G98"/>
  <c r="H98"/>
  <c r="I98"/>
  <c r="D99"/>
  <c r="E99"/>
  <c r="F99"/>
  <c r="G99"/>
  <c r="H99"/>
  <c r="I99"/>
  <c r="D100"/>
  <c r="E100"/>
  <c r="F100"/>
  <c r="G100"/>
  <c r="H100"/>
  <c r="I100"/>
  <c r="D101"/>
  <c r="E101"/>
  <c r="F101"/>
  <c r="G101"/>
  <c r="H101"/>
  <c r="I101"/>
  <c r="D102"/>
  <c r="E102"/>
  <c r="F102"/>
  <c r="G102"/>
  <c r="H102"/>
  <c r="I102"/>
  <c r="D103"/>
  <c r="E103"/>
  <c r="F103"/>
  <c r="G103"/>
  <c r="H103"/>
  <c r="I103"/>
  <c r="D104"/>
  <c r="E104"/>
  <c r="F104"/>
  <c r="G104"/>
  <c r="H104"/>
  <c r="I104"/>
  <c r="D105"/>
  <c r="E105"/>
  <c r="F105"/>
  <c r="G105"/>
  <c r="H105"/>
  <c r="I105"/>
  <c r="D106"/>
  <c r="E106"/>
  <c r="F106"/>
  <c r="G106"/>
  <c r="H106"/>
  <c r="I106"/>
  <c r="D107"/>
  <c r="E107"/>
  <c r="F107"/>
  <c r="G107"/>
  <c r="H107"/>
  <c r="I107"/>
  <c r="D108"/>
  <c r="E108"/>
  <c r="F108"/>
  <c r="G108"/>
  <c r="H108"/>
  <c r="I108"/>
  <c r="D109"/>
  <c r="E109"/>
  <c r="F109"/>
  <c r="G109"/>
  <c r="H109"/>
  <c r="I109"/>
  <c r="D110"/>
  <c r="E110"/>
  <c r="F110"/>
  <c r="G110"/>
  <c r="H110"/>
  <c r="I110"/>
  <c r="D111"/>
  <c r="E111"/>
  <c r="F111"/>
  <c r="G111"/>
  <c r="H111"/>
  <c r="I111"/>
  <c r="D112"/>
  <c r="E112"/>
  <c r="F112"/>
  <c r="G112"/>
  <c r="H112"/>
  <c r="I112"/>
  <c r="D113"/>
  <c r="E113"/>
  <c r="F113"/>
  <c r="G113"/>
  <c r="H113"/>
  <c r="I113"/>
  <c r="D114"/>
  <c r="E114"/>
  <c r="F114"/>
  <c r="G114"/>
  <c r="H114"/>
  <c r="I114"/>
  <c r="D115"/>
  <c r="E115"/>
  <c r="F115"/>
  <c r="G115"/>
  <c r="H115"/>
  <c r="I115"/>
  <c r="D116"/>
  <c r="E116"/>
  <c r="F116"/>
  <c r="G116"/>
  <c r="H116"/>
  <c r="I116"/>
  <c r="D117"/>
  <c r="E117"/>
  <c r="F117"/>
  <c r="G117"/>
  <c r="H117"/>
  <c r="I117"/>
  <c r="D118"/>
  <c r="E118"/>
  <c r="F118"/>
  <c r="G118"/>
  <c r="H118"/>
  <c r="I118"/>
  <c r="D119"/>
  <c r="E119"/>
  <c r="F119"/>
  <c r="G119"/>
  <c r="H119"/>
  <c r="I119"/>
  <c r="D120"/>
  <c r="E120"/>
  <c r="F120"/>
  <c r="G120"/>
  <c r="H120"/>
  <c r="I120"/>
  <c r="D121"/>
  <c r="E121"/>
  <c r="F121"/>
  <c r="G121"/>
  <c r="H121"/>
  <c r="I121"/>
  <c r="D122"/>
  <c r="E122"/>
  <c r="F122"/>
  <c r="G122"/>
  <c r="H122"/>
  <c r="I122"/>
  <c r="D123"/>
  <c r="E123"/>
  <c r="F123"/>
  <c r="G123"/>
  <c r="H123"/>
  <c r="I123"/>
  <c r="D124"/>
  <c r="E124"/>
  <c r="F124"/>
  <c r="G124"/>
  <c r="H124"/>
  <c r="I124"/>
  <c r="D125"/>
  <c r="E125"/>
  <c r="F125"/>
  <c r="G125"/>
  <c r="H125"/>
  <c r="I125"/>
  <c r="D126"/>
  <c r="E126"/>
  <c r="F126"/>
  <c r="G126"/>
  <c r="H126"/>
  <c r="I126"/>
  <c r="D127"/>
  <c r="E127"/>
  <c r="F127"/>
  <c r="G127"/>
  <c r="H127"/>
  <c r="I127"/>
  <c r="D128"/>
  <c r="E128"/>
  <c r="F128"/>
  <c r="G128"/>
  <c r="H128"/>
  <c r="I128"/>
  <c r="D129"/>
  <c r="E129"/>
  <c r="F129"/>
  <c r="G129"/>
  <c r="H129"/>
  <c r="I129"/>
  <c r="D130"/>
  <c r="E130"/>
  <c r="F130"/>
  <c r="G130"/>
  <c r="H130"/>
  <c r="I130"/>
  <c r="D131"/>
  <c r="E131"/>
  <c r="F131"/>
  <c r="G131"/>
  <c r="H131"/>
  <c r="I131"/>
  <c r="D132"/>
  <c r="E132"/>
  <c r="F132"/>
  <c r="G132"/>
  <c r="H132"/>
  <c r="I132"/>
  <c r="D133"/>
  <c r="E133"/>
  <c r="F133"/>
  <c r="G133"/>
  <c r="H133"/>
  <c r="I133"/>
  <c r="D134"/>
  <c r="E134"/>
  <c r="F134"/>
  <c r="G134"/>
  <c r="H134"/>
  <c r="I134"/>
  <c r="D135"/>
  <c r="E135"/>
  <c r="F135"/>
  <c r="G135"/>
  <c r="H135"/>
  <c r="I135"/>
  <c r="D136"/>
  <c r="E136"/>
  <c r="F136"/>
  <c r="G136"/>
  <c r="H136"/>
  <c r="I136"/>
  <c r="D137"/>
  <c r="E137"/>
  <c r="F137"/>
  <c r="G137"/>
  <c r="H137"/>
  <c r="I137"/>
  <c r="D138"/>
  <c r="E138"/>
  <c r="F138"/>
  <c r="G138"/>
  <c r="H138"/>
  <c r="I138"/>
  <c r="D139"/>
  <c r="E139"/>
  <c r="F139"/>
  <c r="G139"/>
  <c r="H139"/>
  <c r="I139"/>
  <c r="D140"/>
  <c r="E140"/>
  <c r="F140"/>
  <c r="G140"/>
  <c r="H140"/>
  <c r="I140"/>
  <c r="D141"/>
  <c r="E141"/>
  <c r="F141"/>
  <c r="G141"/>
  <c r="H141"/>
  <c r="I141"/>
  <c r="D142"/>
  <c r="E142"/>
  <c r="F142"/>
  <c r="G142"/>
  <c r="H142"/>
  <c r="I142"/>
  <c r="D143"/>
  <c r="E143"/>
  <c r="F143"/>
  <c r="G143"/>
  <c r="H143"/>
  <c r="I143"/>
  <c r="D144"/>
  <c r="E144"/>
  <c r="F144"/>
  <c r="G144"/>
  <c r="H144"/>
  <c r="I144"/>
  <c r="D145"/>
  <c r="E145"/>
  <c r="F145"/>
  <c r="G145"/>
  <c r="H145"/>
  <c r="I145"/>
  <c r="D146"/>
  <c r="E146"/>
  <c r="F146"/>
  <c r="G146"/>
  <c r="H146"/>
  <c r="I146"/>
  <c r="D147"/>
  <c r="E147"/>
  <c r="F147"/>
  <c r="G147"/>
  <c r="H147"/>
  <c r="I147"/>
  <c r="D148"/>
  <c r="E148"/>
  <c r="F148"/>
  <c r="G148"/>
  <c r="H148"/>
  <c r="I148"/>
  <c r="D149"/>
  <c r="E149"/>
  <c r="F149"/>
  <c r="G149"/>
  <c r="H149"/>
  <c r="I149"/>
  <c r="D150"/>
  <c r="E150"/>
  <c r="F150"/>
  <c r="G150"/>
  <c r="H150"/>
  <c r="I150"/>
  <c r="D151"/>
  <c r="E151"/>
  <c r="F151"/>
  <c r="G151"/>
  <c r="H151"/>
  <c r="I151"/>
  <c r="D152"/>
  <c r="E152"/>
  <c r="F152"/>
  <c r="G152"/>
  <c r="H152"/>
  <c r="I152"/>
  <c r="D153"/>
  <c r="E153"/>
  <c r="F153"/>
  <c r="G153"/>
  <c r="H153"/>
  <c r="I153"/>
  <c r="D154"/>
  <c r="E154"/>
  <c r="F154"/>
  <c r="G154"/>
  <c r="H154"/>
  <c r="I154"/>
  <c r="D155"/>
  <c r="E155"/>
  <c r="F155"/>
  <c r="G155"/>
  <c r="H155"/>
  <c r="I155"/>
  <c r="D156"/>
  <c r="E156"/>
  <c r="F156"/>
  <c r="G156"/>
  <c r="H156"/>
  <c r="I156"/>
  <c r="D157"/>
  <c r="E157"/>
  <c r="F157"/>
  <c r="G157"/>
  <c r="H157"/>
  <c r="I157"/>
  <c r="D158"/>
  <c r="E158"/>
  <c r="F158"/>
  <c r="G158"/>
  <c r="H158"/>
  <c r="I158"/>
  <c r="D159"/>
  <c r="E159"/>
  <c r="F159"/>
  <c r="G159"/>
  <c r="H159"/>
  <c r="I159"/>
  <c r="D160"/>
  <c r="E160"/>
  <c r="F160"/>
  <c r="G160"/>
  <c r="H160"/>
  <c r="I160"/>
  <c r="D161"/>
  <c r="E161"/>
  <c r="F161"/>
  <c r="G161"/>
  <c r="H161"/>
  <c r="I161"/>
  <c r="D162"/>
  <c r="E162"/>
  <c r="F162"/>
  <c r="G162"/>
  <c r="H162"/>
  <c r="I162"/>
  <c r="D163"/>
  <c r="E163"/>
  <c r="F163"/>
  <c r="G163"/>
  <c r="H163"/>
  <c r="I163"/>
  <c r="D164"/>
  <c r="E164"/>
  <c r="F164"/>
  <c r="G164"/>
  <c r="H164"/>
  <c r="I164"/>
  <c r="D165"/>
  <c r="E165"/>
  <c r="F165"/>
  <c r="G165"/>
  <c r="H165"/>
  <c r="I165"/>
  <c r="D166"/>
  <c r="E166"/>
  <c r="F166"/>
  <c r="G166"/>
  <c r="H166"/>
  <c r="I166"/>
  <c r="D167"/>
  <c r="E167"/>
  <c r="F167"/>
  <c r="G167"/>
  <c r="H167"/>
  <c r="I167"/>
  <c r="D168"/>
  <c r="E168"/>
  <c r="F168"/>
  <c r="G168"/>
  <c r="H168"/>
  <c r="I168"/>
  <c r="D169"/>
  <c r="E169"/>
  <c r="F169"/>
  <c r="G169"/>
  <c r="H169"/>
  <c r="I169"/>
  <c r="D170"/>
  <c r="E170"/>
  <c r="F170"/>
  <c r="G170"/>
  <c r="H170"/>
  <c r="I170"/>
  <c r="D171"/>
  <c r="E171"/>
  <c r="F171"/>
  <c r="G171"/>
  <c r="H171"/>
  <c r="I171"/>
  <c r="D172"/>
  <c r="E172"/>
  <c r="F172"/>
  <c r="G172"/>
  <c r="H172"/>
  <c r="I172"/>
  <c r="D173"/>
  <c r="E173"/>
  <c r="F173"/>
  <c r="G173"/>
  <c r="H173"/>
  <c r="I173"/>
  <c r="D174"/>
  <c r="E174"/>
  <c r="F174"/>
  <c r="G174"/>
  <c r="H174"/>
  <c r="I174"/>
  <c r="D175"/>
  <c r="E175"/>
  <c r="F175"/>
  <c r="G175"/>
  <c r="H175"/>
  <c r="I175"/>
  <c r="D176"/>
  <c r="E176"/>
  <c r="F176"/>
  <c r="G176"/>
  <c r="H176"/>
  <c r="I176"/>
  <c r="D177"/>
  <c r="E177"/>
  <c r="F177"/>
  <c r="G177"/>
  <c r="H177"/>
  <c r="I177"/>
  <c r="D178"/>
  <c r="E178"/>
  <c r="F178"/>
  <c r="G178"/>
  <c r="H178"/>
  <c r="I178"/>
  <c r="D179"/>
  <c r="E179"/>
  <c r="F179"/>
  <c r="G179"/>
  <c r="H179"/>
  <c r="I179"/>
  <c r="D180"/>
  <c r="E180"/>
  <c r="F180"/>
  <c r="G180"/>
  <c r="H180"/>
  <c r="I180"/>
  <c r="D181"/>
  <c r="E181"/>
  <c r="F181"/>
  <c r="G181"/>
  <c r="H181"/>
  <c r="I181"/>
  <c r="D182"/>
  <c r="E182"/>
  <c r="F182"/>
  <c r="G182"/>
  <c r="H182"/>
  <c r="I182"/>
  <c r="D183"/>
  <c r="E183"/>
  <c r="F183"/>
  <c r="G183"/>
  <c r="H183"/>
  <c r="I183"/>
  <c r="D184"/>
  <c r="E184"/>
  <c r="F184"/>
  <c r="G184"/>
  <c r="H184"/>
  <c r="I184"/>
  <c r="D185"/>
  <c r="E185"/>
  <c r="F185"/>
  <c r="G185"/>
  <c r="H185"/>
  <c r="I185"/>
  <c r="D186"/>
  <c r="E186"/>
  <c r="F186"/>
  <c r="G186"/>
  <c r="H186"/>
  <c r="I186"/>
  <c r="D187"/>
  <c r="E187"/>
  <c r="F187"/>
  <c r="G187"/>
  <c r="H187"/>
  <c r="I187"/>
  <c r="D188"/>
  <c r="E188"/>
  <c r="F188"/>
  <c r="G188"/>
  <c r="H188"/>
  <c r="I188"/>
  <c r="D189"/>
  <c r="E189"/>
  <c r="F189"/>
  <c r="G189"/>
  <c r="H189"/>
  <c r="I189"/>
  <c r="D190"/>
  <c r="E190"/>
  <c r="F190"/>
  <c r="G190"/>
  <c r="H190"/>
  <c r="I190"/>
  <c r="D191"/>
  <c r="E191"/>
  <c r="F191"/>
  <c r="G191"/>
  <c r="H191"/>
  <c r="I191"/>
  <c r="D192"/>
  <c r="E192"/>
  <c r="F192"/>
  <c r="G192"/>
  <c r="H192"/>
  <c r="I192"/>
  <c r="D193"/>
  <c r="E193"/>
  <c r="F193"/>
  <c r="G193"/>
  <c r="H193"/>
  <c r="I193"/>
  <c r="D194"/>
  <c r="E194"/>
  <c r="F194"/>
  <c r="G194"/>
  <c r="H194"/>
  <c r="I194"/>
  <c r="D195"/>
  <c r="E195"/>
  <c r="F195"/>
  <c r="G195"/>
  <c r="H195"/>
  <c r="I195"/>
  <c r="D196"/>
  <c r="E196"/>
  <c r="F196"/>
  <c r="G196"/>
  <c r="H196"/>
  <c r="I196"/>
  <c r="D197"/>
  <c r="E197"/>
  <c r="F197"/>
  <c r="G197"/>
  <c r="H197"/>
  <c r="I197"/>
  <c r="D198"/>
  <c r="E198"/>
  <c r="F198"/>
  <c r="G198"/>
  <c r="H198"/>
  <c r="I198"/>
  <c r="D199"/>
  <c r="E199"/>
  <c r="F199"/>
  <c r="G199"/>
  <c r="H199"/>
  <c r="I199"/>
  <c r="D200"/>
  <c r="E200"/>
  <c r="F200"/>
  <c r="G200"/>
  <c r="H200"/>
  <c r="I200"/>
  <c r="D201"/>
  <c r="E201"/>
  <c r="F201"/>
  <c r="G201"/>
  <c r="H201"/>
  <c r="I201"/>
  <c r="D202"/>
  <c r="E202"/>
  <c r="F202"/>
  <c r="G202"/>
  <c r="H202"/>
  <c r="I202"/>
  <c r="D203"/>
  <c r="E203"/>
  <c r="F203"/>
  <c r="G203"/>
  <c r="H203"/>
  <c r="I203"/>
  <c r="D204"/>
  <c r="E204"/>
  <c r="F204"/>
  <c r="G204"/>
  <c r="H204"/>
  <c r="I204"/>
  <c r="D205"/>
  <c r="E205"/>
  <c r="F205"/>
  <c r="G205"/>
  <c r="H205"/>
  <c r="I205"/>
  <c r="D206"/>
  <c r="E206"/>
  <c r="F206"/>
  <c r="G206"/>
  <c r="H206"/>
  <c r="I206"/>
  <c r="D207"/>
  <c r="E207"/>
  <c r="F207"/>
  <c r="G207"/>
  <c r="H207"/>
  <c r="I207"/>
  <c r="D208"/>
  <c r="E208"/>
  <c r="F208"/>
  <c r="G208"/>
  <c r="H208"/>
  <c r="I208"/>
  <c r="D209"/>
  <c r="E209"/>
  <c r="F209"/>
  <c r="G209"/>
  <c r="H209"/>
  <c r="I209"/>
  <c r="D210"/>
  <c r="E210"/>
  <c r="F210"/>
  <c r="G210"/>
  <c r="H210"/>
  <c r="I210"/>
  <c r="D211"/>
  <c r="E211"/>
  <c r="F211"/>
  <c r="G211"/>
  <c r="H211"/>
  <c r="I211"/>
  <c r="D212"/>
  <c r="E212"/>
  <c r="F212"/>
  <c r="G212"/>
  <c r="H212"/>
  <c r="I212"/>
  <c r="D213"/>
  <c r="E213"/>
  <c r="F213"/>
  <c r="G213"/>
  <c r="H213"/>
  <c r="I213"/>
  <c r="D214"/>
  <c r="E214"/>
  <c r="F214"/>
  <c r="G214"/>
  <c r="H214"/>
  <c r="I214"/>
  <c r="D215"/>
  <c r="E215"/>
  <c r="F215"/>
  <c r="G215"/>
  <c r="H215"/>
  <c r="I215"/>
  <c r="D216"/>
  <c r="E216"/>
  <c r="F216"/>
  <c r="G216"/>
  <c r="H216"/>
  <c r="I216"/>
  <c r="D217"/>
  <c r="E217"/>
  <c r="F217"/>
  <c r="G217"/>
  <c r="H217"/>
  <c r="I217"/>
  <c r="D218"/>
  <c r="E218"/>
  <c r="F218"/>
  <c r="G218"/>
  <c r="H218"/>
  <c r="I218"/>
  <c r="D219"/>
  <c r="E219"/>
  <c r="F219"/>
  <c r="G219"/>
  <c r="H219"/>
  <c r="I219"/>
  <c r="D220"/>
  <c r="E220"/>
  <c r="F220"/>
  <c r="G220"/>
  <c r="H220"/>
  <c r="I220"/>
  <c r="D221"/>
  <c r="E221"/>
  <c r="F221"/>
  <c r="G221"/>
  <c r="H221"/>
  <c r="I221"/>
  <c r="D222"/>
  <c r="E222"/>
  <c r="F222"/>
  <c r="G222"/>
  <c r="H222"/>
  <c r="I222"/>
  <c r="D223"/>
  <c r="E223"/>
  <c r="F223"/>
  <c r="G223"/>
  <c r="H223"/>
  <c r="I223"/>
  <c r="D224"/>
  <c r="E224"/>
  <c r="F224"/>
  <c r="G224"/>
  <c r="H224"/>
  <c r="I224"/>
  <c r="D225"/>
  <c r="E225"/>
  <c r="F225"/>
  <c r="G225"/>
  <c r="H225"/>
  <c r="I225"/>
  <c r="D226"/>
  <c r="E226"/>
  <c r="F226"/>
  <c r="G226"/>
  <c r="H226"/>
  <c r="I226"/>
  <c r="D227"/>
  <c r="E227"/>
  <c r="F227"/>
  <c r="G227"/>
  <c r="H227"/>
  <c r="I227"/>
  <c r="D228"/>
  <c r="E228"/>
  <c r="F228"/>
  <c r="G228"/>
  <c r="H228"/>
  <c r="I228"/>
  <c r="D229"/>
  <c r="E229"/>
  <c r="F229"/>
  <c r="G229"/>
  <c r="H229"/>
  <c r="I229"/>
  <c r="D230"/>
  <c r="E230"/>
  <c r="F230"/>
  <c r="G230"/>
  <c r="H230"/>
  <c r="I230"/>
  <c r="D231"/>
  <c r="E231"/>
  <c r="F231"/>
  <c r="G231"/>
  <c r="H231"/>
  <c r="I231"/>
  <c r="D232"/>
  <c r="E232"/>
  <c r="F232"/>
  <c r="G232"/>
  <c r="H232"/>
  <c r="I232"/>
  <c r="D233"/>
  <c r="E233"/>
  <c r="F233"/>
  <c r="G233"/>
  <c r="H233"/>
  <c r="I233"/>
  <c r="D234"/>
  <c r="E234"/>
  <c r="F234"/>
  <c r="G234"/>
  <c r="H234"/>
  <c r="I234"/>
  <c r="D235"/>
  <c r="E235"/>
  <c r="F235"/>
  <c r="G235"/>
  <c r="H235"/>
  <c r="I235"/>
  <c r="D236"/>
  <c r="E236"/>
  <c r="F236"/>
  <c r="G236"/>
  <c r="H236"/>
  <c r="I236"/>
  <c r="D237"/>
  <c r="E237"/>
  <c r="F237"/>
  <c r="G237"/>
  <c r="H237"/>
  <c r="I237"/>
  <c r="D238"/>
  <c r="E238"/>
  <c r="F238"/>
  <c r="G238"/>
  <c r="H238"/>
  <c r="I238"/>
  <c r="D239"/>
  <c r="E239"/>
  <c r="F239"/>
  <c r="G239"/>
  <c r="H239"/>
  <c r="I239"/>
  <c r="D240"/>
  <c r="E240"/>
  <c r="F240"/>
  <c r="G240"/>
  <c r="H240"/>
  <c r="I240"/>
  <c r="D241"/>
  <c r="E241"/>
  <c r="F241"/>
  <c r="G241"/>
  <c r="H241"/>
  <c r="I241"/>
  <c r="D242"/>
  <c r="E242"/>
  <c r="F242"/>
  <c r="G242"/>
  <c r="H242"/>
  <c r="I242"/>
  <c r="D243"/>
  <c r="E243"/>
  <c r="F243"/>
  <c r="G243"/>
  <c r="H243"/>
  <c r="I243"/>
  <c r="D244"/>
  <c r="E244"/>
  <c r="F244"/>
  <c r="G244"/>
  <c r="H244"/>
  <c r="I244"/>
  <c r="D245"/>
  <c r="E245"/>
  <c r="F245"/>
  <c r="G245"/>
  <c r="H245"/>
  <c r="I245"/>
  <c r="D246"/>
  <c r="E246"/>
  <c r="F246"/>
  <c r="G246"/>
  <c r="H246"/>
  <c r="I246"/>
  <c r="D247"/>
  <c r="E247"/>
  <c r="F247"/>
  <c r="G247"/>
  <c r="H247"/>
  <c r="I247"/>
  <c r="D248"/>
  <c r="E248"/>
  <c r="F248"/>
  <c r="G248"/>
  <c r="H248"/>
  <c r="I248"/>
  <c r="D249"/>
  <c r="E249"/>
  <c r="F249"/>
  <c r="G249"/>
  <c r="H249"/>
  <c r="I249"/>
  <c r="D250"/>
  <c r="E250"/>
  <c r="F250"/>
  <c r="G250"/>
  <c r="H250"/>
  <c r="I250"/>
  <c r="D251"/>
  <c r="E251"/>
  <c r="F251"/>
  <c r="G251"/>
  <c r="H251"/>
  <c r="I251"/>
  <c r="D252"/>
  <c r="E252"/>
  <c r="F252"/>
  <c r="G252"/>
  <c r="H252"/>
  <c r="I252"/>
  <c r="D253"/>
  <c r="E253"/>
  <c r="F253"/>
  <c r="G253"/>
  <c r="H253"/>
  <c r="I253"/>
  <c r="D254"/>
  <c r="E254"/>
  <c r="F254"/>
  <c r="G254"/>
  <c r="H254"/>
  <c r="I254"/>
  <c r="D255"/>
  <c r="E255"/>
  <c r="F255"/>
  <c r="G255"/>
  <c r="H255"/>
  <c r="I255"/>
  <c r="D256"/>
  <c r="E256"/>
  <c r="F256"/>
  <c r="G256"/>
  <c r="H256"/>
  <c r="I256"/>
  <c r="D257"/>
  <c r="E257"/>
  <c r="F257"/>
  <c r="G257"/>
  <c r="H257"/>
  <c r="I257"/>
  <c r="D258"/>
  <c r="E258"/>
  <c r="F258"/>
  <c r="G258"/>
  <c r="H258"/>
  <c r="I258"/>
  <c r="D259"/>
  <c r="E259"/>
  <c r="F259"/>
  <c r="G259"/>
  <c r="H259"/>
  <c r="I259"/>
  <c r="D260"/>
  <c r="E260"/>
  <c r="F260"/>
  <c r="G260"/>
  <c r="H260"/>
  <c r="I260"/>
  <c r="D261"/>
  <c r="E261"/>
  <c r="F261"/>
  <c r="G261"/>
  <c r="H261"/>
  <c r="I261"/>
  <c r="D262"/>
  <c r="E262"/>
  <c r="F262"/>
  <c r="G262"/>
  <c r="H262"/>
  <c r="I262"/>
  <c r="D263"/>
  <c r="E263"/>
  <c r="F263"/>
  <c r="G263"/>
  <c r="H263"/>
  <c r="I263"/>
  <c r="D264"/>
  <c r="E264"/>
  <c r="F264"/>
  <c r="G264"/>
  <c r="H264"/>
  <c r="I264"/>
  <c r="D265"/>
  <c r="E265"/>
  <c r="F265"/>
  <c r="G265"/>
  <c r="H265"/>
  <c r="I265"/>
  <c r="D266"/>
  <c r="E266"/>
  <c r="F266"/>
  <c r="G266"/>
  <c r="H266"/>
  <c r="I266"/>
  <c r="D267"/>
  <c r="E267"/>
  <c r="F267"/>
  <c r="G267"/>
  <c r="H267"/>
  <c r="I267"/>
  <c r="D268"/>
  <c r="E268"/>
  <c r="F268"/>
  <c r="G268"/>
  <c r="H268"/>
  <c r="I268"/>
  <c r="D269"/>
  <c r="E269"/>
  <c r="F269"/>
  <c r="G269"/>
  <c r="H269"/>
  <c r="I269"/>
  <c r="D270"/>
  <c r="E270"/>
  <c r="F270"/>
  <c r="G270"/>
  <c r="H270"/>
  <c r="I270"/>
  <c r="D271"/>
  <c r="E271"/>
  <c r="F271"/>
  <c r="G271"/>
  <c r="H271"/>
  <c r="I271"/>
  <c r="I272"/>
  <c r="H272"/>
  <c r="G272"/>
  <c r="F272"/>
  <c r="E272"/>
  <c r="D272"/>
</calcChain>
</file>

<file path=xl/sharedStrings.xml><?xml version="1.0" encoding="utf-8"?>
<sst xmlns="http://schemas.openxmlformats.org/spreadsheetml/2006/main" count="7014" uniqueCount="223">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</sst>
</file>

<file path=xl/styles.xml><?xml version="1.0" encoding="utf-8"?>
<styleSheet xmlns="http://schemas.openxmlformats.org/spreadsheetml/2006/main">
  <numFmts count="6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dd/mm/yy;@"/>
    <numFmt numFmtId="168" formatCode="_(* #,##0.00_);_(* \(#,##0.00\);_(* &quot;-&quot;??_);_(@_)"/>
    <numFmt numFmtId="169" formatCode="#,##0.000"/>
  </numFmts>
  <fonts count="46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3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6" fontId="21" fillId="49" borderId="0" xfId="0" applyNumberFormat="1" applyFont="1" applyFill="1" applyBorder="1"/>
    <xf numFmtId="0" fontId="23" fillId="49" borderId="0" xfId="0" applyFont="1" applyFill="1" applyBorder="1"/>
    <xf numFmtId="166" fontId="22" fillId="49" borderId="0" xfId="0" applyNumberFormat="1" applyFont="1" applyFill="1" applyBorder="1"/>
    <xf numFmtId="167" fontId="21" fillId="0" borderId="20" xfId="185" applyNumberFormat="1" applyFont="1" applyFill="1" applyBorder="1"/>
    <xf numFmtId="167" fontId="21" fillId="0" borderId="25" xfId="185" applyNumberFormat="1" applyFont="1" applyFill="1" applyBorder="1"/>
    <xf numFmtId="167" fontId="21" fillId="0" borderId="27" xfId="185" applyNumberFormat="1" applyFont="1" applyFill="1" applyBorder="1"/>
    <xf numFmtId="166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6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69" fontId="21" fillId="49" borderId="0" xfId="0" applyNumberFormat="1" applyFont="1" applyFill="1" applyBorder="1"/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18"/>
  <sheetViews>
    <sheetView tabSelected="1" zoomScale="80" zoomScaleNormal="80" zoomScaleSheetLayoutView="80" workbookViewId="0">
      <pane xSplit="3" ySplit="10" topLeftCell="D302" activePane="bottomRight" state="frozen"/>
      <selection pane="topRight" activeCell="D1" sqref="D1"/>
      <selection pane="bottomLeft" activeCell="A10" sqref="A10"/>
      <selection pane="bottomRight" activeCell="D307" sqref="D307"/>
    </sheetView>
  </sheetViews>
  <sheetFormatPr defaultRowHeight="12.75"/>
  <cols>
    <col min="1" max="3" width="20.7109375" style="3" customWidth="1"/>
    <col min="4" max="9" width="17.7109375" style="3" customWidth="1"/>
    <col min="10" max="16384" width="9.140625" style="3"/>
  </cols>
  <sheetData>
    <row r="2" spans="1:9" ht="15.75">
      <c r="A2" s="2" t="s">
        <v>140</v>
      </c>
      <c r="B2" s="2" t="s">
        <v>35</v>
      </c>
      <c r="C2" s="2" t="s">
        <v>141</v>
      </c>
    </row>
    <row r="4" spans="1:9">
      <c r="A4" s="5" t="s">
        <v>48</v>
      </c>
      <c r="B4" s="5" t="s">
        <v>44</v>
      </c>
      <c r="C4" s="5" t="s">
        <v>49</v>
      </c>
    </row>
    <row r="5" spans="1:9" ht="24" customHeight="1">
      <c r="A5" s="61" t="s">
        <v>50</v>
      </c>
      <c r="B5" s="61" t="s">
        <v>33</v>
      </c>
      <c r="C5" s="61" t="s">
        <v>51</v>
      </c>
      <c r="D5" s="62" t="s">
        <v>178</v>
      </c>
      <c r="E5" s="63"/>
      <c r="F5" s="62" t="s">
        <v>175</v>
      </c>
      <c r="G5" s="63"/>
      <c r="H5" s="62" t="s">
        <v>151</v>
      </c>
      <c r="I5" s="63"/>
    </row>
    <row r="6" spans="1:9" ht="24" customHeight="1">
      <c r="A6" s="61"/>
      <c r="B6" s="61"/>
      <c r="C6" s="61"/>
      <c r="D6" s="59" t="s">
        <v>179</v>
      </c>
      <c r="E6" s="60"/>
      <c r="F6" s="59" t="s">
        <v>176</v>
      </c>
      <c r="G6" s="60"/>
      <c r="H6" s="59" t="s">
        <v>152</v>
      </c>
      <c r="I6" s="60"/>
    </row>
    <row r="7" spans="1:9" ht="24" customHeight="1">
      <c r="A7" s="61"/>
      <c r="B7" s="61"/>
      <c r="C7" s="61"/>
      <c r="D7" s="64" t="s">
        <v>180</v>
      </c>
      <c r="E7" s="65"/>
      <c r="F7" s="64" t="s">
        <v>177</v>
      </c>
      <c r="G7" s="65"/>
      <c r="H7" s="64" t="s">
        <v>153</v>
      </c>
      <c r="I7" s="65"/>
    </row>
    <row r="8" spans="1:9" ht="38.25">
      <c r="A8" s="61"/>
      <c r="B8" s="61"/>
      <c r="C8" s="61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>
      <c r="A9" s="61"/>
      <c r="B9" s="61"/>
      <c r="C9" s="61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>
      <c r="A10" s="61"/>
      <c r="B10" s="61"/>
      <c r="C10" s="61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14.839247373074006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9.7397816755185609</v>
      </c>
    </row>
    <row r="297" spans="1:9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14.675598335655931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>
      <c r="A301" s="8" t="s">
        <v>54</v>
      </c>
      <c r="B301" s="8" t="s">
        <v>3</v>
      </c>
      <c r="C301" s="8" t="s">
        <v>90</v>
      </c>
      <c r="D301" s="10">
        <f>'2. отрасли_общ'!D301</f>
        <v>153748664.30000022</v>
      </c>
      <c r="E301" s="11">
        <f>'2. отрасли_общ'!E301</f>
        <v>14.476747858316134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9.680920946825319</v>
      </c>
    </row>
    <row r="302" spans="1:9" s="6" customFormat="1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>
      <c r="A304" s="8" t="s">
        <v>57</v>
      </c>
      <c r="B304" s="8" t="s">
        <v>6</v>
      </c>
      <c r="C304" s="8" t="s">
        <v>93</v>
      </c>
      <c r="D304" s="10">
        <f>'2. отрасли_общ'!D304</f>
        <v>153365061.59999999</v>
      </c>
      <c r="E304" s="11">
        <f>'2. отрасли_общ'!E304</f>
        <v>14.392720038414501</v>
      </c>
      <c r="F304" s="10">
        <f>'3. отрасли_нац вал'!D304</f>
        <v>101062488.89999999</v>
      </c>
      <c r="G304" s="11">
        <f>'3. отрасли_нац вал'!E304</f>
        <v>16.922166386602818</v>
      </c>
      <c r="H304" s="10">
        <f>'4. отрасли_ин вал'!D304</f>
        <v>52302572.70000001</v>
      </c>
      <c r="I304" s="11">
        <f>'4. отрасли_ин вал'!E304</f>
        <v>9.505156572785566</v>
      </c>
    </row>
    <row r="305" spans="1:9" s="6" customFormat="1">
      <c r="A305" s="8" t="s">
        <v>58</v>
      </c>
      <c r="B305" s="8" t="s">
        <v>7</v>
      </c>
      <c r="C305" s="8" t="s">
        <v>94</v>
      </c>
      <c r="D305" s="10">
        <f>'2. отрасли_общ'!D305</f>
        <v>154385824.29999998</v>
      </c>
      <c r="E305" s="11">
        <f>'2. отрасли_общ'!E305</f>
        <v>14.291569578988861</v>
      </c>
      <c r="F305" s="10">
        <f>'3. отрасли_нац вал'!D305</f>
        <v>101948820</v>
      </c>
      <c r="G305" s="11">
        <f>'3. отрасли_нац вал'!E305</f>
        <v>16.747447361048412</v>
      </c>
      <c r="H305" s="10">
        <f>'4. отрасли_ин вал'!D305</f>
        <v>52437004.29999999</v>
      </c>
      <c r="I305" s="11">
        <f>'4. отрасли_ин вал'!E305</f>
        <v>9.5168147033525337</v>
      </c>
    </row>
    <row r="306" spans="1:9">
      <c r="A306" s="8" t="s">
        <v>59</v>
      </c>
      <c r="B306" s="8" t="s">
        <v>8</v>
      </c>
      <c r="C306" s="8" t="s">
        <v>95</v>
      </c>
      <c r="D306" s="10">
        <f>'2. отрасли_общ'!D306</f>
        <v>0</v>
      </c>
      <c r="E306" s="11">
        <f>'2. отрасли_общ'!E306</f>
        <v>0</v>
      </c>
      <c r="F306" s="10">
        <f>'3. отрасли_нац вал'!D306</f>
        <v>0</v>
      </c>
      <c r="G306" s="11">
        <f>'3. отрасли_нац вал'!E306</f>
        <v>0</v>
      </c>
      <c r="H306" s="10">
        <f>'4. отрасли_ин вал'!D306</f>
        <v>0</v>
      </c>
      <c r="I306" s="11">
        <f>'4. отрасли_ин вал'!E306</f>
        <v>0</v>
      </c>
    </row>
    <row r="307" spans="1:9">
      <c r="A307" s="8" t="s">
        <v>60</v>
      </c>
      <c r="B307" s="8" t="s">
        <v>9</v>
      </c>
      <c r="C307" s="8" t="s">
        <v>96</v>
      </c>
      <c r="D307" s="10">
        <f>'2. отрасли_общ'!D307</f>
        <v>0</v>
      </c>
      <c r="E307" s="11">
        <f>'2. отрасли_общ'!E307</f>
        <v>0</v>
      </c>
      <c r="F307" s="10">
        <f>'3. отрасли_нац вал'!D307</f>
        <v>0</v>
      </c>
      <c r="G307" s="11">
        <f>'3. отрасли_нац вал'!E307</f>
        <v>0</v>
      </c>
      <c r="H307" s="10">
        <f>'4. отрасли_ин вал'!D307</f>
        <v>0</v>
      </c>
      <c r="I307" s="11">
        <f>'4. отрасли_ин вал'!E307</f>
        <v>0</v>
      </c>
    </row>
    <row r="308" spans="1:9">
      <c r="A308" s="8" t="s">
        <v>61</v>
      </c>
      <c r="B308" s="8" t="s">
        <v>10</v>
      </c>
      <c r="C308" s="8" t="s">
        <v>97</v>
      </c>
      <c r="D308" s="10">
        <f>'2. отрасли_общ'!D308</f>
        <v>0</v>
      </c>
      <c r="E308" s="11">
        <f>'2. отрасли_общ'!E308</f>
        <v>0</v>
      </c>
      <c r="F308" s="10">
        <f>'3. отрасли_нац вал'!D308</f>
        <v>0</v>
      </c>
      <c r="G308" s="11">
        <f>'3. отрасли_нац вал'!E308</f>
        <v>0</v>
      </c>
      <c r="H308" s="10">
        <f>'4. отрасли_ин вал'!D308</f>
        <v>0</v>
      </c>
      <c r="I308" s="11">
        <f>'4. отрасли_ин вал'!E308</f>
        <v>0</v>
      </c>
    </row>
    <row r="309" spans="1:9">
      <c r="A309" s="8" t="s">
        <v>62</v>
      </c>
      <c r="B309" s="8" t="s">
        <v>11</v>
      </c>
      <c r="C309" s="8" t="s">
        <v>116</v>
      </c>
      <c r="D309" s="10">
        <f>'2. отрасли_общ'!D309</f>
        <v>0</v>
      </c>
      <c r="E309" s="11">
        <f>'2. отрасли_общ'!E309</f>
        <v>0</v>
      </c>
      <c r="F309" s="10">
        <f>'3. отрасли_нац вал'!D309</f>
        <v>0</v>
      </c>
      <c r="G309" s="11">
        <f>'3. отрасли_нац вал'!E309</f>
        <v>0</v>
      </c>
      <c r="H309" s="10">
        <f>'4. отрасли_ин вал'!D309</f>
        <v>0</v>
      </c>
      <c r="I309" s="11">
        <f>'4. отрасли_ин вал'!E309</f>
        <v>0</v>
      </c>
    </row>
    <row r="310" spans="1:9" ht="13.5" thickBot="1">
      <c r="A310" s="9" t="s">
        <v>63</v>
      </c>
      <c r="B310" s="9" t="s">
        <v>0</v>
      </c>
      <c r="C310" s="9" t="s">
        <v>99</v>
      </c>
      <c r="D310" s="14">
        <f>'2. отрасли_общ'!D310</f>
        <v>0</v>
      </c>
      <c r="E310" s="15">
        <f>'2. отрасли_общ'!E310</f>
        <v>0</v>
      </c>
      <c r="F310" s="14">
        <f>'3. отрасли_нац вал'!D310</f>
        <v>0</v>
      </c>
      <c r="G310" s="15">
        <f>'3. отрасли_нац вал'!E310</f>
        <v>0</v>
      </c>
      <c r="H310" s="14">
        <f>'4. отрасли_ин вал'!D310</f>
        <v>0</v>
      </c>
      <c r="I310" s="15">
        <f>'4. отрасли_ин вал'!E310</f>
        <v>0</v>
      </c>
    </row>
    <row r="311" spans="1:9" ht="5.0999999999999996" customHeight="1"/>
    <row r="312" spans="1:9">
      <c r="A312" s="3" t="s">
        <v>221</v>
      </c>
      <c r="B312" s="3" t="s">
        <v>220</v>
      </c>
      <c r="C312" s="3" t="s">
        <v>222</v>
      </c>
    </row>
    <row r="317" spans="1:9">
      <c r="D317" s="4"/>
      <c r="E317" s="4"/>
      <c r="F317" s="4"/>
      <c r="G317" s="4"/>
      <c r="H317" s="4"/>
      <c r="I317" s="4"/>
    </row>
    <row r="318" spans="1:9">
      <c r="D318" s="4"/>
      <c r="E318" s="4"/>
      <c r="F318" s="4"/>
      <c r="G318" s="4"/>
      <c r="H318" s="4"/>
      <c r="I318" s="4"/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312"/>
  <sheetViews>
    <sheetView zoomScale="80" zoomScaleNormal="80" workbookViewId="0">
      <pane xSplit="3" ySplit="10" topLeftCell="D304" activePane="bottomRight" state="frozen"/>
      <selection pane="topRight" activeCell="D1" sqref="D1"/>
      <selection pane="bottomLeft" activeCell="A10" sqref="A10"/>
      <selection pane="bottomRight" activeCell="D305" sqref="D305"/>
    </sheetView>
  </sheetViews>
  <sheetFormatPr defaultRowHeight="12.75"/>
  <cols>
    <col min="1" max="3" width="20.7109375" style="3" customWidth="1"/>
    <col min="4" max="27" width="17.7109375" style="3" customWidth="1"/>
    <col min="28" max="16384" width="9.140625" style="3"/>
  </cols>
  <sheetData>
    <row r="2" spans="1:27" ht="15.75">
      <c r="A2" s="2" t="s">
        <v>137</v>
      </c>
      <c r="B2" s="2" t="s">
        <v>36</v>
      </c>
      <c r="C2" s="2" t="s">
        <v>138</v>
      </c>
    </row>
    <row r="4" spans="1:27">
      <c r="A4" s="5" t="s">
        <v>48</v>
      </c>
      <c r="B4" s="5" t="s">
        <v>44</v>
      </c>
      <c r="C4" s="5" t="s">
        <v>49</v>
      </c>
    </row>
    <row r="5" spans="1:27" ht="24" customHeight="1">
      <c r="A5" s="61" t="s">
        <v>50</v>
      </c>
      <c r="B5" s="61" t="s">
        <v>33</v>
      </c>
      <c r="C5" s="61" t="s">
        <v>51</v>
      </c>
      <c r="D5" s="62" t="s">
        <v>178</v>
      </c>
      <c r="E5" s="63"/>
      <c r="F5" s="68" t="s">
        <v>181</v>
      </c>
      <c r="G5" s="69"/>
      <c r="H5" s="68" t="s">
        <v>182</v>
      </c>
      <c r="I5" s="69"/>
      <c r="J5" s="68" t="s">
        <v>183</v>
      </c>
      <c r="K5" s="69"/>
      <c r="L5" s="68" t="s">
        <v>184</v>
      </c>
      <c r="M5" s="69"/>
      <c r="N5" s="68" t="s">
        <v>185</v>
      </c>
      <c r="O5" s="69"/>
      <c r="P5" s="68" t="s">
        <v>186</v>
      </c>
      <c r="Q5" s="69"/>
      <c r="R5" s="68" t="s">
        <v>187</v>
      </c>
      <c r="S5" s="69"/>
      <c r="T5" s="68" t="s">
        <v>188</v>
      </c>
      <c r="U5" s="69"/>
      <c r="V5" s="68" t="s">
        <v>189</v>
      </c>
      <c r="W5" s="69"/>
      <c r="X5" s="68" t="s">
        <v>190</v>
      </c>
      <c r="Y5" s="69"/>
      <c r="Z5" s="68" t="s">
        <v>191</v>
      </c>
      <c r="AA5" s="69"/>
    </row>
    <row r="6" spans="1:27" ht="24" customHeight="1">
      <c r="A6" s="61"/>
      <c r="B6" s="61"/>
      <c r="C6" s="61"/>
      <c r="D6" s="59" t="s">
        <v>179</v>
      </c>
      <c r="E6" s="60"/>
      <c r="F6" s="70" t="s">
        <v>192</v>
      </c>
      <c r="G6" s="71"/>
      <c r="H6" s="70" t="s">
        <v>193</v>
      </c>
      <c r="I6" s="71"/>
      <c r="J6" s="70" t="s">
        <v>194</v>
      </c>
      <c r="K6" s="71"/>
      <c r="L6" s="70" t="s">
        <v>195</v>
      </c>
      <c r="M6" s="71"/>
      <c r="N6" s="70" t="s">
        <v>196</v>
      </c>
      <c r="O6" s="71"/>
      <c r="P6" s="70" t="s">
        <v>197</v>
      </c>
      <c r="Q6" s="71"/>
      <c r="R6" s="70" t="s">
        <v>198</v>
      </c>
      <c r="S6" s="71"/>
      <c r="T6" s="70" t="s">
        <v>199</v>
      </c>
      <c r="U6" s="71"/>
      <c r="V6" s="70" t="s">
        <v>200</v>
      </c>
      <c r="W6" s="71"/>
      <c r="X6" s="70" t="s">
        <v>201</v>
      </c>
      <c r="Y6" s="71"/>
      <c r="Z6" s="70" t="s">
        <v>202</v>
      </c>
      <c r="AA6" s="71"/>
    </row>
    <row r="7" spans="1:27" ht="24" customHeight="1">
      <c r="A7" s="61"/>
      <c r="B7" s="61"/>
      <c r="C7" s="61"/>
      <c r="D7" s="64" t="s">
        <v>180</v>
      </c>
      <c r="E7" s="65"/>
      <c r="F7" s="66" t="s">
        <v>203</v>
      </c>
      <c r="G7" s="67"/>
      <c r="H7" s="66" t="s">
        <v>204</v>
      </c>
      <c r="I7" s="67"/>
      <c r="J7" s="66" t="s">
        <v>205</v>
      </c>
      <c r="K7" s="67"/>
      <c r="L7" s="66" t="s">
        <v>206</v>
      </c>
      <c r="M7" s="67"/>
      <c r="N7" s="66" t="s">
        <v>207</v>
      </c>
      <c r="O7" s="67"/>
      <c r="P7" s="66" t="s">
        <v>208</v>
      </c>
      <c r="Q7" s="67"/>
      <c r="R7" s="66" t="s">
        <v>209</v>
      </c>
      <c r="S7" s="67"/>
      <c r="T7" s="66" t="s">
        <v>210</v>
      </c>
      <c r="U7" s="67"/>
      <c r="V7" s="66" t="s">
        <v>211</v>
      </c>
      <c r="W7" s="67"/>
      <c r="X7" s="66" t="s">
        <v>212</v>
      </c>
      <c r="Y7" s="67"/>
      <c r="Z7" s="66" t="s">
        <v>213</v>
      </c>
      <c r="AA7" s="67"/>
    </row>
    <row r="8" spans="1:27" ht="38.25">
      <c r="A8" s="61"/>
      <c r="B8" s="61"/>
      <c r="C8" s="61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>
      <c r="A9" s="61"/>
      <c r="B9" s="61"/>
      <c r="C9" s="61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>
      <c r="A10" s="61"/>
      <c r="B10" s="61"/>
      <c r="C10" s="61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8" s="4" customFormat="1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8" s="4" customFormat="1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8" s="4" customFormat="1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8" s="4" customFormat="1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8" s="4" customFormat="1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8" s="4" customFormat="1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8" s="4" customFormat="1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8" s="4" customFormat="1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14.839247373074006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13.634153796432248</v>
      </c>
      <c r="P296" s="10">
        <v>1806217.7</v>
      </c>
      <c r="Q296" s="11">
        <v>7.2380722606139889</v>
      </c>
      <c r="R296" s="10">
        <v>13393354.5</v>
      </c>
      <c r="S296" s="11">
        <v>11.902564475613634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8" s="4" customFormat="1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11.897800103206523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8" s="4" customFormat="1" ht="13.5" thickBot="1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8" s="4" customFormat="1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  <c r="AB299" s="58"/>
    </row>
    <row r="300" spans="1:28" s="4" customFormat="1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14.675598335655931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11.779124181336003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  <c r="AB300" s="58"/>
    </row>
    <row r="301" spans="1:28" s="4" customFormat="1">
      <c r="A301" s="8" t="s">
        <v>54</v>
      </c>
      <c r="B301" s="8" t="s">
        <v>3</v>
      </c>
      <c r="C301" s="8" t="s">
        <v>90</v>
      </c>
      <c r="D301" s="10">
        <v>153748664.30000022</v>
      </c>
      <c r="E301" s="11">
        <v>14.476747858316134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12.997630737112532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  <c r="AB301" s="58"/>
    </row>
    <row r="302" spans="1:28" s="4" customFormat="1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  <c r="AB302" s="58"/>
    </row>
    <row r="303" spans="1:28" s="4" customFormat="1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  <c r="AB303" s="58"/>
    </row>
    <row r="304" spans="1:28" s="4" customFormat="1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12724466.199999999</v>
      </c>
      <c r="G304" s="11">
        <v>9.7022317602603998</v>
      </c>
      <c r="H304" s="10">
        <v>29979506.300000001</v>
      </c>
      <c r="I304" s="11">
        <v>16.507123688057501</v>
      </c>
      <c r="J304" s="10">
        <v>3084583.8</v>
      </c>
      <c r="K304" s="11">
        <v>16.532473503880802</v>
      </c>
      <c r="L304" s="10">
        <v>262684.7</v>
      </c>
      <c r="M304" s="11">
        <v>12.2437066186192</v>
      </c>
      <c r="N304" s="10">
        <v>38820057.700000003</v>
      </c>
      <c r="O304" s="11">
        <v>13.5836195136825</v>
      </c>
      <c r="P304" s="10">
        <v>2009990.8</v>
      </c>
      <c r="Q304" s="11">
        <v>7.4841852773654498</v>
      </c>
      <c r="R304" s="10">
        <v>13119529</v>
      </c>
      <c r="S304" s="11">
        <v>11.673678961188299</v>
      </c>
      <c r="T304" s="10">
        <v>15669897.9</v>
      </c>
      <c r="U304" s="11">
        <v>12.894410539969099</v>
      </c>
      <c r="V304" s="10">
        <v>16415573</v>
      </c>
      <c r="W304" s="11">
        <v>23.4430084614165</v>
      </c>
      <c r="X304" s="10">
        <v>6052080.7999999998</v>
      </c>
      <c r="Y304" s="11">
        <v>11.4605031276185</v>
      </c>
      <c r="Z304" s="10">
        <v>15226691.4</v>
      </c>
      <c r="AA304" s="11">
        <v>12.020970715016899</v>
      </c>
      <c r="AB304" s="58"/>
    </row>
    <row r="305" spans="1:28" s="4" customFormat="1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12821766.800000001</v>
      </c>
      <c r="G305" s="11">
        <v>9.6648331204245537</v>
      </c>
      <c r="H305" s="10">
        <v>30341559.600000001</v>
      </c>
      <c r="I305" s="11">
        <v>16.331561303888932</v>
      </c>
      <c r="J305" s="10">
        <v>3091167.0999999996</v>
      </c>
      <c r="K305" s="11">
        <v>16.38860864137693</v>
      </c>
      <c r="L305" s="10">
        <v>259125.19999999998</v>
      </c>
      <c r="M305" s="11">
        <v>12.201618098123983</v>
      </c>
      <c r="N305" s="10">
        <v>38842501.900000006</v>
      </c>
      <c r="O305" s="11">
        <v>13.471658536985233</v>
      </c>
      <c r="P305" s="10">
        <v>2012298.3999999997</v>
      </c>
      <c r="Q305" s="11">
        <v>7.3790690018935576</v>
      </c>
      <c r="R305" s="10">
        <v>13281910.400000002</v>
      </c>
      <c r="S305" s="11">
        <v>11.697868271118582</v>
      </c>
      <c r="T305" s="10">
        <v>15915665.9</v>
      </c>
      <c r="U305" s="11">
        <v>12.880604477315657</v>
      </c>
      <c r="V305" s="10">
        <v>16255672.100000001</v>
      </c>
      <c r="W305" s="11">
        <v>23.348679487635575</v>
      </c>
      <c r="X305" s="10">
        <v>6201164.4000000004</v>
      </c>
      <c r="Y305" s="11">
        <v>11.390755821438953</v>
      </c>
      <c r="Z305" s="10">
        <v>15362992.5</v>
      </c>
      <c r="AA305" s="11">
        <v>12.007369290195273</v>
      </c>
      <c r="AB305" s="58"/>
    </row>
    <row r="306" spans="1:28" s="4" customFormat="1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T306" s="10"/>
      <c r="U306" s="11"/>
      <c r="V306" s="10"/>
      <c r="W306" s="11"/>
      <c r="X306" s="10"/>
      <c r="Y306" s="11"/>
      <c r="Z306" s="10"/>
      <c r="AA306" s="11"/>
      <c r="AB306" s="58"/>
    </row>
    <row r="307" spans="1:28" s="4" customFormat="1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T307" s="10"/>
      <c r="U307" s="11"/>
      <c r="V307" s="10"/>
      <c r="W307" s="11"/>
      <c r="X307" s="10"/>
      <c r="Y307" s="11"/>
      <c r="Z307" s="10"/>
      <c r="AA307" s="11"/>
    </row>
    <row r="308" spans="1:28" s="4" customFormat="1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T308" s="10"/>
      <c r="U308" s="11"/>
      <c r="V308" s="10"/>
      <c r="W308" s="11"/>
      <c r="X308" s="10"/>
      <c r="Y308" s="11"/>
      <c r="Z308" s="10"/>
      <c r="AA308" s="11"/>
    </row>
    <row r="309" spans="1:28" s="4" customFormat="1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T309" s="10"/>
      <c r="U309" s="11"/>
      <c r="V309" s="10"/>
      <c r="W309" s="11"/>
      <c r="X309" s="10"/>
      <c r="Y309" s="11"/>
      <c r="Z309" s="10"/>
      <c r="AA309" s="11"/>
    </row>
    <row r="310" spans="1:28" s="4" customFormat="1" ht="13.5" thickBot="1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</row>
    <row r="311" spans="1:28" ht="5.0999999999999996" customHeight="1"/>
    <row r="312" spans="1:28">
      <c r="A312" s="3" t="s">
        <v>221</v>
      </c>
      <c r="B312" s="3" t="s">
        <v>220</v>
      </c>
      <c r="C312" s="3" t="s">
        <v>222</v>
      </c>
    </row>
  </sheetData>
  <mergeCells count="39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C312"/>
  <sheetViews>
    <sheetView zoomScale="80" zoomScaleNormal="80" workbookViewId="0">
      <pane xSplit="3" ySplit="10" topLeftCell="D302" activePane="bottomRight" state="frozen"/>
      <selection pane="topRight" activeCell="D1" sqref="D1"/>
      <selection pane="bottomLeft" activeCell="A10" sqref="A10"/>
      <selection pane="bottomRight" activeCell="D304" sqref="D304"/>
    </sheetView>
  </sheetViews>
  <sheetFormatPr defaultRowHeight="12.75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>
      <c r="A2" s="2" t="s">
        <v>135</v>
      </c>
      <c r="B2" s="2" t="s">
        <v>37</v>
      </c>
      <c r="C2" s="2" t="s">
        <v>136</v>
      </c>
    </row>
    <row r="4" spans="1:29">
      <c r="A4" s="5" t="s">
        <v>48</v>
      </c>
      <c r="B4" s="5" t="s">
        <v>44</v>
      </c>
      <c r="C4" s="5" t="s">
        <v>49</v>
      </c>
    </row>
    <row r="5" spans="1:29" ht="24.95" customHeight="1">
      <c r="A5" s="61" t="s">
        <v>50</v>
      </c>
      <c r="B5" s="61" t="s">
        <v>33</v>
      </c>
      <c r="C5" s="61" t="s">
        <v>51</v>
      </c>
      <c r="D5" s="62" t="s">
        <v>175</v>
      </c>
      <c r="E5" s="63"/>
      <c r="F5" s="68" t="s">
        <v>181</v>
      </c>
      <c r="G5" s="69"/>
      <c r="H5" s="68" t="s">
        <v>182</v>
      </c>
      <c r="I5" s="69"/>
      <c r="J5" s="68" t="s">
        <v>183</v>
      </c>
      <c r="K5" s="69"/>
      <c r="L5" s="68" t="s">
        <v>184</v>
      </c>
      <c r="M5" s="69"/>
      <c r="N5" s="68" t="s">
        <v>185</v>
      </c>
      <c r="O5" s="69"/>
      <c r="P5" s="68" t="s">
        <v>186</v>
      </c>
      <c r="Q5" s="69"/>
      <c r="R5" s="68" t="s">
        <v>187</v>
      </c>
      <c r="S5" s="69"/>
      <c r="T5" s="68" t="s">
        <v>188</v>
      </c>
      <c r="U5" s="69"/>
      <c r="V5" s="68" t="s">
        <v>189</v>
      </c>
      <c r="W5" s="69"/>
      <c r="X5" s="68" t="s">
        <v>190</v>
      </c>
      <c r="Y5" s="69"/>
      <c r="Z5" s="68" t="s">
        <v>191</v>
      </c>
      <c r="AA5" s="69"/>
      <c r="AB5" s="37"/>
      <c r="AC5" s="72" t="s">
        <v>142</v>
      </c>
    </row>
    <row r="6" spans="1:29" ht="24.95" customHeight="1">
      <c r="A6" s="61"/>
      <c r="B6" s="61"/>
      <c r="C6" s="61"/>
      <c r="D6" s="59" t="s">
        <v>176</v>
      </c>
      <c r="E6" s="60"/>
      <c r="F6" s="70" t="s">
        <v>192</v>
      </c>
      <c r="G6" s="71"/>
      <c r="H6" s="70" t="s">
        <v>193</v>
      </c>
      <c r="I6" s="71"/>
      <c r="J6" s="70" t="s">
        <v>194</v>
      </c>
      <c r="K6" s="71"/>
      <c r="L6" s="70" t="s">
        <v>195</v>
      </c>
      <c r="M6" s="71"/>
      <c r="N6" s="70" t="s">
        <v>196</v>
      </c>
      <c r="O6" s="71"/>
      <c r="P6" s="70" t="s">
        <v>197</v>
      </c>
      <c r="Q6" s="71"/>
      <c r="R6" s="70" t="s">
        <v>198</v>
      </c>
      <c r="S6" s="71"/>
      <c r="T6" s="70" t="s">
        <v>199</v>
      </c>
      <c r="U6" s="71"/>
      <c r="V6" s="70" t="s">
        <v>200</v>
      </c>
      <c r="W6" s="71"/>
      <c r="X6" s="70" t="s">
        <v>201</v>
      </c>
      <c r="Y6" s="71"/>
      <c r="Z6" s="70" t="s">
        <v>202</v>
      </c>
      <c r="AA6" s="71"/>
      <c r="AB6" s="37"/>
      <c r="AC6" s="72"/>
    </row>
    <row r="7" spans="1:29" ht="24.95" customHeight="1">
      <c r="A7" s="61"/>
      <c r="B7" s="61"/>
      <c r="C7" s="61"/>
      <c r="D7" s="64" t="s">
        <v>177</v>
      </c>
      <c r="E7" s="65"/>
      <c r="F7" s="66" t="s">
        <v>203</v>
      </c>
      <c r="G7" s="67"/>
      <c r="H7" s="66" t="s">
        <v>204</v>
      </c>
      <c r="I7" s="67"/>
      <c r="J7" s="66" t="s">
        <v>205</v>
      </c>
      <c r="K7" s="67"/>
      <c r="L7" s="66" t="s">
        <v>206</v>
      </c>
      <c r="M7" s="67"/>
      <c r="N7" s="66" t="s">
        <v>207</v>
      </c>
      <c r="O7" s="67"/>
      <c r="P7" s="66" t="s">
        <v>208</v>
      </c>
      <c r="Q7" s="67"/>
      <c r="R7" s="66" t="s">
        <v>209</v>
      </c>
      <c r="S7" s="67"/>
      <c r="T7" s="66" t="s">
        <v>210</v>
      </c>
      <c r="U7" s="67"/>
      <c r="V7" s="66" t="s">
        <v>211</v>
      </c>
      <c r="W7" s="67"/>
      <c r="X7" s="66" t="s">
        <v>212</v>
      </c>
      <c r="Y7" s="67"/>
      <c r="Z7" s="66" t="s">
        <v>213</v>
      </c>
      <c r="AA7" s="67"/>
      <c r="AB7" s="37"/>
      <c r="AC7" s="72" t="s">
        <v>128</v>
      </c>
    </row>
    <row r="8" spans="1:29" ht="38.25">
      <c r="A8" s="61"/>
      <c r="B8" s="61"/>
      <c r="C8" s="61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2"/>
    </row>
    <row r="9" spans="1:29" ht="24" customHeight="1">
      <c r="A9" s="61"/>
      <c r="B9" s="61"/>
      <c r="C9" s="61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2" t="s">
        <v>143</v>
      </c>
    </row>
    <row r="10" spans="1:29" ht="25.5" customHeight="1">
      <c r="A10" s="61"/>
      <c r="B10" s="61"/>
      <c r="C10" s="61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2"/>
    </row>
    <row r="11" spans="1:29" s="4" customFormat="1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05" si="4">(F268*G268+H268*I268+J268*K268+L268*M268+N268*O268+P268*Q268+R268*S268+T268*U268+X268*Y268+Z268*AA268)/(F268+H268+J268+L268+N268+P268+R268+T268+X268+Z268)</f>
        <v>18.767131169571581</v>
      </c>
    </row>
    <row r="269" spans="1:29" s="4" customFormat="1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5516712.2999999998</v>
      </c>
      <c r="G304" s="11">
        <v>11.859700569667192</v>
      </c>
      <c r="H304" s="10">
        <v>28745057.700000003</v>
      </c>
      <c r="I304" s="11">
        <v>16.825961694034099</v>
      </c>
      <c r="J304" s="10">
        <v>2002532.3</v>
      </c>
      <c r="K304" s="11">
        <v>19.641123809588493</v>
      </c>
      <c r="L304" s="10">
        <v>117461.69999999998</v>
      </c>
      <c r="M304" s="11">
        <v>15.303174566688549</v>
      </c>
      <c r="N304" s="10">
        <v>20769772.600000001</v>
      </c>
      <c r="O304" s="11">
        <v>16.665713868287611</v>
      </c>
      <c r="P304" s="10">
        <v>1640596.9999999998</v>
      </c>
      <c r="Q304" s="11">
        <v>7.1323661441536235</v>
      </c>
      <c r="R304" s="10">
        <v>4997876.5</v>
      </c>
      <c r="S304" s="11">
        <v>16.310602490877876</v>
      </c>
      <c r="T304" s="10">
        <v>13349223.700000001</v>
      </c>
      <c r="U304" s="11">
        <v>12.951213200285197</v>
      </c>
      <c r="V304" s="10">
        <v>15751515.999999998</v>
      </c>
      <c r="W304" s="11">
        <v>23.871126722850047</v>
      </c>
      <c r="X304" s="10">
        <v>2023325.9000000004</v>
      </c>
      <c r="Y304" s="11">
        <v>15.63424320817521</v>
      </c>
      <c r="Z304" s="10">
        <v>6148413.2000000011</v>
      </c>
      <c r="AA304" s="11">
        <v>16.27832796647434</v>
      </c>
      <c r="AB304" s="39"/>
      <c r="AC304" s="35">
        <f t="shared" si="4"/>
        <v>15.639134952322173</v>
      </c>
    </row>
    <row r="305" spans="1:29" s="4" customFormat="1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5542205.2000000002</v>
      </c>
      <c r="G305" s="11">
        <v>11.801538851899604</v>
      </c>
      <c r="H305" s="10">
        <v>29099237</v>
      </c>
      <c r="I305" s="11">
        <v>16.641032387825138</v>
      </c>
      <c r="J305" s="10">
        <v>2007308.8</v>
      </c>
      <c r="K305" s="11">
        <v>19.441809916341736</v>
      </c>
      <c r="L305" s="10">
        <v>113440.5</v>
      </c>
      <c r="M305" s="11">
        <v>15.313064558072293</v>
      </c>
      <c r="N305" s="10">
        <v>20910163.899999999</v>
      </c>
      <c r="O305" s="11">
        <v>16.440151148552211</v>
      </c>
      <c r="P305" s="10">
        <v>1692638.2</v>
      </c>
      <c r="Q305" s="11">
        <v>7.0635219499359003</v>
      </c>
      <c r="R305" s="10">
        <v>5185521.5</v>
      </c>
      <c r="S305" s="11">
        <v>16.180430880867046</v>
      </c>
      <c r="T305" s="10">
        <v>13601410</v>
      </c>
      <c r="U305" s="11">
        <v>12.940919398062396</v>
      </c>
      <c r="V305" s="10">
        <v>15602040.800000003</v>
      </c>
      <c r="W305" s="11">
        <v>23.757119054450889</v>
      </c>
      <c r="X305" s="10">
        <v>2085381.2</v>
      </c>
      <c r="Y305" s="11">
        <v>15.467400193787109</v>
      </c>
      <c r="Z305" s="10">
        <v>6109472.8999999994</v>
      </c>
      <c r="AA305" s="11">
        <v>16.10872716269844</v>
      </c>
      <c r="AB305" s="39"/>
      <c r="AC305" s="35">
        <f t="shared" si="4"/>
        <v>15.480866432745868</v>
      </c>
    </row>
    <row r="306" spans="1:29" s="4" customFormat="1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T306" s="10"/>
      <c r="U306" s="11"/>
      <c r="V306" s="10"/>
      <c r="W306" s="11"/>
      <c r="X306" s="10"/>
      <c r="Y306" s="11"/>
      <c r="Z306" s="10"/>
      <c r="AA306" s="11"/>
      <c r="AB306" s="39"/>
      <c r="AC306" s="35"/>
    </row>
    <row r="307" spans="1:29" s="4" customFormat="1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T307" s="10"/>
      <c r="U307" s="11"/>
      <c r="V307" s="10"/>
      <c r="W307" s="11"/>
      <c r="X307" s="10"/>
      <c r="Y307" s="11"/>
      <c r="Z307" s="10"/>
      <c r="AA307" s="11"/>
      <c r="AB307" s="39"/>
      <c r="AC307" s="35"/>
    </row>
    <row r="308" spans="1:29" s="4" customFormat="1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T308" s="10"/>
      <c r="U308" s="11"/>
      <c r="V308" s="10"/>
      <c r="W308" s="11"/>
      <c r="X308" s="10"/>
      <c r="Y308" s="11"/>
      <c r="Z308" s="10"/>
      <c r="AA308" s="11"/>
      <c r="AB308" s="39"/>
      <c r="AC308" s="35"/>
    </row>
    <row r="309" spans="1:29" s="4" customFormat="1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T309" s="10"/>
      <c r="U309" s="11"/>
      <c r="V309" s="10"/>
      <c r="W309" s="11"/>
      <c r="X309" s="10"/>
      <c r="Y309" s="11"/>
      <c r="Z309" s="10"/>
      <c r="AA309" s="11"/>
      <c r="AB309" s="39"/>
      <c r="AC309" s="35"/>
    </row>
    <row r="310" spans="1:29" s="4" customFormat="1" ht="13.5" thickBot="1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  <c r="AB310" s="39"/>
      <c r="AC310" s="36"/>
    </row>
    <row r="311" spans="1:29" ht="5.0999999999999996" customHeight="1"/>
    <row r="312" spans="1:29">
      <c r="A312" s="3" t="s">
        <v>221</v>
      </c>
      <c r="B312" s="3" t="s">
        <v>220</v>
      </c>
      <c r="C312" s="3" t="s">
        <v>222</v>
      </c>
    </row>
  </sheetData>
  <mergeCells count="42">
    <mergeCell ref="H5:I5"/>
    <mergeCell ref="J5:K5"/>
    <mergeCell ref="L5:M5"/>
    <mergeCell ref="N5:O5"/>
    <mergeCell ref="P5:Q5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312"/>
  <sheetViews>
    <sheetView zoomScale="80" zoomScaleNormal="80" workbookViewId="0">
      <pane xSplit="3" ySplit="10" topLeftCell="D305" activePane="bottomRight" state="frozen"/>
      <selection pane="topRight" activeCell="D1" sqref="D1"/>
      <selection pane="bottomLeft" activeCell="A10" sqref="A10"/>
      <selection pane="bottomRight" activeCell="D308" sqref="D308"/>
    </sheetView>
  </sheetViews>
  <sheetFormatPr defaultRowHeight="12.75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>
      <c r="A2" s="2" t="s">
        <v>133</v>
      </c>
      <c r="B2" s="2" t="s">
        <v>38</v>
      </c>
      <c r="C2" s="2" t="s">
        <v>134</v>
      </c>
    </row>
    <row r="4" spans="1:29">
      <c r="A4" s="5" t="s">
        <v>48</v>
      </c>
      <c r="B4" s="5" t="s">
        <v>44</v>
      </c>
      <c r="C4" s="5" t="s">
        <v>49</v>
      </c>
    </row>
    <row r="5" spans="1:29" ht="24.95" customHeight="1">
      <c r="A5" s="61" t="s">
        <v>50</v>
      </c>
      <c r="B5" s="61" t="s">
        <v>33</v>
      </c>
      <c r="C5" s="61" t="s">
        <v>51</v>
      </c>
      <c r="D5" s="62" t="s">
        <v>151</v>
      </c>
      <c r="E5" s="63"/>
      <c r="F5" s="68" t="s">
        <v>181</v>
      </c>
      <c r="G5" s="69"/>
      <c r="H5" s="68" t="s">
        <v>182</v>
      </c>
      <c r="I5" s="69"/>
      <c r="J5" s="68" t="s">
        <v>183</v>
      </c>
      <c r="K5" s="69"/>
      <c r="L5" s="68" t="s">
        <v>184</v>
      </c>
      <c r="M5" s="69"/>
      <c r="N5" s="68" t="s">
        <v>185</v>
      </c>
      <c r="O5" s="69"/>
      <c r="P5" s="68" t="s">
        <v>186</v>
      </c>
      <c r="Q5" s="69"/>
      <c r="R5" s="68" t="s">
        <v>187</v>
      </c>
      <c r="S5" s="69"/>
      <c r="T5" s="68" t="s">
        <v>188</v>
      </c>
      <c r="U5" s="69"/>
      <c r="V5" s="68" t="s">
        <v>189</v>
      </c>
      <c r="W5" s="69"/>
      <c r="X5" s="68" t="s">
        <v>190</v>
      </c>
      <c r="Y5" s="69"/>
      <c r="Z5" s="68" t="s">
        <v>191</v>
      </c>
      <c r="AA5" s="69"/>
      <c r="AC5" s="72" t="s">
        <v>142</v>
      </c>
    </row>
    <row r="6" spans="1:29" ht="24.95" customHeight="1">
      <c r="A6" s="61"/>
      <c r="B6" s="61"/>
      <c r="C6" s="61"/>
      <c r="D6" s="59" t="s">
        <v>152</v>
      </c>
      <c r="E6" s="60"/>
      <c r="F6" s="70" t="s">
        <v>192</v>
      </c>
      <c r="G6" s="71"/>
      <c r="H6" s="70" t="s">
        <v>193</v>
      </c>
      <c r="I6" s="71"/>
      <c r="J6" s="70" t="s">
        <v>194</v>
      </c>
      <c r="K6" s="71"/>
      <c r="L6" s="70" t="s">
        <v>195</v>
      </c>
      <c r="M6" s="71"/>
      <c r="N6" s="70" t="s">
        <v>196</v>
      </c>
      <c r="O6" s="71"/>
      <c r="P6" s="70" t="s">
        <v>197</v>
      </c>
      <c r="Q6" s="71"/>
      <c r="R6" s="70" t="s">
        <v>198</v>
      </c>
      <c r="S6" s="71"/>
      <c r="T6" s="70" t="s">
        <v>199</v>
      </c>
      <c r="U6" s="71"/>
      <c r="V6" s="70" t="s">
        <v>200</v>
      </c>
      <c r="W6" s="71"/>
      <c r="X6" s="70" t="s">
        <v>201</v>
      </c>
      <c r="Y6" s="71"/>
      <c r="Z6" s="70" t="s">
        <v>202</v>
      </c>
      <c r="AA6" s="71"/>
      <c r="AC6" s="72"/>
    </row>
    <row r="7" spans="1:29" ht="24.95" customHeight="1">
      <c r="A7" s="73"/>
      <c r="B7" s="73"/>
      <c r="C7" s="73"/>
      <c r="D7" s="64" t="s">
        <v>153</v>
      </c>
      <c r="E7" s="65"/>
      <c r="F7" s="66" t="s">
        <v>203</v>
      </c>
      <c r="G7" s="67"/>
      <c r="H7" s="66" t="s">
        <v>204</v>
      </c>
      <c r="I7" s="67"/>
      <c r="J7" s="66" t="s">
        <v>205</v>
      </c>
      <c r="K7" s="67"/>
      <c r="L7" s="66" t="s">
        <v>206</v>
      </c>
      <c r="M7" s="67"/>
      <c r="N7" s="66" t="s">
        <v>207</v>
      </c>
      <c r="O7" s="67"/>
      <c r="P7" s="66" t="s">
        <v>208</v>
      </c>
      <c r="Q7" s="67"/>
      <c r="R7" s="66" t="s">
        <v>209</v>
      </c>
      <c r="S7" s="67"/>
      <c r="T7" s="66" t="s">
        <v>210</v>
      </c>
      <c r="U7" s="67"/>
      <c r="V7" s="66" t="s">
        <v>211</v>
      </c>
      <c r="W7" s="67"/>
      <c r="X7" s="66" t="s">
        <v>212</v>
      </c>
      <c r="Y7" s="67"/>
      <c r="Z7" s="66" t="s">
        <v>213</v>
      </c>
      <c r="AA7" s="67"/>
      <c r="AC7" s="72" t="s">
        <v>128</v>
      </c>
    </row>
    <row r="8" spans="1:29" ht="38.25">
      <c r="A8" s="73"/>
      <c r="B8" s="73"/>
      <c r="C8" s="73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2"/>
    </row>
    <row r="9" spans="1:29" ht="24" customHeight="1">
      <c r="A9" s="73"/>
      <c r="B9" s="73"/>
      <c r="C9" s="73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2" t="s">
        <v>143</v>
      </c>
    </row>
    <row r="10" spans="1:29" ht="25.5" customHeight="1">
      <c r="A10" s="73"/>
      <c r="B10" s="73"/>
      <c r="C10" s="73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2"/>
    </row>
    <row r="11" spans="1:29" s="4" customFormat="1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19.588414452111838</v>
      </c>
    </row>
    <row r="188" spans="1:29" s="4" customFormat="1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15.869008439361549</v>
      </c>
    </row>
    <row r="240" spans="1:29" s="4" customFormat="1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05" si="5">(F272*G272+H272*I272+J272*K272+L272*M272+N272*O272+P272*Q272+R272*S272+T272*U272+X272*Y272+Z272*AA272)/(F272+H272+J272+L272+N272+P272+R272+T272+X272+Z272)</f>
        <v>11.600026312848195</v>
      </c>
    </row>
    <row r="273" spans="1:29" s="4" customFormat="1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30" s="4" customFormat="1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30" s="4" customFormat="1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30" s="4" customFormat="1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30" s="4" customFormat="1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30" s="4" customFormat="1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30" s="4" customFormat="1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30" s="4" customFormat="1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30" s="4" customFormat="1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9.7397816755185609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30" s="4" customFormat="1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30" s="4" customFormat="1" ht="13.5" thickBot="1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30" s="4" customFormat="1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  <c r="AD299" s="58"/>
    </row>
    <row r="300" spans="1:30" s="4" customFormat="1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  <c r="AD300" s="58"/>
    </row>
    <row r="301" spans="1:30" s="4" customFormat="1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9.680920946825319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  <c r="AD301" s="58"/>
    </row>
    <row r="302" spans="1:30" s="4" customFormat="1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  <c r="AD302" s="58"/>
    </row>
    <row r="303" spans="1:30" s="4" customFormat="1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  <c r="AD303" s="58"/>
    </row>
    <row r="304" spans="1:30" s="4" customFormat="1">
      <c r="A304" s="8" t="s">
        <v>57</v>
      </c>
      <c r="B304" s="8" t="s">
        <v>6</v>
      </c>
      <c r="C304" s="8" t="s">
        <v>93</v>
      </c>
      <c r="D304" s="10">
        <v>52302572.70000001</v>
      </c>
      <c r="E304" s="11">
        <v>9.505156572785566</v>
      </c>
      <c r="F304" s="10">
        <v>7207753.9000000004</v>
      </c>
      <c r="G304" s="11">
        <v>8.0509358249592839</v>
      </c>
      <c r="H304" s="10">
        <v>1234448.6000000001</v>
      </c>
      <c r="I304" s="11">
        <v>9.082742568625374</v>
      </c>
      <c r="J304" s="10">
        <v>1082051.5000000002</v>
      </c>
      <c r="K304" s="11">
        <v>10.779353022476284</v>
      </c>
      <c r="L304" s="10">
        <v>145223</v>
      </c>
      <c r="M304" s="11">
        <v>9.769096492979763</v>
      </c>
      <c r="N304" s="10">
        <v>18050285.100000005</v>
      </c>
      <c r="O304" s="11">
        <v>10.037171436976363</v>
      </c>
      <c r="P304" s="10">
        <v>369393.8</v>
      </c>
      <c r="Q304" s="11">
        <v>9.046727514105541</v>
      </c>
      <c r="R304" s="10">
        <v>8121652.5</v>
      </c>
      <c r="S304" s="11">
        <v>8.8202238125800125</v>
      </c>
      <c r="T304" s="10">
        <v>2320674.1999999997</v>
      </c>
      <c r="U304" s="11">
        <v>12.56766436451958</v>
      </c>
      <c r="V304" s="10">
        <v>664057.00000000012</v>
      </c>
      <c r="W304" s="11">
        <v>13.287989171110308</v>
      </c>
      <c r="X304" s="10">
        <v>4028754.9000000004</v>
      </c>
      <c r="Y304" s="11">
        <v>9.3643626041882051</v>
      </c>
      <c r="Z304" s="10">
        <v>9078278.2000000011</v>
      </c>
      <c r="AA304" s="11">
        <v>9.1376055057444692</v>
      </c>
      <c r="AC304" s="35">
        <f t="shared" si="5"/>
        <v>9.4565103940042174</v>
      </c>
      <c r="AD304" s="58"/>
    </row>
    <row r="305" spans="1:30" s="4" customFormat="1">
      <c r="A305" s="8" t="s">
        <v>58</v>
      </c>
      <c r="B305" s="8" t="s">
        <v>7</v>
      </c>
      <c r="C305" s="8" t="s">
        <v>94</v>
      </c>
      <c r="D305" s="10">
        <v>52437004.29999999</v>
      </c>
      <c r="E305" s="11">
        <v>9.5168147033525337</v>
      </c>
      <c r="F305" s="10">
        <v>7279561.6000000006</v>
      </c>
      <c r="G305" s="11">
        <v>8.0380783422452247</v>
      </c>
      <c r="H305" s="10">
        <v>1242322.5999999999</v>
      </c>
      <c r="I305" s="11">
        <v>9.0827417009076399</v>
      </c>
      <c r="J305" s="10">
        <v>1083858.3</v>
      </c>
      <c r="K305" s="11">
        <v>10.73407078582137</v>
      </c>
      <c r="L305" s="10">
        <v>145684.70000000001</v>
      </c>
      <c r="M305" s="11">
        <v>9.7788239259167096</v>
      </c>
      <c r="N305" s="10">
        <v>17932338</v>
      </c>
      <c r="O305" s="11">
        <v>10.010221046580769</v>
      </c>
      <c r="P305" s="10">
        <v>319660.2</v>
      </c>
      <c r="Q305" s="11">
        <v>9.0499276012465781</v>
      </c>
      <c r="R305" s="10">
        <v>8096388.8999999994</v>
      </c>
      <c r="S305" s="11">
        <v>8.8269062811446748</v>
      </c>
      <c r="T305" s="10">
        <v>2314255.9</v>
      </c>
      <c r="U305" s="11">
        <v>12.526119925199289</v>
      </c>
      <c r="V305" s="10">
        <v>653631.29999999993</v>
      </c>
      <c r="W305" s="11">
        <v>13.599313467699602</v>
      </c>
      <c r="X305" s="10">
        <v>4115783.2</v>
      </c>
      <c r="Y305" s="11">
        <v>9.3252054461955129</v>
      </c>
      <c r="Z305" s="10">
        <v>9253519.5999999978</v>
      </c>
      <c r="AA305" s="11">
        <v>9.299520184298304</v>
      </c>
      <c r="AC305" s="35">
        <f t="shared" si="5"/>
        <v>9.4652837037286091</v>
      </c>
      <c r="AD305" s="58"/>
    </row>
    <row r="306" spans="1:30" s="4" customFormat="1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T306" s="10"/>
      <c r="U306" s="11"/>
      <c r="V306" s="10"/>
      <c r="W306" s="11"/>
      <c r="X306" s="10"/>
      <c r="Y306" s="11"/>
      <c r="Z306" s="10"/>
      <c r="AA306" s="11"/>
      <c r="AC306" s="35"/>
      <c r="AD306" s="58"/>
    </row>
    <row r="307" spans="1:30" s="4" customFormat="1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T307" s="10"/>
      <c r="U307" s="11"/>
      <c r="V307" s="10"/>
      <c r="W307" s="11"/>
      <c r="X307" s="10"/>
      <c r="Y307" s="11"/>
      <c r="Z307" s="10"/>
      <c r="AA307" s="11"/>
      <c r="AC307" s="35"/>
    </row>
    <row r="308" spans="1:30" s="4" customFormat="1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T308" s="10"/>
      <c r="U308" s="11"/>
      <c r="V308" s="10"/>
      <c r="W308" s="11"/>
      <c r="X308" s="10"/>
      <c r="Y308" s="11"/>
      <c r="Z308" s="10"/>
      <c r="AA308" s="11"/>
      <c r="AC308" s="35"/>
    </row>
    <row r="309" spans="1:30" s="4" customFormat="1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T309" s="10"/>
      <c r="U309" s="11"/>
      <c r="V309" s="10"/>
      <c r="W309" s="11"/>
      <c r="X309" s="10"/>
      <c r="Y309" s="11"/>
      <c r="Z309" s="10"/>
      <c r="AA309" s="11"/>
      <c r="AC309" s="35"/>
    </row>
    <row r="310" spans="1:30" s="4" customFormat="1" ht="13.5" thickBot="1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  <c r="AC310" s="36"/>
    </row>
    <row r="311" spans="1:30" ht="5.0999999999999996" customHeight="1"/>
    <row r="312" spans="1:30">
      <c r="A312" s="3" t="s">
        <v>221</v>
      </c>
      <c r="B312" s="3" t="s">
        <v>220</v>
      </c>
      <c r="C312" s="3" t="s">
        <v>222</v>
      </c>
    </row>
  </sheetData>
  <mergeCells count="42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X312"/>
  <sheetViews>
    <sheetView zoomScale="80" zoomScaleNormal="80" workbookViewId="0">
      <pane xSplit="3" ySplit="10" topLeftCell="D300" activePane="bottomRight" state="frozen"/>
      <selection pane="topRight" activeCell="D1" sqref="D1"/>
      <selection pane="bottomLeft" activeCell="A10" sqref="A10"/>
      <selection pane="bottomRight" activeCell="D303" sqref="D303"/>
    </sheetView>
  </sheetViews>
  <sheetFormatPr defaultRowHeight="12.75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>
      <c r="A2" s="2" t="s">
        <v>131</v>
      </c>
      <c r="B2" s="2" t="s">
        <v>39</v>
      </c>
      <c r="C2" s="2" t="s">
        <v>132</v>
      </c>
    </row>
    <row r="4" spans="1:24">
      <c r="A4" s="5" t="s">
        <v>48</v>
      </c>
      <c r="B4" s="5" t="s">
        <v>44</v>
      </c>
      <c r="C4" s="5" t="s">
        <v>49</v>
      </c>
    </row>
    <row r="5" spans="1:24" ht="24" customHeight="1">
      <c r="A5" s="61" t="s">
        <v>50</v>
      </c>
      <c r="B5" s="61" t="s">
        <v>33</v>
      </c>
      <c r="C5" s="61" t="s">
        <v>51</v>
      </c>
      <c r="D5" s="62" t="s">
        <v>178</v>
      </c>
      <c r="E5" s="63"/>
      <c r="F5" s="76" t="s">
        <v>154</v>
      </c>
      <c r="G5" s="74"/>
      <c r="H5" s="75" t="s">
        <v>155</v>
      </c>
      <c r="I5" s="75"/>
      <c r="J5" s="76" t="s">
        <v>156</v>
      </c>
      <c r="K5" s="74"/>
      <c r="L5" s="68" t="s">
        <v>157</v>
      </c>
      <c r="M5" s="74"/>
      <c r="N5" s="75" t="s">
        <v>158</v>
      </c>
      <c r="O5" s="75"/>
      <c r="P5" s="76" t="s">
        <v>159</v>
      </c>
      <c r="Q5" s="74"/>
      <c r="R5" s="76" t="s">
        <v>172</v>
      </c>
      <c r="S5" s="74"/>
      <c r="U5" s="76" t="s">
        <v>216</v>
      </c>
      <c r="V5" s="74"/>
      <c r="W5" s="76" t="s">
        <v>217</v>
      </c>
      <c r="X5" s="74"/>
    </row>
    <row r="6" spans="1:24" ht="24" customHeight="1">
      <c r="A6" s="61"/>
      <c r="B6" s="61"/>
      <c r="C6" s="61"/>
      <c r="D6" s="59" t="s">
        <v>179</v>
      </c>
      <c r="E6" s="60"/>
      <c r="F6" s="78" t="s">
        <v>160</v>
      </c>
      <c r="G6" s="79"/>
      <c r="H6" s="77" t="s">
        <v>161</v>
      </c>
      <c r="I6" s="77"/>
      <c r="J6" s="78" t="s">
        <v>162</v>
      </c>
      <c r="K6" s="79"/>
      <c r="L6" s="78" t="s">
        <v>163</v>
      </c>
      <c r="M6" s="79"/>
      <c r="N6" s="77" t="s">
        <v>164</v>
      </c>
      <c r="O6" s="77"/>
      <c r="P6" s="78" t="s">
        <v>165</v>
      </c>
      <c r="Q6" s="79"/>
      <c r="R6" s="78" t="s">
        <v>173</v>
      </c>
      <c r="S6" s="79"/>
      <c r="U6" s="78" t="s">
        <v>214</v>
      </c>
      <c r="V6" s="79"/>
      <c r="W6" s="78" t="s">
        <v>215</v>
      </c>
      <c r="X6" s="79"/>
    </row>
    <row r="7" spans="1:24" ht="24" customHeight="1">
      <c r="A7" s="73"/>
      <c r="B7" s="73"/>
      <c r="C7" s="73"/>
      <c r="D7" s="64" t="s">
        <v>180</v>
      </c>
      <c r="E7" s="65"/>
      <c r="F7" s="66" t="s">
        <v>166</v>
      </c>
      <c r="G7" s="67"/>
      <c r="H7" s="80" t="s">
        <v>167</v>
      </c>
      <c r="I7" s="80"/>
      <c r="J7" s="81" t="s">
        <v>168</v>
      </c>
      <c r="K7" s="82"/>
      <c r="L7" s="81" t="s">
        <v>169</v>
      </c>
      <c r="M7" s="82"/>
      <c r="N7" s="80" t="s">
        <v>170</v>
      </c>
      <c r="O7" s="80"/>
      <c r="P7" s="81" t="s">
        <v>171</v>
      </c>
      <c r="Q7" s="82"/>
      <c r="R7" s="81" t="s">
        <v>174</v>
      </c>
      <c r="S7" s="82"/>
      <c r="U7" s="81" t="s">
        <v>218</v>
      </c>
      <c r="V7" s="82"/>
      <c r="W7" s="81" t="s">
        <v>219</v>
      </c>
      <c r="X7" s="82"/>
    </row>
    <row r="8" spans="1:24" ht="38.25">
      <c r="A8" s="73"/>
      <c r="B8" s="73"/>
      <c r="C8" s="73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>
      <c r="A9" s="73"/>
      <c r="B9" s="73"/>
      <c r="C9" s="73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>
      <c r="A10" s="73"/>
      <c r="B10" s="73"/>
      <c r="C10" s="73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14.839247373074006</v>
      </c>
      <c r="F296" s="10">
        <v>2037275.0999999996</v>
      </c>
      <c r="G296" s="11">
        <v>16.712687255147817</v>
      </c>
      <c r="H296" s="10">
        <v>1014932.9999999999</v>
      </c>
      <c r="I296" s="11">
        <v>19.284543748208019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2688839.5</v>
      </c>
      <c r="S296" s="11">
        <v>13.57239789693657</v>
      </c>
      <c r="U296" s="10">
        <f t="shared" si="16"/>
        <v>21014342.599999998</v>
      </c>
      <c r="V296" s="11">
        <f t="shared" si="17"/>
        <v>19.54481942956426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1995271.4000000001</v>
      </c>
      <c r="G297" s="11">
        <v>16.309909815276253</v>
      </c>
      <c r="H297" s="10">
        <v>1060316.1999999997</v>
      </c>
      <c r="I297" s="11">
        <v>19.241775764625682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15.811744728743278</v>
      </c>
      <c r="P297" s="10">
        <v>58871603.099999994</v>
      </c>
      <c r="Q297" s="11">
        <v>12.133393427891905</v>
      </c>
      <c r="R297" s="10">
        <v>2637623.1999999997</v>
      </c>
      <c r="S297" s="11">
        <v>14.196029230407131</v>
      </c>
      <c r="U297" s="10">
        <f t="shared" si="16"/>
        <v>20567502.699999999</v>
      </c>
      <c r="V297" s="11">
        <f t="shared" si="17"/>
        <v>19.664275669743805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14.675598335655931</v>
      </c>
      <c r="F300" s="10">
        <v>2142805.6999999997</v>
      </c>
      <c r="G300" s="11">
        <v>15.665939038709846</v>
      </c>
      <c r="H300" s="10">
        <v>1480577.6</v>
      </c>
      <c r="I300" s="11">
        <v>18.963965904252486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20.492966612271747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2697491.3999999994</v>
      </c>
      <c r="S300" s="11">
        <v>13.252429485410033</v>
      </c>
      <c r="U300" s="10">
        <f t="shared" si="16"/>
        <v>19586602.799999997</v>
      </c>
      <c r="V300" s="11">
        <f t="shared" si="17"/>
        <v>19.553424536030313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>
      <c r="A301" s="8" t="s">
        <v>54</v>
      </c>
      <c r="B301" s="8" t="s">
        <v>3</v>
      </c>
      <c r="C301" s="8" t="s">
        <v>90</v>
      </c>
      <c r="D301" s="10">
        <v>153748664.30000022</v>
      </c>
      <c r="E301" s="11">
        <v>14.476747858316134</v>
      </c>
      <c r="F301" s="10">
        <v>2220711.5999999992</v>
      </c>
      <c r="G301" s="11">
        <v>15.314118290281369</v>
      </c>
      <c r="H301" s="10">
        <v>1427474.1</v>
      </c>
      <c r="I301" s="11">
        <v>19.400421710628603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19.71609775547331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3433712.2999999989</v>
      </c>
      <c r="S301" s="11">
        <v>16.036254322471905</v>
      </c>
      <c r="U301" s="10">
        <f t="shared" ref="U301" si="20">F301+H301+J301+L301</f>
        <v>20198058.900000002</v>
      </c>
      <c r="V301" s="11">
        <f t="shared" ref="V301" si="21">(F301*G301+H301*I301+J301*K301+L301*M301)/(F301+H301+J301+L301)</f>
        <v>19.191192541972434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1900192.2</v>
      </c>
      <c r="G304" s="11">
        <v>15.8519344795753</v>
      </c>
      <c r="H304" s="10">
        <v>1680871.8</v>
      </c>
      <c r="I304" s="11">
        <v>16.903233467299501</v>
      </c>
      <c r="J304" s="10">
        <v>3431416.7</v>
      </c>
      <c r="K304" s="11">
        <v>20.6018489887865</v>
      </c>
      <c r="L304" s="10">
        <v>12628842.199999999</v>
      </c>
      <c r="M304" s="11">
        <v>19.216293626109302</v>
      </c>
      <c r="N304" s="10">
        <v>65947900.200000003</v>
      </c>
      <c r="O304" s="11">
        <v>15.3185093420154</v>
      </c>
      <c r="P304" s="10">
        <v>63802988.299999997</v>
      </c>
      <c r="Q304" s="11">
        <v>12.034573512930599</v>
      </c>
      <c r="R304" s="10">
        <v>3972850.2</v>
      </c>
      <c r="S304" s="11">
        <v>14.4400505412965</v>
      </c>
      <c r="U304" s="10">
        <f t="shared" ref="U304:U305" si="32">F304+H304+J304+L304</f>
        <v>19641322.899999999</v>
      </c>
      <c r="V304" s="11">
        <f t="shared" ref="V304:V305" si="33">(F304*G304+H304*I304+J304*K304+L304*M304)/(F304+H304+J304+L304)</f>
        <v>18.934924147140837</v>
      </c>
      <c r="W304" s="10">
        <f t="shared" ref="W304:W305" si="34">N304+P304</f>
        <v>129750888.5</v>
      </c>
      <c r="X304" s="11">
        <f t="shared" ref="X304:X305" si="35">(N304*O304+P304*Q304)/(N304+P304)</f>
        <v>13.703684798590031</v>
      </c>
    </row>
    <row r="305" spans="1:24" s="6" customFormat="1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2170669.5</v>
      </c>
      <c r="G305" s="11">
        <v>14.956653746689684</v>
      </c>
      <c r="H305" s="10">
        <v>1623937.0000000002</v>
      </c>
      <c r="I305" s="11">
        <v>16.765749125735773</v>
      </c>
      <c r="J305" s="10">
        <v>3261941.6</v>
      </c>
      <c r="K305" s="11">
        <v>20.453355955238447</v>
      </c>
      <c r="L305" s="10">
        <v>12668383.000000002</v>
      </c>
      <c r="M305" s="11">
        <v>19.038724692172615</v>
      </c>
      <c r="N305" s="10">
        <v>65849182.699999996</v>
      </c>
      <c r="O305" s="11">
        <v>15.228066513709372</v>
      </c>
      <c r="P305" s="10">
        <v>64531477.799999997</v>
      </c>
      <c r="Q305" s="11">
        <v>12.016994558723724</v>
      </c>
      <c r="R305" s="10">
        <v>4280232.7</v>
      </c>
      <c r="S305" s="11">
        <v>14.154748419402525</v>
      </c>
      <c r="U305" s="10">
        <f t="shared" si="32"/>
        <v>19724931.100000001</v>
      </c>
      <c r="V305" s="11">
        <f t="shared" si="33"/>
        <v>18.636312566384568</v>
      </c>
      <c r="W305" s="10">
        <f t="shared" si="34"/>
        <v>130380660.5</v>
      </c>
      <c r="X305" s="11">
        <f t="shared" si="35"/>
        <v>13.63875704263671</v>
      </c>
    </row>
    <row r="306" spans="1:24" s="6" customFormat="1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U306" s="10"/>
      <c r="V306" s="11"/>
      <c r="W306" s="10"/>
      <c r="X306" s="11"/>
    </row>
    <row r="307" spans="1:24" s="6" customFormat="1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U307" s="10"/>
      <c r="V307" s="11"/>
      <c r="W307" s="10"/>
      <c r="X307" s="11"/>
    </row>
    <row r="308" spans="1:24" s="6" customFormat="1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U308" s="10"/>
      <c r="V308" s="11"/>
      <c r="W308" s="10"/>
      <c r="X308" s="11"/>
    </row>
    <row r="309" spans="1:24" s="6" customFormat="1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U309" s="10"/>
      <c r="V309" s="11"/>
      <c r="W309" s="10"/>
      <c r="X309" s="11"/>
    </row>
    <row r="310" spans="1:24" s="6" customFormat="1" ht="13.5" thickBot="1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U310" s="14"/>
      <c r="V310" s="15"/>
      <c r="W310" s="14"/>
      <c r="X310" s="15"/>
    </row>
    <row r="311" spans="1:24" ht="5.0999999999999996" customHeight="1"/>
    <row r="312" spans="1:24">
      <c r="A312" s="3" t="s">
        <v>221</v>
      </c>
      <c r="B312" s="3" t="s">
        <v>220</v>
      </c>
      <c r="C312" s="3" t="s">
        <v>222</v>
      </c>
    </row>
  </sheetData>
  <mergeCells count="33">
    <mergeCell ref="U5:V5"/>
    <mergeCell ref="U6:V6"/>
    <mergeCell ref="U7:V7"/>
    <mergeCell ref="W5:X5"/>
    <mergeCell ref="W6:X6"/>
    <mergeCell ref="W7:X7"/>
    <mergeCell ref="R7:S7"/>
    <mergeCell ref="R6:S6"/>
    <mergeCell ref="F6:G6"/>
    <mergeCell ref="H6:I6"/>
    <mergeCell ref="J6:K6"/>
    <mergeCell ref="L6:M6"/>
    <mergeCell ref="D5:E5"/>
    <mergeCell ref="D6:E6"/>
    <mergeCell ref="F5:G5"/>
    <mergeCell ref="H5:I5"/>
    <mergeCell ref="J5:K5"/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X312"/>
  <sheetViews>
    <sheetView zoomScale="80" zoomScaleNormal="80" workbookViewId="0">
      <pane xSplit="3" ySplit="10" topLeftCell="D302" activePane="bottomRight" state="frozen"/>
      <selection pane="topRight" activeCell="D1" sqref="D1"/>
      <selection pane="bottomLeft" activeCell="A9" sqref="A9"/>
      <selection pane="bottomRight" activeCell="D300" sqref="D300"/>
    </sheetView>
  </sheetViews>
  <sheetFormatPr defaultRowHeight="12.75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>
      <c r="A2" s="2" t="s">
        <v>129</v>
      </c>
      <c r="B2" s="2" t="s">
        <v>40</v>
      </c>
      <c r="C2" s="2" t="s">
        <v>130</v>
      </c>
    </row>
    <row r="4" spans="1:24">
      <c r="A4" s="5" t="s">
        <v>48</v>
      </c>
      <c r="B4" s="5" t="s">
        <v>44</v>
      </c>
      <c r="C4" s="5" t="s">
        <v>49</v>
      </c>
    </row>
    <row r="5" spans="1:24" ht="24" customHeight="1">
      <c r="A5" s="61" t="s">
        <v>50</v>
      </c>
      <c r="B5" s="61" t="s">
        <v>33</v>
      </c>
      <c r="C5" s="61" t="s">
        <v>51</v>
      </c>
      <c r="D5" s="62" t="s">
        <v>175</v>
      </c>
      <c r="E5" s="63"/>
      <c r="F5" s="76" t="s">
        <v>154</v>
      </c>
      <c r="G5" s="74"/>
      <c r="H5" s="75" t="s">
        <v>155</v>
      </c>
      <c r="I5" s="75"/>
      <c r="J5" s="76" t="s">
        <v>156</v>
      </c>
      <c r="K5" s="74"/>
      <c r="L5" s="68" t="s">
        <v>157</v>
      </c>
      <c r="M5" s="74"/>
      <c r="N5" s="75" t="s">
        <v>158</v>
      </c>
      <c r="O5" s="75"/>
      <c r="P5" s="76" t="s">
        <v>159</v>
      </c>
      <c r="Q5" s="74"/>
      <c r="R5" s="76" t="s">
        <v>172</v>
      </c>
      <c r="S5" s="74"/>
      <c r="U5" s="76" t="s">
        <v>216</v>
      </c>
      <c r="V5" s="74"/>
      <c r="W5" s="76" t="s">
        <v>217</v>
      </c>
      <c r="X5" s="74"/>
    </row>
    <row r="6" spans="1:24" ht="24" customHeight="1">
      <c r="A6" s="61"/>
      <c r="B6" s="61"/>
      <c r="C6" s="61"/>
      <c r="D6" s="59" t="s">
        <v>176</v>
      </c>
      <c r="E6" s="60"/>
      <c r="F6" s="78" t="s">
        <v>160</v>
      </c>
      <c r="G6" s="79"/>
      <c r="H6" s="77" t="s">
        <v>161</v>
      </c>
      <c r="I6" s="77"/>
      <c r="J6" s="78" t="s">
        <v>162</v>
      </c>
      <c r="K6" s="79"/>
      <c r="L6" s="78" t="s">
        <v>163</v>
      </c>
      <c r="M6" s="79"/>
      <c r="N6" s="77" t="s">
        <v>164</v>
      </c>
      <c r="O6" s="77"/>
      <c r="P6" s="78" t="s">
        <v>165</v>
      </c>
      <c r="Q6" s="79"/>
      <c r="R6" s="78" t="s">
        <v>173</v>
      </c>
      <c r="S6" s="79"/>
      <c r="U6" s="78" t="s">
        <v>214</v>
      </c>
      <c r="V6" s="79"/>
      <c r="W6" s="78" t="s">
        <v>215</v>
      </c>
      <c r="X6" s="79"/>
    </row>
    <row r="7" spans="1:24" ht="24" customHeight="1">
      <c r="A7" s="73"/>
      <c r="B7" s="73"/>
      <c r="C7" s="73"/>
      <c r="D7" s="64" t="s">
        <v>177</v>
      </c>
      <c r="E7" s="65"/>
      <c r="F7" s="66" t="s">
        <v>166</v>
      </c>
      <c r="G7" s="67"/>
      <c r="H7" s="80" t="s">
        <v>167</v>
      </c>
      <c r="I7" s="80"/>
      <c r="J7" s="81" t="s">
        <v>168</v>
      </c>
      <c r="K7" s="82"/>
      <c r="L7" s="81" t="s">
        <v>169</v>
      </c>
      <c r="M7" s="82"/>
      <c r="N7" s="80" t="s">
        <v>170</v>
      </c>
      <c r="O7" s="80"/>
      <c r="P7" s="81" t="s">
        <v>171</v>
      </c>
      <c r="Q7" s="82"/>
      <c r="R7" s="81" t="s">
        <v>174</v>
      </c>
      <c r="S7" s="82"/>
      <c r="U7" s="81" t="s">
        <v>218</v>
      </c>
      <c r="V7" s="82"/>
      <c r="W7" s="81" t="s">
        <v>219</v>
      </c>
      <c r="X7" s="82"/>
    </row>
    <row r="8" spans="1:24" ht="38.25">
      <c r="A8" s="73"/>
      <c r="B8" s="73"/>
      <c r="C8" s="73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>
      <c r="A9" s="73"/>
      <c r="B9" s="73"/>
      <c r="C9" s="73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>
      <c r="A10" s="73"/>
      <c r="B10" s="73"/>
      <c r="C10" s="73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 t="shared" ref="U303:U305" si="24">F303+H303+J303+L303</f>
        <v>16028834.199999999</v>
      </c>
      <c r="V303" s="11">
        <f t="shared" ref="V303:V305" si="25">(F303*G303+H303*I303+J303*K303+L303*M303)/(F303+H303+J303+L303)</f>
        <v>20.634954419704464</v>
      </c>
      <c r="W303" s="10">
        <f t="shared" ref="W303:W305" si="26">N303+P303</f>
        <v>78859659.300000012</v>
      </c>
      <c r="X303" s="11">
        <f t="shared" ref="X303:X305" si="27">(N303*O303+P303*Q303)/(N303+P303)</f>
        <v>16.251279248767943</v>
      </c>
    </row>
    <row r="304" spans="1:24" s="6" customFormat="1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1618513.3000000003</v>
      </c>
      <c r="G304" s="11">
        <v>17.547828991581348</v>
      </c>
      <c r="H304" s="10">
        <v>1166969.3</v>
      </c>
      <c r="I304" s="11">
        <v>20.443502973043074</v>
      </c>
      <c r="J304" s="10">
        <v>2998601.8</v>
      </c>
      <c r="K304" s="11">
        <v>22.140736638322569</v>
      </c>
      <c r="L304" s="10">
        <v>10857991.6</v>
      </c>
      <c r="M304" s="11">
        <v>20.664066914640092</v>
      </c>
      <c r="N304" s="10">
        <v>46296556.799999997</v>
      </c>
      <c r="O304" s="11">
        <v>17.802591257369702</v>
      </c>
      <c r="P304" s="10">
        <v>36113321.000000007</v>
      </c>
      <c r="Q304" s="11">
        <v>14.026829231158219</v>
      </c>
      <c r="R304" s="10">
        <v>2010535.1</v>
      </c>
      <c r="S304" s="11">
        <v>18.115742400120244</v>
      </c>
      <c r="U304" s="10">
        <f t="shared" si="24"/>
        <v>16642076</v>
      </c>
      <c r="V304" s="11">
        <f t="shared" si="25"/>
        <v>20.611602343421577</v>
      </c>
      <c r="W304" s="10">
        <f t="shared" si="26"/>
        <v>82409877.800000012</v>
      </c>
      <c r="X304" s="11">
        <f t="shared" si="27"/>
        <v>16.147992200650972</v>
      </c>
    </row>
    <row r="305" spans="1:24" s="6" customFormat="1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1730072.7</v>
      </c>
      <c r="G305" s="11">
        <v>16.947981491760434</v>
      </c>
      <c r="H305" s="10">
        <v>1212481.9999999998</v>
      </c>
      <c r="I305" s="11">
        <v>19.469896307739006</v>
      </c>
      <c r="J305" s="10">
        <v>2731244.3</v>
      </c>
      <c r="K305" s="11">
        <v>22.530544664203052</v>
      </c>
      <c r="L305" s="10">
        <v>10858239.400000002</v>
      </c>
      <c r="M305" s="11">
        <v>20.523846760645174</v>
      </c>
      <c r="N305" s="10">
        <v>46417689.400000006</v>
      </c>
      <c r="O305" s="11">
        <v>17.629757002381087</v>
      </c>
      <c r="P305" s="10">
        <v>36857558.999999993</v>
      </c>
      <c r="Q305" s="11">
        <v>13.934596965414901</v>
      </c>
      <c r="R305" s="10">
        <v>2141533.2000000002</v>
      </c>
      <c r="S305" s="11">
        <v>17.808399983245653</v>
      </c>
      <c r="U305" s="10">
        <f t="shared" si="24"/>
        <v>16532038.400000002</v>
      </c>
      <c r="V305" s="11">
        <f t="shared" si="25"/>
        <v>20.403860309204205</v>
      </c>
      <c r="W305" s="10">
        <f t="shared" si="26"/>
        <v>83275248.400000006</v>
      </c>
      <c r="X305" s="11">
        <f t="shared" si="27"/>
        <v>15.994282096047172</v>
      </c>
    </row>
    <row r="306" spans="1:24" s="6" customFormat="1">
      <c r="A306" s="8" t="s">
        <v>59</v>
      </c>
      <c r="B306" s="8" t="s">
        <v>8</v>
      </c>
      <c r="C306" s="8" t="s">
        <v>95</v>
      </c>
      <c r="D306" s="10"/>
      <c r="E306" s="11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U306" s="10"/>
      <c r="V306" s="11"/>
      <c r="W306" s="10"/>
      <c r="X306" s="11"/>
    </row>
    <row r="307" spans="1:24" s="6" customFormat="1">
      <c r="A307" s="8" t="s">
        <v>60</v>
      </c>
      <c r="B307" s="8" t="s">
        <v>9</v>
      </c>
      <c r="C307" s="8" t="s">
        <v>96</v>
      </c>
      <c r="D307" s="10"/>
      <c r="E307" s="11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U307" s="10"/>
      <c r="V307" s="11"/>
      <c r="W307" s="10"/>
      <c r="X307" s="11"/>
    </row>
    <row r="308" spans="1:24" s="6" customFormat="1">
      <c r="A308" s="8" t="s">
        <v>61</v>
      </c>
      <c r="B308" s="8" t="s">
        <v>10</v>
      </c>
      <c r="C308" s="8" t="s">
        <v>97</v>
      </c>
      <c r="D308" s="10"/>
      <c r="E308" s="11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U308" s="10"/>
      <c r="V308" s="11"/>
      <c r="W308" s="10"/>
      <c r="X308" s="11"/>
    </row>
    <row r="309" spans="1:24" s="6" customFormat="1">
      <c r="A309" s="8" t="s">
        <v>62</v>
      </c>
      <c r="B309" s="8" t="s">
        <v>11</v>
      </c>
      <c r="C309" s="8" t="s">
        <v>116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U309" s="10"/>
      <c r="V309" s="11"/>
      <c r="W309" s="10"/>
      <c r="X309" s="11"/>
    </row>
    <row r="310" spans="1:24" s="6" customFormat="1" ht="13.5" thickBot="1">
      <c r="A310" s="9" t="s">
        <v>63</v>
      </c>
      <c r="B310" s="9" t="s">
        <v>0</v>
      </c>
      <c r="C310" s="9" t="s">
        <v>99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U310" s="14"/>
      <c r="V310" s="15"/>
      <c r="W310" s="14"/>
      <c r="X310" s="15"/>
    </row>
    <row r="311" spans="1:24" ht="5.0999999999999996" customHeight="1"/>
    <row r="312" spans="1:24">
      <c r="A312" s="3" t="s">
        <v>221</v>
      </c>
      <c r="B312" s="3" t="s">
        <v>220</v>
      </c>
      <c r="C312" s="3" t="s">
        <v>222</v>
      </c>
    </row>
  </sheetData>
  <mergeCells count="33"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U5:V5"/>
    <mergeCell ref="W5:X5"/>
    <mergeCell ref="U6:V6"/>
    <mergeCell ref="W6:X6"/>
    <mergeCell ref="U7:V7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15"/>
  <sheetViews>
    <sheetView topLeftCell="A4" zoomScale="80" zoomScaleNormal="80" workbookViewId="0">
      <pane xSplit="3" ySplit="10" topLeftCell="D300" activePane="bottomRight" state="frozen"/>
      <selection activeCell="A4" sqref="A4"/>
      <selection pane="topRight" activeCell="D4" sqref="D4"/>
      <selection pane="bottomLeft" activeCell="A13" sqref="A13"/>
      <selection pane="bottomRight" activeCell="D303" sqref="D303"/>
    </sheetView>
  </sheetViews>
  <sheetFormatPr defaultRowHeight="12.75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>
      <c r="A1" s="1" t="s">
        <v>45</v>
      </c>
      <c r="C1" s="1"/>
    </row>
    <row r="2" spans="1:24">
      <c r="A2" s="1" t="s">
        <v>34</v>
      </c>
      <c r="C2" s="1"/>
    </row>
    <row r="3" spans="1:24">
      <c r="A3" s="1" t="s">
        <v>46</v>
      </c>
      <c r="C3" s="1"/>
    </row>
    <row r="5" spans="1:24" ht="15.75">
      <c r="A5" s="2" t="s">
        <v>47</v>
      </c>
      <c r="B5" s="2" t="s">
        <v>41</v>
      </c>
      <c r="C5" s="2" t="s">
        <v>144</v>
      </c>
    </row>
    <row r="7" spans="1:24">
      <c r="A7" s="5" t="s">
        <v>48</v>
      </c>
      <c r="B7" s="5" t="s">
        <v>44</v>
      </c>
      <c r="C7" s="5" t="s">
        <v>49</v>
      </c>
    </row>
    <row r="8" spans="1:24" ht="24" customHeight="1">
      <c r="A8" s="61" t="s">
        <v>50</v>
      </c>
      <c r="B8" s="61" t="s">
        <v>33</v>
      </c>
      <c r="C8" s="61" t="s">
        <v>51</v>
      </c>
      <c r="D8" s="62" t="s">
        <v>151</v>
      </c>
      <c r="E8" s="63"/>
      <c r="F8" s="76" t="s">
        <v>154</v>
      </c>
      <c r="G8" s="74"/>
      <c r="H8" s="75" t="s">
        <v>155</v>
      </c>
      <c r="I8" s="75"/>
      <c r="J8" s="76" t="s">
        <v>156</v>
      </c>
      <c r="K8" s="74"/>
      <c r="L8" s="68" t="s">
        <v>157</v>
      </c>
      <c r="M8" s="74"/>
      <c r="N8" s="75" t="s">
        <v>158</v>
      </c>
      <c r="O8" s="75"/>
      <c r="P8" s="76" t="s">
        <v>159</v>
      </c>
      <c r="Q8" s="74"/>
      <c r="R8" s="76" t="s">
        <v>172</v>
      </c>
      <c r="S8" s="74"/>
      <c r="U8" s="76" t="s">
        <v>216</v>
      </c>
      <c r="V8" s="74"/>
      <c r="W8" s="76" t="s">
        <v>217</v>
      </c>
      <c r="X8" s="74"/>
    </row>
    <row r="9" spans="1:24" ht="24" customHeight="1">
      <c r="A9" s="61"/>
      <c r="B9" s="61"/>
      <c r="C9" s="61"/>
      <c r="D9" s="59" t="s">
        <v>152</v>
      </c>
      <c r="E9" s="60"/>
      <c r="F9" s="78" t="s">
        <v>160</v>
      </c>
      <c r="G9" s="79"/>
      <c r="H9" s="77" t="s">
        <v>161</v>
      </c>
      <c r="I9" s="77"/>
      <c r="J9" s="78" t="s">
        <v>162</v>
      </c>
      <c r="K9" s="79"/>
      <c r="L9" s="78" t="s">
        <v>163</v>
      </c>
      <c r="M9" s="79"/>
      <c r="N9" s="77" t="s">
        <v>164</v>
      </c>
      <c r="O9" s="77"/>
      <c r="P9" s="78" t="s">
        <v>165</v>
      </c>
      <c r="Q9" s="79"/>
      <c r="R9" s="78" t="s">
        <v>173</v>
      </c>
      <c r="S9" s="79"/>
      <c r="U9" s="78" t="s">
        <v>214</v>
      </c>
      <c r="V9" s="79"/>
      <c r="W9" s="78" t="s">
        <v>215</v>
      </c>
      <c r="X9" s="79"/>
    </row>
    <row r="10" spans="1:24" ht="24" customHeight="1">
      <c r="A10" s="73"/>
      <c r="B10" s="73"/>
      <c r="C10" s="73"/>
      <c r="D10" s="64" t="s">
        <v>153</v>
      </c>
      <c r="E10" s="65"/>
      <c r="F10" s="66" t="s">
        <v>166</v>
      </c>
      <c r="G10" s="67"/>
      <c r="H10" s="80" t="s">
        <v>167</v>
      </c>
      <c r="I10" s="80"/>
      <c r="J10" s="81" t="s">
        <v>168</v>
      </c>
      <c r="K10" s="82"/>
      <c r="L10" s="81" t="s">
        <v>169</v>
      </c>
      <c r="M10" s="82"/>
      <c r="N10" s="80" t="s">
        <v>170</v>
      </c>
      <c r="O10" s="80"/>
      <c r="P10" s="81" t="s">
        <v>171</v>
      </c>
      <c r="Q10" s="82"/>
      <c r="R10" s="81" t="s">
        <v>174</v>
      </c>
      <c r="S10" s="82"/>
      <c r="U10" s="81" t="s">
        <v>218</v>
      </c>
      <c r="V10" s="82"/>
      <c r="W10" s="81" t="s">
        <v>219</v>
      </c>
      <c r="X10" s="82"/>
    </row>
    <row r="11" spans="1:24" ht="38.25">
      <c r="A11" s="73"/>
      <c r="B11" s="73"/>
      <c r="C11" s="73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>
      <c r="A12" s="73"/>
      <c r="B12" s="73"/>
      <c r="C12" s="73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>
      <c r="A13" s="73"/>
      <c r="B13" s="73"/>
      <c r="C13" s="73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9.7397816755185609</v>
      </c>
      <c r="F299" s="10">
        <v>462022.8</v>
      </c>
      <c r="G299" s="11">
        <v>7.1337106134156132</v>
      </c>
      <c r="H299" s="10">
        <v>247394.29999999996</v>
      </c>
      <c r="I299" s="11">
        <v>5.9843559855663635</v>
      </c>
      <c r="J299" s="10">
        <v>1051236.2</v>
      </c>
      <c r="K299" s="11">
        <v>6.8985902863695161</v>
      </c>
      <c r="L299" s="10">
        <v>1867517.4000000001</v>
      </c>
      <c r="M299" s="11">
        <v>10.216489491342887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1447658.5999999999</v>
      </c>
      <c r="S299" s="11">
        <v>11.845651411182176</v>
      </c>
      <c r="U299" s="10">
        <f t="shared" si="16"/>
        <v>3628170.7</v>
      </c>
      <c r="V299" s="11">
        <f t="shared" si="17"/>
        <v>8.574004591900815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611397.10000000009</v>
      </c>
      <c r="G300" s="11">
        <v>5.8517702929896132</v>
      </c>
      <c r="H300" s="10">
        <v>324147.39999999991</v>
      </c>
      <c r="I300" s="11">
        <v>9.3614943880469248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</v>
      </c>
      <c r="P300" s="10">
        <v>27889486.099999998</v>
      </c>
      <c r="Q300" s="11">
        <v>9.6214352569587174</v>
      </c>
      <c r="R300" s="10">
        <v>1447184.5999999999</v>
      </c>
      <c r="S300" s="11">
        <v>11.309845537328124</v>
      </c>
      <c r="U300" s="10">
        <f t="shared" si="16"/>
        <v>3684368.5</v>
      </c>
      <c r="V300" s="11">
        <f t="shared" si="17"/>
        <v>8.695927049642302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232284.40000000005</v>
      </c>
      <c r="I303" s="11">
        <v>8.7921255581519873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1444455.5999999999</v>
      </c>
      <c r="S303" s="11">
        <v>11.061880418477385</v>
      </c>
      <c r="U303" s="10">
        <f>F303+H303+J303+L303</f>
        <v>3715960.8</v>
      </c>
      <c r="V303" s="11">
        <f>(F303*G303+H303*I303+J303*K303+L303*M303)/(F303+H303+J303+L303)</f>
        <v>9.2735970998402344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9.680920946825319</v>
      </c>
      <c r="F304" s="10">
        <v>482453.1</v>
      </c>
      <c r="G304" s="11">
        <v>6.6718504845341409</v>
      </c>
      <c r="H304" s="10">
        <v>246631.1</v>
      </c>
      <c r="I304" s="11">
        <v>9.6435831288105973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1851117.3</v>
      </c>
      <c r="S304" s="11">
        <v>13.982632435016431</v>
      </c>
      <c r="U304" s="10">
        <f>F304+H304+J304+L304</f>
        <v>3918253.1</v>
      </c>
      <c r="V304" s="11">
        <f>(F304*G304+H304*I304+J304*K304+L304*M304)/(F304+H304+J304+L304)</f>
        <v>9.39347725852625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 t="shared" ref="U306:U308" si="20">F306+H306+J306+L306</f>
        <v>2731122.8</v>
      </c>
      <c r="V306" s="11">
        <f t="shared" ref="V306:V308" si="21">(F306*G306+H306*I306+J306*K306+L306*M306)/(F306+H306+J306+L306)</f>
        <v>9.4859397816165583</v>
      </c>
      <c r="W306" s="10">
        <f t="shared" ref="W306:W308" si="22">N306+P306</f>
        <v>46031357.700000003</v>
      </c>
      <c r="X306" s="11">
        <f t="shared" ref="X306:X308" si="23">(N306*O306+P306*Q306)/(N306+P306)</f>
        <v>9.435290314063451</v>
      </c>
    </row>
    <row r="307" spans="1:24" s="6" customFormat="1">
      <c r="A307" s="8" t="s">
        <v>57</v>
      </c>
      <c r="B307" s="8" t="s">
        <v>6</v>
      </c>
      <c r="C307" s="8" t="s">
        <v>93</v>
      </c>
      <c r="D307" s="10">
        <v>52302572.70000001</v>
      </c>
      <c r="E307" s="11">
        <v>9.505156572785566</v>
      </c>
      <c r="F307" s="10">
        <v>281678.89999999997</v>
      </c>
      <c r="G307" s="11">
        <v>6.107406852270441</v>
      </c>
      <c r="H307" s="10">
        <v>513902.5</v>
      </c>
      <c r="I307" s="11">
        <v>8.8639928974854172</v>
      </c>
      <c r="J307" s="10">
        <v>432814.9</v>
      </c>
      <c r="K307" s="11">
        <v>9.9402214064257031</v>
      </c>
      <c r="L307" s="10">
        <v>1770850.5999999999</v>
      </c>
      <c r="M307" s="11">
        <v>10.339254419316921</v>
      </c>
      <c r="N307" s="10">
        <v>19651343.399999995</v>
      </c>
      <c r="O307" s="11">
        <v>9.4662662078359521</v>
      </c>
      <c r="P307" s="10">
        <v>27689667.299999997</v>
      </c>
      <c r="Q307" s="11">
        <v>9.4362407309964329</v>
      </c>
      <c r="R307" s="10">
        <v>1962315.1</v>
      </c>
      <c r="S307" s="11">
        <v>10.674035848269218</v>
      </c>
      <c r="U307" s="10">
        <f t="shared" si="20"/>
        <v>2999246.8999999994</v>
      </c>
      <c r="V307" s="11">
        <f t="shared" si="21"/>
        <v>9.6314533425040878</v>
      </c>
      <c r="W307" s="10">
        <f t="shared" si="22"/>
        <v>47341010.699999988</v>
      </c>
      <c r="X307" s="11">
        <f t="shared" si="23"/>
        <v>9.4487043634241665</v>
      </c>
    </row>
    <row r="308" spans="1:24" s="6" customFormat="1">
      <c r="A308" s="8" t="s">
        <v>58</v>
      </c>
      <c r="B308" s="8" t="s">
        <v>7</v>
      </c>
      <c r="C308" s="8" t="s">
        <v>94</v>
      </c>
      <c r="D308" s="10">
        <v>52437004.29999999</v>
      </c>
      <c r="E308" s="11">
        <v>9.5168147033525337</v>
      </c>
      <c r="F308" s="10">
        <v>440596.80000000005</v>
      </c>
      <c r="G308" s="11">
        <v>7.1373918535041563</v>
      </c>
      <c r="H308" s="10">
        <v>411455</v>
      </c>
      <c r="I308" s="11">
        <v>8.7971261085659389</v>
      </c>
      <c r="J308" s="10">
        <v>530697.29999999993</v>
      </c>
      <c r="K308" s="11">
        <v>9.763062597077468</v>
      </c>
      <c r="L308" s="10">
        <v>1810143.6</v>
      </c>
      <c r="M308" s="11">
        <v>10.130143650481649</v>
      </c>
      <c r="N308" s="10">
        <v>19431493.300000001</v>
      </c>
      <c r="O308" s="11">
        <v>9.4909406316703411</v>
      </c>
      <c r="P308" s="10">
        <v>27673918.799999997</v>
      </c>
      <c r="Q308" s="11">
        <v>9.4630323116724568</v>
      </c>
      <c r="R308" s="10">
        <v>2138699.4999999995</v>
      </c>
      <c r="S308" s="11">
        <v>10.496255898502806</v>
      </c>
      <c r="U308" s="10">
        <f t="shared" si="20"/>
        <v>3192892.7</v>
      </c>
      <c r="V308" s="11">
        <f t="shared" si="21"/>
        <v>9.4843710814334568</v>
      </c>
      <c r="W308" s="10">
        <f t="shared" si="22"/>
        <v>47105412.099999994</v>
      </c>
      <c r="X308" s="11">
        <f t="shared" si="23"/>
        <v>9.474544796308022</v>
      </c>
    </row>
    <row r="309" spans="1:24" s="6" customFormat="1">
      <c r="A309" s="8" t="s">
        <v>59</v>
      </c>
      <c r="B309" s="8" t="s">
        <v>8</v>
      </c>
      <c r="C309" s="8" t="s">
        <v>95</v>
      </c>
      <c r="D309" s="10"/>
      <c r="E309" s="11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U309" s="10"/>
      <c r="V309" s="11"/>
      <c r="W309" s="10"/>
      <c r="X309" s="11"/>
    </row>
    <row r="310" spans="1:24" s="6" customFormat="1">
      <c r="A310" s="8" t="s">
        <v>60</v>
      </c>
      <c r="B310" s="8" t="s">
        <v>9</v>
      </c>
      <c r="C310" s="8" t="s">
        <v>96</v>
      </c>
      <c r="D310" s="10"/>
      <c r="E310" s="11"/>
      <c r="F310" s="10"/>
      <c r="G310" s="11"/>
      <c r="H310" s="10"/>
      <c r="I310" s="11"/>
      <c r="J310" s="10"/>
      <c r="K310" s="11"/>
      <c r="L310" s="10"/>
      <c r="M310" s="11"/>
      <c r="N310" s="10"/>
      <c r="O310" s="11"/>
      <c r="P310" s="10"/>
      <c r="Q310" s="11"/>
      <c r="R310" s="10"/>
      <c r="S310" s="11"/>
      <c r="U310" s="10"/>
      <c r="V310" s="11"/>
      <c r="W310" s="10"/>
      <c r="X310" s="11"/>
    </row>
    <row r="311" spans="1:24" s="6" customFormat="1">
      <c r="A311" s="8" t="s">
        <v>61</v>
      </c>
      <c r="B311" s="8" t="s">
        <v>10</v>
      </c>
      <c r="C311" s="8" t="s">
        <v>97</v>
      </c>
      <c r="D311" s="10"/>
      <c r="E311" s="11"/>
      <c r="F311" s="10"/>
      <c r="G311" s="11"/>
      <c r="H311" s="10"/>
      <c r="I311" s="11"/>
      <c r="J311" s="10"/>
      <c r="K311" s="11"/>
      <c r="L311" s="10"/>
      <c r="M311" s="11"/>
      <c r="N311" s="10"/>
      <c r="O311" s="11"/>
      <c r="P311" s="10"/>
      <c r="Q311" s="11"/>
      <c r="R311" s="10"/>
      <c r="S311" s="11"/>
      <c r="U311" s="10"/>
      <c r="V311" s="11"/>
      <c r="W311" s="10"/>
      <c r="X311" s="11"/>
    </row>
    <row r="312" spans="1:24" s="6" customFormat="1">
      <c r="A312" s="8" t="s">
        <v>62</v>
      </c>
      <c r="B312" s="8" t="s">
        <v>11</v>
      </c>
      <c r="C312" s="8" t="s">
        <v>116</v>
      </c>
      <c r="D312" s="10"/>
      <c r="E312" s="11"/>
      <c r="F312" s="10"/>
      <c r="G312" s="11"/>
      <c r="H312" s="10"/>
      <c r="I312" s="11"/>
      <c r="J312" s="10"/>
      <c r="K312" s="11"/>
      <c r="L312" s="10"/>
      <c r="M312" s="11"/>
      <c r="N312" s="10"/>
      <c r="O312" s="11"/>
      <c r="P312" s="10"/>
      <c r="Q312" s="11"/>
      <c r="R312" s="10"/>
      <c r="S312" s="11"/>
      <c r="U312" s="10"/>
      <c r="V312" s="11"/>
      <c r="W312" s="10"/>
      <c r="X312" s="11"/>
    </row>
    <row r="313" spans="1:24" s="6" customFormat="1" ht="13.5" thickBot="1">
      <c r="A313" s="9" t="s">
        <v>63</v>
      </c>
      <c r="B313" s="9" t="s">
        <v>0</v>
      </c>
      <c r="C313" s="9" t="s">
        <v>99</v>
      </c>
      <c r="D313" s="14"/>
      <c r="E313" s="15"/>
      <c r="F313" s="14"/>
      <c r="G313" s="15"/>
      <c r="H313" s="14"/>
      <c r="I313" s="15"/>
      <c r="J313" s="14"/>
      <c r="K313" s="15"/>
      <c r="L313" s="14"/>
      <c r="M313" s="15"/>
      <c r="N313" s="14"/>
      <c r="O313" s="15"/>
      <c r="P313" s="14"/>
      <c r="Q313" s="15"/>
      <c r="R313" s="14"/>
      <c r="S313" s="15"/>
      <c r="U313" s="14"/>
      <c r="V313" s="15"/>
      <c r="W313" s="14"/>
      <c r="X313" s="15"/>
    </row>
    <row r="314" spans="1:24" ht="5.0999999999999996" customHeight="1"/>
    <row r="315" spans="1:24">
      <c r="A315" s="3" t="s">
        <v>221</v>
      </c>
      <c r="B315" s="3" t="s">
        <v>220</v>
      </c>
      <c r="C315" s="3" t="s">
        <v>222</v>
      </c>
    </row>
  </sheetData>
  <mergeCells count="33">
    <mergeCell ref="U8:V8"/>
    <mergeCell ref="W8:X8"/>
    <mergeCell ref="U9:V9"/>
    <mergeCell ref="W9:X9"/>
    <mergeCell ref="U10:V10"/>
    <mergeCell ref="W10:X10"/>
    <mergeCell ref="H8:I8"/>
    <mergeCell ref="J8:K8"/>
    <mergeCell ref="L8:M8"/>
    <mergeCell ref="N8:O8"/>
    <mergeCell ref="P8:Q8"/>
    <mergeCell ref="R10:S10"/>
    <mergeCell ref="F10:G10"/>
    <mergeCell ref="H10:I10"/>
    <mergeCell ref="J10:K10"/>
    <mergeCell ref="L10:M10"/>
    <mergeCell ref="N10:O10"/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Lenovo</cp:lastModifiedBy>
  <dcterms:created xsi:type="dcterms:W3CDTF">2016-12-29T09:26:59Z</dcterms:created>
  <dcterms:modified xsi:type="dcterms:W3CDTF">2020-09-09T03:38:02Z</dcterms:modified>
</cp:coreProperties>
</file>