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B210" i="29" l="1"/>
  <c r="C369" i="1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377" i="4" l="1"/>
  <c r="B204" i="28"/>
  <c r="B372" i="5" s="1"/>
  <c r="C202" i="28"/>
  <c r="C370" i="5" s="1"/>
  <c r="C370" i="6"/>
  <c r="E370" i="4" s="1"/>
  <c r="C370" i="4" s="1"/>
  <c r="B371" i="4"/>
  <c r="C372" i="7"/>
  <c r="G372" i="4" s="1"/>
  <c r="B370" i="5"/>
  <c r="B370" i="4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C372" i="5" l="1"/>
  <c r="B372" i="4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<sst xmlns="http://schemas.openxmlformats.org/spreadsheetml/2006/main" count="4807" uniqueCount="105">
  <si>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</si>
  <si>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</si>
  <si>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</si>
  <si>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</si>
  <si>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</si>
  <si>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</si>
  <si>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</si>
  <si>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</si>
  <si>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</si>
  <si>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</si>
  <si>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</si>
  <si>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</si>
  <si>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</si>
  <si>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</si>
  <si>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</si>
  <si>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</si>
  <si>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</si>
  <si>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</si>
  <si>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</si>
  <si>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</si>
  <si>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</si>
  <si>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</si>
  <si>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</si>
  <si>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</si>
  <si>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</si>
  <si>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</si>
  <si>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</si>
  <si>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</si>
  <si>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</si>
  <si>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</si>
  <si>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</si>
  <si>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</si>
  <si>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</si>
  <si>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</si>
  <si>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</si>
  <si>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</si>
  <si>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</si>
  <si>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</si>
  <si>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</si>
  <si>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</si>
  <si>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</si>
  <si>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</si>
  <si>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</si>
  <si>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</si>
  <si>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</si>
  <si>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</si>
  <si>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</si>
  <si>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</si>
  <si>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</si>
  <si>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</si>
  <si>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</si>
  <si>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</si>
  <si>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</si>
  <si>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</si>
  <si>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</si>
  <si>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</si>
  <si>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</si>
  <si>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</si>
  <si>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</si>
  <si>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</si>
  <si>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</si>
  <si>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</si>
  <si>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</si>
  <si>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</si>
  <si>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</si>
  <si>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</si>
  <si>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</si>
  <si>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</si>
  <si>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</si>
  <si>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</si>
  <si>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</si>
  <si>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</si>
  <si>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</si>
  <si>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</si>
  <si>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</si>
  <si>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</si>
  <si>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</si>
  <si>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</si>
  <si>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</si>
  <si>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</si>
  <si>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</si>
  <si>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</si>
  <si>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</si>
  <si>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</si>
  <si>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</si>
  <si>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</si>
  <si>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</si>
  <si>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</si>
  <si>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</si>
  <si>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</si>
  <si>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</si>
  <si>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</si>
  <si>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</si>
  <si>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****- preliminary data</t>
  </si>
  <si>
    <t>***- preliminary data</t>
  </si>
  <si>
    <t>May**</t>
  </si>
  <si>
    <t>May****</t>
  </si>
  <si>
    <t>May***</t>
  </si>
  <si>
    <t>June**</t>
  </si>
  <si>
    <t>June****</t>
  </si>
  <si>
    <t>June***</t>
  </si>
  <si>
    <t>January 2026</t>
  </si>
  <si>
    <t>July**</t>
  </si>
  <si>
    <t>July****</t>
  </si>
  <si>
    <t>July***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</si>
</sst>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9" t="s">
        <v>26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9" t="s">
        <v>27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9" t="s">
        <v>28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9" t="s">
        <v>46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52" t="s">
        <v>30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101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9" t="s">
        <v>20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9" t="s">
        <v>21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9" t="s">
        <v>22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customHeight="1" x14ac:dyDescent="0.2">
      <c r="A373" s="49" t="s">
        <v>95</v>
      </c>
      <c r="B373" s="41">
        <f t="shared" si="32"/>
        <v>921537701.77290237</v>
      </c>
      <c r="C373" s="42">
        <f t="shared" si="33"/>
        <v>4.1743006486405445</v>
      </c>
      <c r="D373" s="38">
        <f>'6.deposits by maturity NC'!B373</f>
        <v>654205619.80791783</v>
      </c>
      <c r="E373" s="39">
        <f>'6.deposits by maturity NC'!C373</f>
        <v>5.5544244106197525</v>
      </c>
      <c r="F373" s="41">
        <f>'10.deposits by maturity FC'!B373</f>
        <v>267332081.96498454</v>
      </c>
      <c r="G373" s="42">
        <f>'10.deposits by maturity FC'!C373</f>
        <v>0.7969105707990678</v>
      </c>
    </row>
    <row r="374" spans="1:14" s="8" customFormat="1" ht="14.25" customHeight="1" x14ac:dyDescent="0.2">
      <c r="A374" s="49" t="s">
        <v>98</v>
      </c>
      <c r="B374" s="41">
        <f t="shared" si="32"/>
        <v>924720371.25680578</v>
      </c>
      <c r="C374" s="42">
        <f t="shared" si="33"/>
        <v>4.3010861330265744</v>
      </c>
      <c r="D374" s="38">
        <f>'6.deposits by maturity NC'!B374</f>
        <v>656123672.53368318</v>
      </c>
      <c r="E374" s="39">
        <f>'6.deposits by maturity NC'!C374</f>
        <v>5.8088395369300665</v>
      </c>
      <c r="F374" s="41">
        <f>'10.deposits by maturity FC'!B374</f>
        <v>268596698.7231226</v>
      </c>
      <c r="G374" s="42">
        <f>'10.deposits by maturity FC'!C374</f>
        <v>0.61797049777413959</v>
      </c>
    </row>
    <row r="375" spans="1:14" s="8" customFormat="1" ht="14.25" customHeight="1" x14ac:dyDescent="0.2">
      <c r="A375" s="49" t="s">
        <v>102</v>
      </c>
      <c r="B375" s="41">
        <f t="shared" si="32"/>
        <v>900174102.61679757</v>
      </c>
      <c r="C375" s="42">
        <f t="shared" si="33"/>
        <v>3.8502475602618285</v>
      </c>
      <c r="D375" s="38">
        <f>'6.deposits by maturity NC'!B375</f>
        <v>629604235.23086321</v>
      </c>
      <c r="E375" s="39">
        <f>'6.deposits by maturity NC'!C375</f>
        <v>5.2609904104371426</v>
      </c>
      <c r="F375" s="41">
        <f>'10.deposits by maturity FC'!B375</f>
        <v>270569867.38593435</v>
      </c>
      <c r="G375" s="42">
        <f>'10.deposits by maturity FC'!C375</f>
        <v>0.56751071349716009</v>
      </c>
    </row>
    <row r="376" spans="1:14" s="8" customFormat="1" ht="14.25" hidden="1" customHeight="1" x14ac:dyDescent="0.2">
      <c r="A376" s="40" t="s">
        <v>26</v>
      </c>
      <c r="B376" s="41">
        <f t="shared" si="32"/>
        <v>0</v>
      </c>
      <c r="C376" s="42" t="e">
        <f t="shared" si="33"/>
        <v>#DIV/0!</v>
      </c>
      <c r="D376" s="38">
        <f>'6.deposits by maturity NC'!B376</f>
        <v>0</v>
      </c>
      <c r="E376" s="39" t="e">
        <f>'6.deposits by maturity NC'!C376</f>
        <v>#DIV/0!</v>
      </c>
      <c r="F376" s="41">
        <f>'10.deposits by maturity FC'!B376</f>
        <v>0</v>
      </c>
      <c r="G376" s="42" t="e">
        <f>'10.deposits by maturity FC'!C376</f>
        <v>#DIV/0!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92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69" t="s">
        <v>12</v>
      </c>
      <c r="K7" s="70"/>
      <c r="L7" s="69" t="s">
        <v>13</v>
      </c>
      <c r="M7" s="70"/>
      <c r="N7" s="66" t="s">
        <v>14</v>
      </c>
      <c r="O7" s="66"/>
      <c r="P7" s="66" t="s">
        <v>15</v>
      </c>
      <c r="Q7" s="66"/>
      <c r="R7" s="66" t="s">
        <v>16</v>
      </c>
      <c r="S7" s="66"/>
      <c r="T7" s="66" t="s">
        <v>17</v>
      </c>
      <c r="U7" s="66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26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27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28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46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30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101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20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21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22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customHeight="1" x14ac:dyDescent="0.2">
      <c r="A373" s="49" t="s">
        <v>97</v>
      </c>
      <c r="B373" s="50">
        <f>'3.deposits individuals'!B373+'4.deposits legal entities'!B373+'5.deposits non-residents'!B205</f>
        <v>921537701.77290225</v>
      </c>
      <c r="C373" s="51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4.1743006486405445</v>
      </c>
      <c r="D373" s="50">
        <f>'3.deposits individuals'!D373+'4.deposits legal entities'!D373+'5.deposits non-residents'!D205</f>
        <v>390292743.53163725</v>
      </c>
      <c r="E373" s="51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1.2804673718652937</v>
      </c>
      <c r="F373" s="50">
        <f>'3.deposits individuals'!F373+'4.deposits legal entities'!F373+'5.deposits non-residents'!F205</f>
        <v>240531252.30135006</v>
      </c>
      <c r="G373" s="51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0.71621551599130107</v>
      </c>
      <c r="H373" s="50">
        <f t="shared" si="34"/>
        <v>290713705.93991506</v>
      </c>
      <c r="I373" s="51">
        <f t="shared" si="35"/>
        <v>10.92052429191765</v>
      </c>
      <c r="J373" s="50">
        <f>'3.deposits individuals'!J373+'4.deposits legal entities'!J373+'5.deposits non-residents'!J205</f>
        <v>18191432.68741088</v>
      </c>
      <c r="K373" s="51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8.991060824105876</v>
      </c>
      <c r="L373" s="50">
        <f>'3.deposits individuals'!L373+'4.deposits legal entities'!L373+'5.deposits non-residents'!L205</f>
        <v>39274997.515556544</v>
      </c>
      <c r="M373" s="51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9.3927855279925563</v>
      </c>
      <c r="N373" s="50">
        <f>'3.deposits individuals'!N373+'4.deposits legal entities'!N373+'5.deposits non-residents'!N205</f>
        <v>60132480.6344532</v>
      </c>
      <c r="O373" s="51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10.559991070611138</v>
      </c>
      <c r="P373" s="50">
        <f>'3.deposits individuals'!P373+'4.deposits legal entities'!P373+'5.deposits non-residents'!P205</f>
        <v>90622102.312056392</v>
      </c>
      <c r="Q373" s="51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11.371224239395682</v>
      </c>
      <c r="R373" s="50">
        <f>'3.deposits individuals'!R373+'4.deposits legal entities'!R373+'5.deposits non-residents'!R205</f>
        <v>76154312.877215058</v>
      </c>
      <c r="S373" s="51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11.867503069038493</v>
      </c>
      <c r="T373" s="50">
        <f>'3.deposits individuals'!T373+'4.deposits legal entities'!T373+'5.deposits non-residents'!T205</f>
        <v>6338379.9132230002</v>
      </c>
      <c r="U373" s="51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11.523439093865093</v>
      </c>
    </row>
    <row r="374" spans="1:21" ht="14.25" customHeight="1" x14ac:dyDescent="0.2">
      <c r="A374" s="49" t="s">
        <v>100</v>
      </c>
      <c r="B374" s="50">
        <f>'3.deposits individuals'!B374+'4.deposits legal entities'!B374+'5.deposits non-residents'!B206</f>
        <v>924720371.25680578</v>
      </c>
      <c r="C374" s="51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4.3010861330265753</v>
      </c>
      <c r="D374" s="50">
        <f>'3.deposits individuals'!D374+'4.deposits legal entities'!D374+'5.deposits non-residents'!D206</f>
        <v>377491923.32083482</v>
      </c>
      <c r="E374" s="51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1.5472206447289114</v>
      </c>
      <c r="F374" s="50">
        <f>'3.deposits individuals'!F374+'4.deposits legal entities'!F374+'5.deposits non-residents'!F206</f>
        <v>251666562.0140841</v>
      </c>
      <c r="G374" s="51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0.67913939321545691</v>
      </c>
      <c r="H374" s="50">
        <f t="shared" si="34"/>
        <v>295561885.92188686</v>
      </c>
      <c r="I374" s="51">
        <f t="shared" si="35"/>
        <v>10.902359695296326</v>
      </c>
      <c r="J374" s="50">
        <f>'3.deposits individuals'!J374+'4.deposits legal entities'!J374+'5.deposits non-residents'!J206</f>
        <v>20463387.418480303</v>
      </c>
      <c r="K374" s="51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8.3343708949944268</v>
      </c>
      <c r="L374" s="50">
        <f>'3.deposits individuals'!L374+'4.deposits legal entities'!L374+'5.deposits non-residents'!L206</f>
        <v>45082097.065305702</v>
      </c>
      <c r="M374" s="51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10.766184656015911</v>
      </c>
      <c r="N374" s="50">
        <f>'3.deposits individuals'!N374+'4.deposits legal entities'!N374+'5.deposits non-residents'!N206</f>
        <v>64609270.279983141</v>
      </c>
      <c r="O374" s="51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10.251634017605868</v>
      </c>
      <c r="P374" s="50">
        <f>'3.deposits individuals'!P374+'4.deposits legal entities'!P374+'5.deposits non-residents'!P206</f>
        <v>76807009.402138337</v>
      </c>
      <c r="Q374" s="51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11.346542075442347</v>
      </c>
      <c r="R374" s="50">
        <f>'3.deposits individuals'!R374+'4.deposits legal entities'!R374+'5.deposits non-residents'!R206</f>
        <v>86434659.46431388</v>
      </c>
      <c r="S374" s="51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11.640755786401483</v>
      </c>
      <c r="T374" s="50">
        <f>'3.deposits individuals'!T374+'4.deposits legal entities'!T374+'5.deposits non-residents'!T206</f>
        <v>2165462.2916654996</v>
      </c>
      <c r="U374" s="51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12.191868319754379</v>
      </c>
    </row>
    <row r="375" spans="1:21" ht="14.25" customHeight="1" x14ac:dyDescent="0.2">
      <c r="A375" s="49" t="s">
        <v>104</v>
      </c>
      <c r="B375" s="50">
        <f>'3.deposits individuals'!B375+'4.deposits legal entities'!B375+'5.deposits non-residents'!B207</f>
        <v>900174102.61679757</v>
      </c>
      <c r="C375" s="51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3.8502475602618293</v>
      </c>
      <c r="D375" s="50">
        <f>'3.deposits individuals'!D375+'4.deposits legal entities'!D375+'5.deposits non-residents'!D207</f>
        <v>357579170.07662761</v>
      </c>
      <c r="E375" s="51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1.0687517307491174</v>
      </c>
      <c r="F375" s="50">
        <f>'3.deposits individuals'!F375+'4.deposits legal entities'!F375+'5.deposits non-residents'!F207</f>
        <v>250033355.68762028</v>
      </c>
      <c r="G375" s="51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0.61118431467704482</v>
      </c>
      <c r="H375" s="50">
        <f t="shared" si="34"/>
        <v>292561576.85254973</v>
      </c>
      <c r="I375" s="51">
        <f t="shared" si="35"/>
        <v>10.018107476385422</v>
      </c>
      <c r="J375" s="50">
        <f>'3.deposits individuals'!J375+'4.deposits legal entities'!J375+'5.deposits non-residents'!J207</f>
        <v>18622661.889959853</v>
      </c>
      <c r="K375" s="51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9.5101757646437264</v>
      </c>
      <c r="L375" s="50">
        <f>'3.deposits individuals'!L375+'4.deposits legal entities'!L375+'5.deposits non-residents'!L207</f>
        <v>50189451.921837501</v>
      </c>
      <c r="M375" s="51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9.1552950825006807</v>
      </c>
      <c r="N375" s="50">
        <f>'3.deposits individuals'!N375+'4.deposits legal entities'!N375+'5.deposits non-residents'!N207</f>
        <v>57068861.552472726</v>
      </c>
      <c r="O375" s="51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8.611285104906873</v>
      </c>
      <c r="P375" s="50">
        <f>'3.deposits individuals'!P375+'4.deposits legal entities'!P375+'5.deposits non-residents'!P207</f>
        <v>80155834.069237351</v>
      </c>
      <c r="Q375" s="51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10.564992209637799</v>
      </c>
      <c r="R375" s="50">
        <f>'3.deposits individuals'!R375+'4.deposits legal entities'!R375+'5.deposits non-residents'!R207</f>
        <v>84353555.528849289</v>
      </c>
      <c r="S375" s="51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11.0206994599176</v>
      </c>
      <c r="T375" s="50">
        <f>'3.deposits individuals'!T375+'4.deposits legal entities'!T375+'5.deposits non-residents'!T207</f>
        <v>2171211.8901930004</v>
      </c>
      <c r="U375" s="51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12.155472498174632</v>
      </c>
    </row>
    <row r="376" spans="1:21" ht="14.25" hidden="1" customHeight="1" x14ac:dyDescent="0.2">
      <c r="A376" s="49" t="s">
        <v>26</v>
      </c>
      <c r="B376" s="50">
        <f>'3.deposits individuals'!B376+'4.deposits legal entities'!B376+'5.deposits non-residents'!B208</f>
        <v>0</v>
      </c>
      <c r="C376" s="51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50">
        <f>'3.deposits individuals'!D376+'4.deposits legal entities'!D376+'5.deposits non-residents'!D208</f>
        <v>0</v>
      </c>
      <c r="E376" s="51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50">
        <f>'3.deposits individuals'!F376+'4.deposits legal entities'!F376+'5.deposits non-residents'!F208</f>
        <v>0</v>
      </c>
      <c r="G376" s="51" t="e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#DIV/0!</v>
      </c>
      <c r="H376" s="50">
        <f t="shared" si="34"/>
        <v>0</v>
      </c>
      <c r="I376" s="51" t="e">
        <f t="shared" si="35"/>
        <v>#DIV/0!</v>
      </c>
      <c r="J376" s="50">
        <f>'3.deposits individuals'!J376+'4.deposits legal entities'!J376+'5.deposits non-residents'!J208</f>
        <v>0</v>
      </c>
      <c r="K376" s="51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50">
        <f>'3.deposits individuals'!L376+'4.deposits legal entities'!L376+'5.deposits non-residents'!L208</f>
        <v>0</v>
      </c>
      <c r="M376" s="51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50">
        <f>'3.deposits individuals'!N376+'4.deposits legal entities'!N376+'5.deposits non-residents'!N208</f>
        <v>0</v>
      </c>
      <c r="O376" s="51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50">
        <f>'3.deposits individuals'!P376+'4.deposits legal entities'!P376+'5.deposits non-residents'!P208</f>
        <v>0</v>
      </c>
      <c r="Q376" s="51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50">
        <f>'3.deposits individuals'!R376+'4.deposits legal entities'!R376+'5.deposits non-residents'!R208</f>
        <v>0</v>
      </c>
      <c r="S376" s="51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  <c r="T376" s="50">
        <f>'3.deposits individuals'!T376+'4.deposits legal entities'!T376+'5.deposits non-residents'!T208</f>
        <v>0</v>
      </c>
      <c r="U376" s="51" t="e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#DIV/0!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94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26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27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28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46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30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101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20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21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22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customHeight="1" x14ac:dyDescent="0.2">
      <c r="A373" s="49" t="s">
        <v>96</v>
      </c>
      <c r="B373" s="50">
        <f>'7.individuals NC'!B373+'11.individulas FC'!B373</f>
        <v>295581652.9770757</v>
      </c>
      <c r="C373" s="51">
        <f>('7.individuals NC'!B373*'7.individuals NC'!C373+'11.individulas FC'!B373*'11.individulas FC'!C373)/('7.individuals NC'!B373+'11.individulas FC'!B373)</f>
        <v>5.8243617686632598</v>
      </c>
      <c r="D373" s="50">
        <f>'7.individuals NC'!D373+'11.individulas FC'!D373</f>
        <v>14017473.44742305</v>
      </c>
      <c r="E373" s="51">
        <f>('7.individuals NC'!D373*'7.individuals NC'!E373+'11.individulas FC'!D373*'11.individulas FC'!E373)/('7.individuals NC'!D373+'11.individulas FC'!D373)</f>
        <v>5.541295700540786E-2</v>
      </c>
      <c r="F373" s="50">
        <f>'7.individuals NC'!F373+'11.individulas FC'!F373</f>
        <v>146572230.94328323</v>
      </c>
      <c r="G373" s="51">
        <f>('7.individuals NC'!F373*'7.individuals NC'!G373+'11.individulas FC'!F373*'11.individulas FC'!G373)/('7.individuals NC'!F373+'11.individulas FC'!F373)</f>
        <v>0.96061191161503123</v>
      </c>
      <c r="H373" s="50">
        <f t="shared" si="32"/>
        <v>134991948.58636948</v>
      </c>
      <c r="I373" s="51">
        <f t="shared" si="33"/>
        <v>11.704392114152602</v>
      </c>
      <c r="J373" s="50">
        <f>'7.individuals NC'!J373+'11.individulas FC'!J373</f>
        <v>11295678.934856497</v>
      </c>
      <c r="K373" s="51">
        <f>('7.individuals NC'!J373*'7.individuals NC'!K373+'11.individulas FC'!J373*'11.individulas FC'!K373)/('7.individuals NC'!J373+'11.individulas FC'!J373)</f>
        <v>9.9529871940878341</v>
      </c>
      <c r="L373" s="50">
        <f>'7.individuals NC'!L373+'11.individulas FC'!L373</f>
        <v>21867224.285157252</v>
      </c>
      <c r="M373" s="51">
        <f>('7.individuals NC'!L373*'7.individuals NC'!M373+'11.individulas FC'!L373*'11.individulas FC'!M373)/('7.individuals NC'!L373+'11.individulas FC'!L373)</f>
        <v>10.960068290859683</v>
      </c>
      <c r="N373" s="50">
        <f>'7.individuals NC'!N373+'11.individulas FC'!N373</f>
        <v>32953024.237260565</v>
      </c>
      <c r="O373" s="51">
        <f>('7.individuals NC'!N373*'7.individuals NC'!O373+'11.individulas FC'!N373*'11.individulas FC'!O373)/('7.individuals NC'!N373+'11.individulas FC'!N373)</f>
        <v>11.949594877074794</v>
      </c>
      <c r="P373" s="50">
        <f>'7.individuals NC'!P373+'11.individulas FC'!P373</f>
        <v>44412471.899374604</v>
      </c>
      <c r="Q373" s="51">
        <f>('7.individuals NC'!P373*'7.individuals NC'!Q373+'11.individulas FC'!P373*'11.individulas FC'!Q373)/('7.individuals NC'!P373+'11.individulas FC'!P373)</f>
        <v>11.796080349131531</v>
      </c>
      <c r="R373" s="50">
        <f>'7.individuals NC'!R373+'11.individulas FC'!R373</f>
        <v>22308364.78455504</v>
      </c>
      <c r="S373" s="51">
        <f>('7.individuals NC'!R373*'7.individuals NC'!S373+'11.individulas FC'!R373*'11.individulas FC'!S373)/('7.individuals NC'!R373+'11.individulas FC'!R373)</f>
        <v>12.776737037316384</v>
      </c>
      <c r="T373" s="50">
        <f>'7.individuals NC'!T373+'11.individulas FC'!T373</f>
        <v>2155184.4451655005</v>
      </c>
      <c r="U373" s="51">
        <f>('7.individuals NC'!T373*'7.individuals NC'!U373+'11.individulas FC'!T373*'11.individulas FC'!U373)/('7.individuals NC'!T373+'11.individulas FC'!T373)</f>
        <v>11.69746378685894</v>
      </c>
    </row>
    <row r="374" spans="1:21" ht="14.25" customHeight="1" x14ac:dyDescent="0.2">
      <c r="A374" s="49" t="s">
        <v>99</v>
      </c>
      <c r="B374" s="50">
        <f>'7.individuals NC'!B374+'11.individulas FC'!B374</f>
        <v>304870744.76075184</v>
      </c>
      <c r="C374" s="51">
        <f>('7.individuals NC'!B374*'7.individuals NC'!C374+'11.individulas FC'!B374*'11.individulas FC'!C374)/('7.individuals NC'!B374+'11.individulas FC'!B374)</f>
        <v>5.758301050869485</v>
      </c>
      <c r="D374" s="50">
        <f>'7.individuals NC'!D374+'11.individulas FC'!D374</f>
        <v>15026501.109833926</v>
      </c>
      <c r="E374" s="51">
        <f>('7.individuals NC'!D374*'7.individuals NC'!E374+'11.individulas FC'!D374*'11.individulas FC'!E374)/('7.individuals NC'!D374+'11.individulas FC'!D374)</f>
        <v>5.8529341689591743E-2</v>
      </c>
      <c r="F374" s="50">
        <f>'7.individuals NC'!F374+'11.individulas FC'!F374</f>
        <v>153330819.94963172</v>
      </c>
      <c r="G374" s="51">
        <f>('7.individuals NC'!F374*'7.individuals NC'!G374+'11.individulas FC'!F374*'11.individulas FC'!G374)/('7.individuals NC'!F374+'11.individulas FC'!F374)</f>
        <v>0.97946851842537841</v>
      </c>
      <c r="H374" s="50">
        <f t="shared" si="32"/>
        <v>136513423.7012862</v>
      </c>
      <c r="I374" s="51">
        <f t="shared" si="33"/>
        <v>11.75324216600988</v>
      </c>
      <c r="J374" s="50">
        <f>'7.individuals NC'!J374+'11.individulas FC'!J374</f>
        <v>10463721.929308232</v>
      </c>
      <c r="K374" s="51">
        <f>('7.individuals NC'!J374*'7.individuals NC'!K374+'11.individulas FC'!J374*'11.individulas FC'!K374)/('7.individuals NC'!J374+'11.individulas FC'!J374)</f>
        <v>10.42444594393916</v>
      </c>
      <c r="L374" s="50">
        <f>'7.individuals NC'!L374+'11.individulas FC'!L374</f>
        <v>27044892.089279</v>
      </c>
      <c r="M374" s="51">
        <f>('7.individuals NC'!L374*'7.individuals NC'!M374+'11.individulas FC'!L374*'11.individulas FC'!M374)/('7.individuals NC'!L374+'11.individulas FC'!L374)</f>
        <v>11.696473510773323</v>
      </c>
      <c r="N374" s="50">
        <f>'7.individuals NC'!N374+'11.individulas FC'!N374</f>
        <v>29039322.491678141</v>
      </c>
      <c r="O374" s="51">
        <f>('7.individuals NC'!N374*'7.individuals NC'!O374+'11.individulas FC'!N374*'11.individulas FC'!O374)/('7.individuals NC'!N374+'11.individulas FC'!N374)</f>
        <v>11.532614079456488</v>
      </c>
      <c r="P374" s="50">
        <f>'7.individuals NC'!P374+'11.individulas FC'!P374</f>
        <v>45388903.893959932</v>
      </c>
      <c r="Q374" s="51">
        <f>('7.individuals NC'!P374*'7.individuals NC'!Q374+'11.individulas FC'!P374*'11.individulas FC'!Q374)/('7.individuals NC'!P374+'11.individulas FC'!P374)</f>
        <v>11.690425495063398</v>
      </c>
      <c r="R374" s="50">
        <f>'7.individuals NC'!R374+'11.individulas FC'!R374</f>
        <v>23412310.397343878</v>
      </c>
      <c r="S374" s="51">
        <f>('7.individuals NC'!R374*'7.individuals NC'!S374+'11.individulas FC'!R374*'11.individulas FC'!S374)/('7.individuals NC'!R374+'11.individulas FC'!R374)</f>
        <v>12.787556662176241</v>
      </c>
      <c r="T374" s="50">
        <f>'7.individuals NC'!T374+'11.individulas FC'!T374</f>
        <v>1164272.8997169998</v>
      </c>
      <c r="U374" s="51">
        <f>('7.individuals NC'!T374*'7.individuals NC'!U374+'11.individulas FC'!T374*'11.individulas FC'!U374)/('7.individuals NC'!T374+'11.individulas FC'!T374)</f>
        <v>12.167092121172203</v>
      </c>
    </row>
    <row r="375" spans="1:21" ht="14.25" customHeight="1" x14ac:dyDescent="0.2">
      <c r="A375" s="49" t="s">
        <v>103</v>
      </c>
      <c r="B375" s="50">
        <f>'7.individuals NC'!B375+'11.individulas FC'!B375</f>
        <v>307957444.36401588</v>
      </c>
      <c r="C375" s="51">
        <f>('7.individuals NC'!B375*'7.individuals NC'!C375+'11.individulas FC'!B375*'11.individulas FC'!C375)/('7.individuals NC'!B375+'11.individulas FC'!B375)</f>
        <v>5.7141053409595317</v>
      </c>
      <c r="D375" s="50">
        <f>'7.individuals NC'!D375+'11.individulas FC'!D375</f>
        <v>15906403.184046915</v>
      </c>
      <c r="E375" s="51">
        <f>('7.individuals NC'!D375*'7.individuals NC'!E375+'11.individulas FC'!D375*'11.individulas FC'!E375)/('7.individuals NC'!D375+'11.individulas FC'!D375)</f>
        <v>5.211750495913086E-2</v>
      </c>
      <c r="F375" s="50">
        <f>'7.individuals NC'!F375+'11.individulas FC'!F375</f>
        <v>153144835.79801175</v>
      </c>
      <c r="G375" s="51">
        <f>('7.individuals NC'!F375*'7.individuals NC'!G375+'11.individulas FC'!F375*'11.individulas FC'!G375)/('7.individuals NC'!F375+'11.individulas FC'!F375)</f>
        <v>0.85093803065238161</v>
      </c>
      <c r="H375" s="50">
        <f t="shared" si="32"/>
        <v>138906205.38195726</v>
      </c>
      <c r="I375" s="51">
        <f t="shared" si="33"/>
        <v>11.724137925481315</v>
      </c>
      <c r="J375" s="50">
        <f>'7.individuals NC'!J375+'11.individulas FC'!J375</f>
        <v>12114631.212189052</v>
      </c>
      <c r="K375" s="51">
        <f>('7.individuals NC'!J375*'7.individuals NC'!K375+'11.individulas FC'!J375*'11.individulas FC'!K375)/('7.individuals NC'!J375+'11.individulas FC'!J375)</f>
        <v>11.086929122842314</v>
      </c>
      <c r="L375" s="50">
        <f>'7.individuals NC'!L375+'11.individulas FC'!L375</f>
        <v>28052784.091140997</v>
      </c>
      <c r="M375" s="51">
        <f>('7.individuals NC'!L375*'7.individuals NC'!M375+'11.individulas FC'!L375*'11.individulas FC'!M375)/('7.individuals NC'!L375+'11.individulas FC'!L375)</f>
        <v>11.531103140435633</v>
      </c>
      <c r="N375" s="50">
        <f>'7.individuals NC'!N375+'11.individulas FC'!N375</f>
        <v>25942688.929341726</v>
      </c>
      <c r="O375" s="51">
        <f>('7.individuals NC'!N375*'7.individuals NC'!O375+'11.individulas FC'!N375*'11.individulas FC'!O375)/('7.individuals NC'!N375+'11.individulas FC'!N375)</f>
        <v>11.260557788407359</v>
      </c>
      <c r="P375" s="50">
        <f>'7.individuals NC'!P375+'11.individulas FC'!P375</f>
        <v>48254017.444899186</v>
      </c>
      <c r="Q375" s="51">
        <f>('7.individuals NC'!P375*'7.individuals NC'!Q375+'11.individulas FC'!P375*'11.individulas FC'!Q375)/('7.individuals NC'!P375+'11.individulas FC'!P375)</f>
        <v>11.748748061810126</v>
      </c>
      <c r="R375" s="50">
        <f>'7.individuals NC'!R375+'11.individulas FC'!R375</f>
        <v>23328504.810752787</v>
      </c>
      <c r="S375" s="51">
        <f>('7.individuals NC'!R375*'7.individuals NC'!S375+'11.individulas FC'!R375*'11.individulas FC'!S375)/('7.individuals NC'!R375+'11.individulas FC'!R375)</f>
        <v>12.730200255548199</v>
      </c>
      <c r="T375" s="50">
        <f>'7.individuals NC'!T375+'11.individulas FC'!T375</f>
        <v>1213578.8936335004</v>
      </c>
      <c r="U375" s="51">
        <f>('7.individuals NC'!T375*'7.individuals NC'!U375+'11.individulas FC'!T375*'11.individulas FC'!U375)/('7.individuals NC'!T375+'11.individulas FC'!T375)</f>
        <v>12.139240918832837</v>
      </c>
    </row>
    <row r="376" spans="1:21" ht="14.25" hidden="1" customHeight="1" x14ac:dyDescent="0.2">
      <c r="A376" s="49" t="s">
        <v>26</v>
      </c>
      <c r="B376" s="50">
        <f>'7.individuals NC'!B376+'11.individulas FC'!B376</f>
        <v>0</v>
      </c>
      <c r="C376" s="51" t="e">
        <f>('7.individuals NC'!B376*'7.individuals NC'!C376+'11.individulas FC'!B376*'11.individulas FC'!C376)/('7.individuals NC'!B376+'11.individulas FC'!B376)</f>
        <v>#DIV/0!</v>
      </c>
      <c r="D376" s="50">
        <f>'7.individuals NC'!D376+'11.individulas FC'!D376</f>
        <v>0</v>
      </c>
      <c r="E376" s="51" t="e">
        <f>('7.individuals NC'!D376*'7.individuals NC'!E376+'11.individulas FC'!D376*'11.individulas FC'!E376)/('7.individuals NC'!D376+'11.individulas FC'!D376)</f>
        <v>#DIV/0!</v>
      </c>
      <c r="F376" s="50">
        <f>'7.individuals NC'!F376+'11.individulas FC'!F376</f>
        <v>0</v>
      </c>
      <c r="G376" s="51" t="e">
        <f>('7.individuals NC'!F376*'7.individuals NC'!G376+'11.individulas FC'!F376*'11.individulas FC'!G376)/('7.individuals NC'!F376+'11.individulas FC'!F376)</f>
        <v>#DIV/0!</v>
      </c>
      <c r="H376" s="50">
        <f t="shared" si="32"/>
        <v>0</v>
      </c>
      <c r="I376" s="51" t="e">
        <f t="shared" si="33"/>
        <v>#DIV/0!</v>
      </c>
      <c r="J376" s="50">
        <f>'7.individuals NC'!J376+'11.individulas FC'!J376</f>
        <v>0</v>
      </c>
      <c r="K376" s="51" t="e">
        <f>('7.individuals NC'!J376*'7.individuals NC'!K376+'11.individulas FC'!J376*'11.individulas FC'!K376)/('7.individuals NC'!J376+'11.individulas FC'!J376)</f>
        <v>#DIV/0!</v>
      </c>
      <c r="L376" s="50">
        <f>'7.individuals NC'!L376+'11.individulas FC'!L376</f>
        <v>0</v>
      </c>
      <c r="M376" s="51" t="e">
        <f>('7.individuals NC'!L376*'7.individuals NC'!M376+'11.individulas FC'!L376*'11.individulas FC'!M376)/('7.individuals NC'!L376+'11.individulas FC'!L376)</f>
        <v>#DIV/0!</v>
      </c>
      <c r="N376" s="50">
        <f>'7.individuals NC'!N376+'11.individulas FC'!N376</f>
        <v>0</v>
      </c>
      <c r="O376" s="51" t="e">
        <f>('7.individuals NC'!N376*'7.individuals NC'!O376+'11.individulas FC'!N376*'11.individulas FC'!O376)/('7.individuals NC'!N376+'11.individulas FC'!N376)</f>
        <v>#DIV/0!</v>
      </c>
      <c r="P376" s="50">
        <f>'7.individuals NC'!P376+'11.individulas FC'!P376</f>
        <v>0</v>
      </c>
      <c r="Q376" s="51" t="e">
        <f>('7.individuals NC'!P376*'7.individuals NC'!Q376+'11.individulas FC'!P376*'11.individulas FC'!Q376)/('7.individuals NC'!P376+'11.individulas FC'!P376)</f>
        <v>#DIV/0!</v>
      </c>
      <c r="R376" s="50">
        <f>'7.individuals NC'!R376+'11.individulas FC'!R376</f>
        <v>0</v>
      </c>
      <c r="S376" s="51" t="e">
        <f>('7.individuals NC'!R376*'7.individuals NC'!S376+'11.individulas FC'!R376*'11.individulas FC'!S376)/('7.individuals NC'!R376+'11.individulas FC'!R376)</f>
        <v>#DIV/0!</v>
      </c>
      <c r="T376" s="50">
        <f>'7.individuals NC'!T376+'11.individulas FC'!T376</f>
        <v>0</v>
      </c>
      <c r="U376" s="51" t="e">
        <f>('7.individuals NC'!T376*'7.individuals NC'!U376+'11.individulas FC'!T376*'11.individulas FC'!U376)/('7.individuals NC'!T376+'11.individulas FC'!T376)</f>
        <v>#DIV/0!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26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27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28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46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30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101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20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21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22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customHeight="1" x14ac:dyDescent="0.2">
      <c r="A373" s="49" t="s">
        <v>96</v>
      </c>
      <c r="B373" s="50">
        <f>'8.legal entities NC'!B373+'12.legal entities FC'!B373</f>
        <v>512473694.88129514</v>
      </c>
      <c r="C373" s="51">
        <f>('8.legal entities NC'!B373*'8.legal entities NC'!C373+'12.legal entities FC'!B373*'12.legal entities FC'!C373)/('8.legal entities NC'!B373+'12.legal entities FC'!B373)</f>
        <v>3.8924752725635647</v>
      </c>
      <c r="D373" s="50">
        <f>'8.legal entities NC'!D373+'12.legal entities FC'!D373</f>
        <v>360588194.75883806</v>
      </c>
      <c r="E373" s="51">
        <f>('8.legal entities NC'!D373*'8.legal entities NC'!E373+'12.legal entities FC'!D373*'12.legal entities FC'!E373)/('8.legal entities NC'!D373+'12.legal entities FC'!D373)</f>
        <v>1.379430313580968</v>
      </c>
      <c r="F373" s="50">
        <f>'8.legal entities NC'!F373+'12.legal entities FC'!F373</f>
        <v>16847599.973429702</v>
      </c>
      <c r="G373" s="51">
        <f>('8.legal entities NC'!F373*'8.legal entities NC'!G373+'12.legal entities FC'!F373*'12.legal entities FC'!G373)/('8.legal entities NC'!F373+'12.legal entities FC'!F373)</f>
        <v>1.8193292608342031</v>
      </c>
      <c r="H373" s="50">
        <f t="shared" si="34"/>
        <v>135037900.14902738</v>
      </c>
      <c r="I373" s="51">
        <f t="shared" si="35"/>
        <v>10.861643770895242</v>
      </c>
      <c r="J373" s="50">
        <f>'8.legal entities NC'!J373+'12.legal entities FC'!J373</f>
        <v>4578314.4221913461</v>
      </c>
      <c r="K373" s="51">
        <f>('8.legal entities NC'!J373*'8.legal entities NC'!K373+'12.legal entities FC'!J373*'12.legal entities FC'!K373)/('8.legal entities NC'!J373+'12.legal entities FC'!J373)</f>
        <v>8.8624006471933825</v>
      </c>
      <c r="L373" s="50">
        <f>'8.legal entities NC'!L373+'12.legal entities FC'!L373</f>
        <v>13550516.79885</v>
      </c>
      <c r="M373" s="51">
        <f>('8.legal entities NC'!L373*'8.legal entities NC'!M373+'12.legal entities FC'!L373*'12.legal entities FC'!M373)/('8.legal entities NC'!L373+'12.legal entities FC'!L373)</f>
        <v>8.0891544108255218</v>
      </c>
      <c r="N373" s="50">
        <f>'8.legal entities NC'!N373+'12.legal entities FC'!N373</f>
        <v>22472187.056797002</v>
      </c>
      <c r="O373" s="51">
        <f>('8.legal entities NC'!N373*'8.legal entities NC'!O373+'12.legal entities FC'!N373*'12.legal entities FC'!O373)/('8.legal entities NC'!N373+'12.legal entities FC'!N373)</f>
        <v>9.1829820733907059</v>
      </c>
      <c r="P373" s="50">
        <f>'8.legal entities NC'!P373+'12.legal entities FC'!P373</f>
        <v>39040129.560514502</v>
      </c>
      <c r="Q373" s="51">
        <f>('8.legal entities NC'!P373*'8.legal entities NC'!Q373+'12.legal entities FC'!P373*'12.legal entities FC'!Q373)/('8.legal entities NC'!P373+'12.legal entities FC'!P373)</f>
        <v>11.84784941890012</v>
      </c>
      <c r="R373" s="50">
        <f>'8.legal entities NC'!R373+'12.legal entities FC'!R373</f>
        <v>51287940.700674504</v>
      </c>
      <c r="S373" s="51">
        <f>('8.legal entities NC'!R373*'8.legal entities NC'!S373+'12.legal entities FC'!R373*'12.legal entities FC'!S373)/('8.legal entities NC'!R373+'12.legal entities FC'!R373)</f>
        <v>11.708164442057955</v>
      </c>
      <c r="T373" s="50">
        <f>'8.legal entities NC'!T373+'12.legal entities FC'!T373</f>
        <v>4108811.61</v>
      </c>
      <c r="U373" s="51">
        <f>('8.legal entities NC'!T373*'8.legal entities NC'!U373+'12.legal entities FC'!T373*'12.legal entities FC'!U373)/('8.legal entities NC'!T373+'12.legal entities FC'!T373)</f>
        <v>11.476694771118991</v>
      </c>
    </row>
    <row r="374" spans="1:21" ht="12.75" customHeight="1" x14ac:dyDescent="0.2">
      <c r="A374" s="49" t="s">
        <v>99</v>
      </c>
      <c r="B374" s="50">
        <f>'8.legal entities NC'!B374+'12.legal entities FC'!B374</f>
        <v>511521466.14712948</v>
      </c>
      <c r="C374" s="51">
        <f>('8.legal entities NC'!B374*'8.legal entities NC'!C374+'12.legal entities FC'!B374*'12.legal entities FC'!C374)/('8.legal entities NC'!B374+'12.legal entities FC'!B374)</f>
        <v>4.0807317250633499</v>
      </c>
      <c r="D374" s="50">
        <f>'8.legal entities NC'!D374+'12.legal entities FC'!D374</f>
        <v>352890051.55737376</v>
      </c>
      <c r="E374" s="51">
        <f>('8.legal entities NC'!D374*'8.legal entities NC'!E374+'12.legal entities FC'!D374*'12.legal entities FC'!E374)/('8.legal entities NC'!D374+'12.legal entities FC'!D374)</f>
        <v>1.6489031184655498</v>
      </c>
      <c r="F374" s="50">
        <f>'8.legal entities NC'!F374+'12.legal entities FC'!F374</f>
        <v>20192758.835969616</v>
      </c>
      <c r="G374" s="51">
        <f>('8.legal entities NC'!F374*'8.legal entities NC'!G374+'12.legal entities FC'!F374*'12.legal entities FC'!G374)/('8.legal entities NC'!F374+'12.legal entities FC'!F374)</f>
        <v>0.98159729131114681</v>
      </c>
      <c r="H374" s="50">
        <f t="shared" si="34"/>
        <v>138438655.75378603</v>
      </c>
      <c r="I374" s="51">
        <f t="shared" si="35"/>
        <v>10.731678973637894</v>
      </c>
      <c r="J374" s="50">
        <f>'8.legal entities NC'!J374+'12.legal entities FC'!J374</f>
        <v>8223734.75436603</v>
      </c>
      <c r="K374" s="51">
        <f>('8.legal entities NC'!J374*'8.legal entities NC'!K374+'12.legal entities FC'!J374*'12.legal entities FC'!K374)/('8.legal entities NC'!J374+'12.legal entities FC'!J374)</f>
        <v>6.5109515630104813</v>
      </c>
      <c r="L374" s="50">
        <f>'8.legal entities NC'!L374+'12.legal entities FC'!L374</f>
        <v>13082842.08523</v>
      </c>
      <c r="M374" s="51">
        <f>('8.legal entities NC'!L374*'8.legal entities NC'!M374+'12.legal entities FC'!L374*'12.legal entities FC'!M374)/('8.legal entities NC'!L374+'12.legal entities FC'!L374)</f>
        <v>10.449892945786614</v>
      </c>
      <c r="N374" s="50">
        <f>'8.legal entities NC'!N374+'12.legal entities FC'!N374</f>
        <v>31201837.340559997</v>
      </c>
      <c r="O374" s="51">
        <f>('8.legal entities NC'!N374*'8.legal entities NC'!O374+'12.legal entities FC'!N374*'12.legal entities FC'!O374)/('8.legal entities NC'!N374+'12.legal entities FC'!N374)</f>
        <v>9.6429925347208929</v>
      </c>
      <c r="P374" s="50">
        <f>'8.legal entities NC'!P374+'12.legal entities FC'!P374</f>
        <v>24585728.116119999</v>
      </c>
      <c r="Q374" s="51">
        <f>('8.legal entities NC'!P374*'8.legal entities NC'!Q374+'12.legal entities FC'!P374*'12.legal entities FC'!Q374)/('8.legal entities NC'!P374+'12.legal entities FC'!P374)</f>
        <v>12.008901962897086</v>
      </c>
      <c r="R374" s="50">
        <f>'8.legal entities NC'!R374+'12.legal entities FC'!R374</f>
        <v>60434359.347510003</v>
      </c>
      <c r="S374" s="51">
        <f>('8.legal entities NC'!R374*'8.legal entities NC'!S374+'12.legal entities FC'!R374*'12.legal entities FC'!S374)/('8.legal entities NC'!R374+'12.legal entities FC'!R374)</f>
        <v>11.38265573841003</v>
      </c>
      <c r="T374" s="50">
        <f>'8.legal entities NC'!T374+'12.legal entities FC'!T374</f>
        <v>910154.11</v>
      </c>
      <c r="U374" s="51">
        <f>('8.legal entities NC'!T374*'8.legal entities NC'!U374+'12.legal entities FC'!T374*'12.legal entities FC'!U374)/('8.legal entities NC'!T374+'12.legal entities FC'!T374)</f>
        <v>12.514784798367829</v>
      </c>
    </row>
    <row r="375" spans="1:21" ht="12.75" customHeight="1" x14ac:dyDescent="0.2">
      <c r="A375" s="49" t="s">
        <v>103</v>
      </c>
      <c r="B375" s="50">
        <f>'8.legal entities NC'!B375+'12.legal entities FC'!B375</f>
        <v>475387961.06856167</v>
      </c>
      <c r="C375" s="51">
        <f>('8.legal entities NC'!B375*'8.legal entities NC'!C375+'12.legal entities FC'!B375*'12.legal entities FC'!C375)/('8.legal entities NC'!B375+'12.legal entities FC'!B375)</f>
        <v>3.2998950066593964</v>
      </c>
      <c r="D375" s="50">
        <f>'8.legal entities NC'!D375+'12.legal entities FC'!D375</f>
        <v>328360701.76876098</v>
      </c>
      <c r="E375" s="51">
        <f>('8.legal entities NC'!D375*'8.legal entities NC'!E375+'12.legal entities FC'!D375*'12.legal entities FC'!E375)/('8.legal entities NC'!D375+'12.legal entities FC'!D375)</f>
        <v>1.1591641120496394</v>
      </c>
      <c r="F375" s="50">
        <f>'8.legal entities NC'!F375+'12.legal entities FC'!F375</f>
        <v>14265598.104777021</v>
      </c>
      <c r="G375" s="51">
        <f>('8.legal entities NC'!F375*'8.legal entities NC'!G375+'12.legal entities FC'!F375*'12.legal entities FC'!G375)/('8.legal entities NC'!F375+'12.legal entities FC'!F375)</f>
        <v>1.5352935438641626</v>
      </c>
      <c r="H375" s="50">
        <f t="shared" si="34"/>
        <v>132761661.19502366</v>
      </c>
      <c r="I375" s="51">
        <f t="shared" si="35"/>
        <v>8.784196630950591</v>
      </c>
      <c r="J375" s="50">
        <f>'8.legal entities NC'!J375+'12.legal entities FC'!J375</f>
        <v>3717786.8891536496</v>
      </c>
      <c r="K375" s="51">
        <f>('8.legal entities NC'!J375*'8.legal entities NC'!K375+'12.legal entities FC'!J375*'12.legal entities FC'!K375)/('8.legal entities NC'!J375+'12.legal entities FC'!J375)</f>
        <v>7.9610849131309855</v>
      </c>
      <c r="L375" s="50">
        <f>'8.legal entities NC'!L375+'12.legal entities FC'!L375</f>
        <v>17693092.852790002</v>
      </c>
      <c r="M375" s="51">
        <f>('8.legal entities NC'!L375*'8.legal entities NC'!M375+'12.legal entities FC'!L375*'12.legal entities FC'!M375)/('8.legal entities NC'!L375+'12.legal entities FC'!L375)</f>
        <v>5.8546259617358576</v>
      </c>
      <c r="N375" s="50">
        <f>'8.legal entities NC'!N375+'12.legal entities FC'!N375</f>
        <v>26591212.375540003</v>
      </c>
      <c r="O375" s="51">
        <f>('8.legal entities NC'!N375*'8.legal entities NC'!O375+'12.legal entities FC'!N375*'12.legal entities FC'!O375)/('8.legal entities NC'!N375+'12.legal entities FC'!N375)</f>
        <v>6.658127079198854</v>
      </c>
      <c r="P375" s="50">
        <f>'8.legal entities NC'!P375+'12.legal entities FC'!P375</f>
        <v>25552059.864099998</v>
      </c>
      <c r="Q375" s="51">
        <f>('8.legal entities NC'!P375*'8.legal entities NC'!Q375+'12.legal entities FC'!P375*'12.legal entities FC'!Q375)/('8.legal entities NC'!P375+'12.legal entities FC'!P375)</f>
        <v>9.077408998326149</v>
      </c>
      <c r="R375" s="50">
        <f>'8.legal entities NC'!R375+'12.legal entities FC'!R375</f>
        <v>58336305.103440002</v>
      </c>
      <c r="S375" s="51">
        <f>('8.legal entities NC'!R375*'8.legal entities NC'!S375+'12.legal entities FC'!R375*'12.legal entities FC'!S375)/('8.legal entities NC'!R375+'12.legal entities FC'!R375)</f>
        <v>10.510444305415731</v>
      </c>
      <c r="T375" s="50">
        <f>'8.legal entities NC'!T375+'12.legal entities FC'!T375</f>
        <v>871204.11</v>
      </c>
      <c r="U375" s="51">
        <f>('8.legal entities NC'!T375*'8.legal entities NC'!U375+'12.legal entities FC'!T375*'12.legal entities FC'!U375)/('8.legal entities NC'!T375+'12.legal entities FC'!T375)</f>
        <v>12.495147687032837</v>
      </c>
    </row>
    <row r="376" spans="1:21" ht="12.75" hidden="1" customHeight="1" x14ac:dyDescent="0.2">
      <c r="A376" s="49" t="s">
        <v>26</v>
      </c>
      <c r="B376" s="50">
        <f>'8.legal entities NC'!B376+'12.legal entities FC'!B376</f>
        <v>0</v>
      </c>
      <c r="C376" s="51" t="e">
        <f>('8.legal entities NC'!B376*'8.legal entities NC'!C376+'12.legal entities FC'!B376*'12.legal entities FC'!C376)/('8.legal entities NC'!B376+'12.legal entities FC'!B376)</f>
        <v>#DIV/0!</v>
      </c>
      <c r="D376" s="50">
        <f>'8.legal entities NC'!D376+'12.legal entities FC'!D376</f>
        <v>0</v>
      </c>
      <c r="E376" s="51" t="e">
        <f>('8.legal entities NC'!D376*'8.legal entities NC'!E376+'12.legal entities FC'!D376*'12.legal entities FC'!E376)/('8.legal entities NC'!D376+'12.legal entities FC'!D376)</f>
        <v>#DIV/0!</v>
      </c>
      <c r="F376" s="50">
        <f>'8.legal entities NC'!F376+'12.legal entities FC'!F376</f>
        <v>0</v>
      </c>
      <c r="G376" s="51" t="e">
        <f>('8.legal entities NC'!F376*'8.legal entities NC'!G376+'12.legal entities FC'!F376*'12.legal entities FC'!G376)/('8.legal entities NC'!F376+'12.legal entities FC'!F376)</f>
        <v>#DIV/0!</v>
      </c>
      <c r="H376" s="50">
        <f t="shared" si="34"/>
        <v>0</v>
      </c>
      <c r="I376" s="51" t="e">
        <f t="shared" si="35"/>
        <v>#DIV/0!</v>
      </c>
      <c r="J376" s="50">
        <f>'8.legal entities NC'!J376+'12.legal entities FC'!J376</f>
        <v>0</v>
      </c>
      <c r="K376" s="51" t="e">
        <f>('8.legal entities NC'!J376*'8.legal entities NC'!K376+'12.legal entities FC'!J376*'12.legal entities FC'!K376)/('8.legal entities NC'!J376+'12.legal entities FC'!J376)</f>
        <v>#DIV/0!</v>
      </c>
      <c r="L376" s="50">
        <f>'8.legal entities NC'!L376+'12.legal entities FC'!L376</f>
        <v>0</v>
      </c>
      <c r="M376" s="51" t="e">
        <f>('8.legal entities NC'!L376*'8.legal entities NC'!M376+'12.legal entities FC'!L376*'12.legal entities FC'!M376)/('8.legal entities NC'!L376+'12.legal entities FC'!L376)</f>
        <v>#DIV/0!</v>
      </c>
      <c r="N376" s="50">
        <f>'8.legal entities NC'!N376+'12.legal entities FC'!N376</f>
        <v>0</v>
      </c>
      <c r="O376" s="51" t="e">
        <f>('8.legal entities NC'!N376*'8.legal entities NC'!O376+'12.legal entities FC'!N376*'12.legal entities FC'!O376)/('8.legal entities NC'!N376+'12.legal entities FC'!N376)</f>
        <v>#DIV/0!</v>
      </c>
      <c r="P376" s="50">
        <f>'8.legal entities NC'!P376+'12.legal entities FC'!P376</f>
        <v>0</v>
      </c>
      <c r="Q376" s="51" t="e">
        <f>('8.legal entities NC'!P376*'8.legal entities NC'!Q376+'12.legal entities FC'!P376*'12.legal entities FC'!Q376)/('8.legal entities NC'!P376+'12.legal entities FC'!P376)</f>
        <v>#DIV/0!</v>
      </c>
      <c r="R376" s="50">
        <f>'8.legal entities NC'!R376+'12.legal entities FC'!R376</f>
        <v>0</v>
      </c>
      <c r="S376" s="51" t="e">
        <f>('8.legal entities NC'!R376*'8.legal entities NC'!S376+'12.legal entities FC'!R376*'12.legal entities FC'!S376)/('8.legal entities NC'!R376+'12.legal entities FC'!R376)</f>
        <v>#DIV/0!</v>
      </c>
      <c r="T376" s="50">
        <f>'8.legal entities NC'!T376+'12.legal entities FC'!T376</f>
        <v>0</v>
      </c>
      <c r="U376" s="51" t="e">
        <f>('8.legal entities NC'!T376*'8.legal entities NC'!U376+'12.legal entities FC'!T376*'12.legal entities FC'!U376)/('8.legal entities NC'!T376+'12.legal entities FC'!T376)</f>
        <v>#DIV/0!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26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27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28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46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30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101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20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21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22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customHeight="1" x14ac:dyDescent="0.2">
      <c r="A205" s="49" t="s">
        <v>95</v>
      </c>
      <c r="B205" s="50">
        <f>'9.non-residents NC'!B205+'13.non-residents FC'!B205</f>
        <v>113482353.91453147</v>
      </c>
      <c r="C205" s="51">
        <f>('9.non-residents NC'!B205*'9.non-residents NC'!C205+'13.non-residents FC'!B205*'13.non-residents FC'!C205)/('9.non-residents NC'!B205+'13.non-residents FC'!B205)</f>
        <v>1.1491633498619807</v>
      </c>
      <c r="D205" s="50">
        <f>'9.non-residents NC'!D205+'13.non-residents FC'!D205</f>
        <v>15687075.325376129</v>
      </c>
      <c r="E205" s="51">
        <f>('9.non-residents NC'!D205*'9.non-residents NC'!E205+'13.non-residents FC'!D205*'13.non-residents FC'!E205)/('9.non-residents NC'!D205+'13.non-residents FC'!D205)</f>
        <v>0.10034294552399355</v>
      </c>
      <c r="F205" s="50">
        <f>'9.non-residents NC'!F205+'13.non-residents FC'!F205</f>
        <v>77111421.384637102</v>
      </c>
      <c r="G205" s="51">
        <f>('9.non-residents NC'!F205*'9.non-residents NC'!G205+'13.non-residents FC'!F205*'13.non-residents FC'!G205)/('9.non-residents NC'!F205+'13.non-residents FC'!F205)</f>
        <v>1.0657985570625694E-2</v>
      </c>
      <c r="H205" s="50">
        <f t="shared" si="22"/>
        <v>20683857.204518244</v>
      </c>
      <c r="I205" s="51">
        <f t="shared" si="23"/>
        <v>6.1890691348144298</v>
      </c>
      <c r="J205" s="50">
        <f>'9.non-residents NC'!J205+'13.non-residents FC'!J205</f>
        <v>2317439.330363038</v>
      </c>
      <c r="K205" s="51">
        <f>('9.non-residents NC'!J205*'9.non-residents NC'!K205+'13.non-residents FC'!J205*'13.non-residents FC'!K205)/('9.non-residents NC'!J205+'13.non-residents FC'!J205)</f>
        <v>4.5566126139090759</v>
      </c>
      <c r="L205" s="50">
        <f>'9.non-residents NC'!L205+'13.non-residents FC'!L205</f>
        <v>3857256.4315492986</v>
      </c>
      <c r="M205" s="51">
        <f>('9.non-residents NC'!L205*'9.non-residents NC'!M205+'13.non-residents FC'!L205*'13.non-residents FC'!M205)/('9.non-residents NC'!L205+'13.non-residents FC'!L205)</f>
        <v>5.0873293998060003</v>
      </c>
      <c r="N205" s="50">
        <f>'9.non-residents NC'!N205+'13.non-residents FC'!N205</f>
        <v>4707269.340395635</v>
      </c>
      <c r="O205" s="51">
        <f>('9.non-residents NC'!N205*'9.non-residents NC'!O205+'13.non-residents FC'!N205*'13.non-residents FC'!O205)/('9.non-residents NC'!N205+'13.non-residents FC'!N205)</f>
        <v>7.4058813147184468</v>
      </c>
      <c r="P205" s="50">
        <f>'9.non-residents NC'!P205+'13.non-residents FC'!P205</f>
        <v>7169500.8521672767</v>
      </c>
      <c r="Q205" s="51">
        <f>('9.non-residents NC'!P205*'9.non-residents NC'!Q205+'13.non-residents FC'!P205*'13.non-residents FC'!Q205)/('9.non-residents NC'!P205+'13.non-residents FC'!P205)</f>
        <v>6.1440236898275966</v>
      </c>
      <c r="R205" s="50">
        <f>'9.non-residents NC'!R205+'13.non-residents FC'!R205</f>
        <v>2558007.3919855002</v>
      </c>
      <c r="S205" s="51">
        <f>('9.non-residents NC'!R205*'9.non-residents NC'!S205+'13.non-residents FC'!R205*'13.non-residents FC'!S205)/('9.non-residents NC'!R205+'13.non-residents FC'!R205)</f>
        <v>7.1328126905458173</v>
      </c>
      <c r="T205" s="50">
        <f>'9.non-residents NC'!T205+'13.non-residents FC'!T205</f>
        <v>74383.858057500009</v>
      </c>
      <c r="U205" s="51">
        <f>('9.non-residents NC'!T205*'9.non-residents NC'!U205+'13.non-residents FC'!T205*'13.non-residents FC'!U205)/('9.non-residents NC'!T205+'13.non-residents FC'!T205)</f>
        <v>9.0633395481706245</v>
      </c>
    </row>
    <row r="206" spans="1:21" ht="14.25" customHeight="1" x14ac:dyDescent="0.2">
      <c r="A206" s="49" t="s">
        <v>98</v>
      </c>
      <c r="B206" s="50">
        <f>'9.non-residents NC'!B206+'13.non-residents FC'!B206</f>
        <v>108328160.34892449</v>
      </c>
      <c r="C206" s="51">
        <f>('9.non-residents NC'!B206*'9.non-residents NC'!C206+'13.non-residents FC'!B206*'13.non-residents FC'!C206)/('9.non-residents NC'!B206+'13.non-residents FC'!B206)</f>
        <v>1.2405136431217758</v>
      </c>
      <c r="D206" s="50">
        <f>'9.non-residents NC'!D206+'13.non-residents FC'!D206</f>
        <v>9575370.6536270753</v>
      </c>
      <c r="E206" s="51">
        <f>('9.non-residents NC'!D206*'9.non-residents NC'!E206+'13.non-residents FC'!D206*'13.non-residents FC'!E206)/('9.non-residents NC'!D206+'13.non-residents FC'!D206)</f>
        <v>0.13600510322247414</v>
      </c>
      <c r="F206" s="50">
        <f>'9.non-residents NC'!F206+'13.non-residents FC'!F206</f>
        <v>78142983.228482768</v>
      </c>
      <c r="G206" s="51">
        <f>('9.non-residents NC'!F206*'9.non-residents NC'!G206+'13.non-residents FC'!F206*'13.non-residents FC'!G206)/('9.non-residents NC'!F206+'13.non-residents FC'!F206)</f>
        <v>1.1681250940919872E-2</v>
      </c>
      <c r="H206" s="50">
        <f t="shared" si="22"/>
        <v>20609806.466814641</v>
      </c>
      <c r="I206" s="51">
        <f t="shared" si="23"/>
        <v>6.4128430312741029</v>
      </c>
      <c r="J206" s="50">
        <f>'9.non-residents NC'!J206+'13.non-residents FC'!J206</f>
        <v>1775930.7348060422</v>
      </c>
      <c r="K206" s="51">
        <f>('9.non-residents NC'!J206*'9.non-residents NC'!K206+'13.non-residents FC'!J206*'13.non-residents FC'!K206)/('9.non-residents NC'!J206+'13.non-residents FC'!J206)</f>
        <v>4.4633600179432191</v>
      </c>
      <c r="L206" s="50">
        <f>'9.non-residents NC'!L206+'13.non-residents FC'!L206</f>
        <v>4954362.8907966996</v>
      </c>
      <c r="M206" s="51">
        <f>('9.non-residents NC'!L206*'9.non-residents NC'!M206+'13.non-residents FC'!L206*'13.non-residents FC'!M206)/('9.non-residents NC'!L206+'13.non-residents FC'!L206)</f>
        <v>6.5231431884589135</v>
      </c>
      <c r="N206" s="50">
        <f>'9.non-residents NC'!N206+'13.non-residents FC'!N206</f>
        <v>4368110.447745</v>
      </c>
      <c r="O206" s="51">
        <f>('9.non-residents NC'!N206*'9.non-residents NC'!O206+'13.non-residents FC'!N206*'13.non-residents FC'!O206)/('9.non-residents NC'!N206+'13.non-residents FC'!N206)</f>
        <v>6.0832273823763083</v>
      </c>
      <c r="P206" s="50">
        <f>'9.non-residents NC'!P206+'13.non-residents FC'!P206</f>
        <v>6832377.3920584004</v>
      </c>
      <c r="Q206" s="51">
        <f>('9.non-residents NC'!P206*'9.non-residents NC'!Q206+'13.non-residents FC'!P206*'13.non-residents FC'!Q206)/('9.non-residents NC'!P206+'13.non-residents FC'!P206)</f>
        <v>6.6786073637323282</v>
      </c>
      <c r="R206" s="50">
        <f>'9.non-residents NC'!R206+'13.non-residents FC'!R206</f>
        <v>2587989.7194600003</v>
      </c>
      <c r="S206" s="51">
        <f>('9.non-residents NC'!R206*'9.non-residents NC'!S206+'13.non-residents FC'!R206*'13.non-residents FC'!S206)/('9.non-residents NC'!R206+'13.non-residents FC'!R206)</f>
        <v>7.2933092200344829</v>
      </c>
      <c r="T206" s="50">
        <f>'9.non-residents NC'!T206+'13.non-residents FC'!T206</f>
        <v>91035.281948499993</v>
      </c>
      <c r="U206" s="51">
        <f>('9.non-residents NC'!T206*'9.non-residents NC'!U206+'13.non-residents FC'!T206*'13.non-residents FC'!U206)/('9.non-residents NC'!T206+'13.non-residents FC'!T206)</f>
        <v>9.2802773634098745</v>
      </c>
    </row>
    <row r="207" spans="1:21" ht="14.25" customHeight="1" x14ac:dyDescent="0.2">
      <c r="A207" s="49" t="s">
        <v>102</v>
      </c>
      <c r="B207" s="50">
        <f>'9.non-residents NC'!B207+'13.non-residents FC'!B207</f>
        <v>116828697.18422</v>
      </c>
      <c r="C207" s="51">
        <f>('9.non-residents NC'!B207*'9.non-residents NC'!C207+'13.non-residents FC'!B207*'13.non-residents FC'!C207)/('9.non-residents NC'!B207+'13.non-residents FC'!B207)</f>
        <v>1.1766073673631929</v>
      </c>
      <c r="D207" s="50">
        <f>'9.non-residents NC'!D207+'13.non-residents FC'!D207</f>
        <v>13312065.123819681</v>
      </c>
      <c r="E207" s="51">
        <f>('9.non-residents NC'!D207*'9.non-residents NC'!E207+'13.non-residents FC'!D207*'13.non-residents FC'!E207)/('9.non-residents NC'!D207+'13.non-residents FC'!D207)</f>
        <v>5.3366141767803972E-2</v>
      </c>
      <c r="F207" s="50">
        <f>'9.non-residents NC'!F207+'13.non-residents FC'!F207</f>
        <v>82622921.784831509</v>
      </c>
      <c r="G207" s="51">
        <f>('9.non-residents NC'!F207*'9.non-residents NC'!G207+'13.non-residents FC'!F207*'13.non-residents FC'!G207)/('9.non-residents NC'!F207+'13.non-residents FC'!F207)</f>
        <v>7.2355162618111604E-3</v>
      </c>
      <c r="H207" s="50">
        <f t="shared" si="22"/>
        <v>20893710.275568821</v>
      </c>
      <c r="I207" s="51">
        <f t="shared" si="23"/>
        <v>6.5164717506784475</v>
      </c>
      <c r="J207" s="50">
        <f>'9.non-residents NC'!J207+'13.non-residents FC'!J207</f>
        <v>2790243.7886171495</v>
      </c>
      <c r="K207" s="51">
        <f>('9.non-residents NC'!J207*'9.non-residents NC'!K207+'13.non-residents FC'!J207*'13.non-residents FC'!K207)/('9.non-residents NC'!J207+'13.non-residents FC'!J207)</f>
        <v>4.7283012045332722</v>
      </c>
      <c r="L207" s="50">
        <f>'9.non-residents NC'!L207+'13.non-residents FC'!L207</f>
        <v>4443574.9779065</v>
      </c>
      <c r="M207" s="51">
        <f>('9.non-residents NC'!L207*'9.non-residents NC'!M207+'13.non-residents FC'!L207*'13.non-residents FC'!M207)/('9.non-residents NC'!L207+'13.non-residents FC'!L207)</f>
        <v>7.2989102342135554</v>
      </c>
      <c r="N207" s="50">
        <f>'9.non-residents NC'!N207+'13.non-residents FC'!N207</f>
        <v>4534960.2475910001</v>
      </c>
      <c r="O207" s="51">
        <f>('9.non-residents NC'!N207*'9.non-residents NC'!O207+'13.non-residents FC'!N207*'13.non-residents FC'!O207)/('9.non-residents NC'!N207+'13.non-residents FC'!N207)</f>
        <v>4.9084042998582733</v>
      </c>
      <c r="P207" s="50">
        <f>'9.non-residents NC'!P207+'13.non-residents FC'!P207</f>
        <v>6349756.7602381706</v>
      </c>
      <c r="Q207" s="51">
        <f>('9.non-residents NC'!P207*'9.non-residents NC'!Q207+'13.non-residents FC'!P207*'13.non-residents FC'!Q207)/('9.non-residents NC'!P207+'13.non-residents FC'!P207)</f>
        <v>7.5554028671567863</v>
      </c>
      <c r="R207" s="50">
        <f>'9.non-residents NC'!R207+'13.non-residents FC'!R207</f>
        <v>2688745.6146565001</v>
      </c>
      <c r="S207" s="51">
        <f>('9.non-residents NC'!R207*'9.non-residents NC'!S207+'13.non-residents FC'!R207*'13.non-residents FC'!S207)/('9.non-residents NC'!R207+'13.non-residents FC'!R207)</f>
        <v>7.2592067005803518</v>
      </c>
      <c r="T207" s="50">
        <f>'9.non-residents NC'!T207+'13.non-residents FC'!T207</f>
        <v>86428.886559499995</v>
      </c>
      <c r="U207" s="51">
        <f>('9.non-residents NC'!T207*'9.non-residents NC'!U207+'13.non-residents FC'!T207*'13.non-residents FC'!U207)/('9.non-residents NC'!T207+'13.non-residents FC'!T207)</f>
        <v>8.9594563339655231</v>
      </c>
    </row>
    <row r="208" spans="1:21" ht="14.25" hidden="1" customHeight="1" x14ac:dyDescent="0.2">
      <c r="A208" s="49" t="s">
        <v>26</v>
      </c>
      <c r="B208" s="50">
        <f>'9.non-residents NC'!B208+'13.non-residents FC'!B208</f>
        <v>0</v>
      </c>
      <c r="C208" s="51" t="e">
        <f>('9.non-residents NC'!B208*'9.non-residents NC'!C208+'13.non-residents FC'!B208*'13.non-residents FC'!C208)/('9.non-residents NC'!B208+'13.non-residents FC'!B208)</f>
        <v>#DIV/0!</v>
      </c>
      <c r="D208" s="50">
        <f>'9.non-residents NC'!D208+'13.non-residents FC'!D208</f>
        <v>0</v>
      </c>
      <c r="E208" s="51" t="e">
        <f>('9.non-residents NC'!D208*'9.non-residents NC'!E208+'13.non-residents FC'!D208*'13.non-residents FC'!E208)/('9.non-residents NC'!D208+'13.non-residents FC'!D208)</f>
        <v>#DIV/0!</v>
      </c>
      <c r="F208" s="50">
        <f>'9.non-residents NC'!F208+'13.non-residents FC'!F208</f>
        <v>0</v>
      </c>
      <c r="G208" s="51" t="e">
        <f>('9.non-residents NC'!F208*'9.non-residents NC'!G208+'13.non-residents FC'!F208*'13.non-residents FC'!G208)/('9.non-residents NC'!F208+'13.non-residents FC'!F208)</f>
        <v>#DIV/0!</v>
      </c>
      <c r="H208" s="50">
        <f t="shared" si="22"/>
        <v>0</v>
      </c>
      <c r="I208" s="51" t="e">
        <f t="shared" si="23"/>
        <v>#DIV/0!</v>
      </c>
      <c r="J208" s="50">
        <f>'9.non-residents NC'!J208+'13.non-residents FC'!J208</f>
        <v>0</v>
      </c>
      <c r="K208" s="51" t="e">
        <f>('9.non-residents NC'!J208*'9.non-residents NC'!K208+'13.non-residents FC'!J208*'13.non-residents FC'!K208)/('9.non-residents NC'!J208+'13.non-residents FC'!J208)</f>
        <v>#DIV/0!</v>
      </c>
      <c r="L208" s="50">
        <f>'9.non-residents NC'!L208+'13.non-residents FC'!L208</f>
        <v>0</v>
      </c>
      <c r="M208" s="51" t="e">
        <f>('9.non-residents NC'!L208*'9.non-residents NC'!M208+'13.non-residents FC'!L208*'13.non-residents FC'!M208)/('9.non-residents NC'!L208+'13.non-residents FC'!L208)</f>
        <v>#DIV/0!</v>
      </c>
      <c r="N208" s="50">
        <f>'9.non-residents NC'!N208+'13.non-residents FC'!N208</f>
        <v>0</v>
      </c>
      <c r="O208" s="51" t="e">
        <f>('9.non-residents NC'!N208*'9.non-residents NC'!O208+'13.non-residents FC'!N208*'13.non-residents FC'!O208)/('9.non-residents NC'!N208+'13.non-residents FC'!N208)</f>
        <v>#DIV/0!</v>
      </c>
      <c r="P208" s="50">
        <f>'9.non-residents NC'!P208+'13.non-residents FC'!P208</f>
        <v>0</v>
      </c>
      <c r="Q208" s="51" t="e">
        <f>('9.non-residents NC'!P208*'9.non-residents NC'!Q208+'13.non-residents FC'!P208*'13.non-residents FC'!Q208)/('9.non-residents NC'!P208+'13.non-residents FC'!P208)</f>
        <v>#DIV/0!</v>
      </c>
      <c r="R208" s="50">
        <f>'9.non-residents NC'!R208+'13.non-residents FC'!R208</f>
        <v>0</v>
      </c>
      <c r="S208" s="51" t="e">
        <f>('9.non-residents NC'!R208*'9.non-residents NC'!S208+'13.non-residents FC'!R208*'13.non-residents FC'!S208)/('9.non-residents NC'!R208+'13.non-residents FC'!R208)</f>
        <v>#DIV/0!</v>
      </c>
      <c r="T208" s="50">
        <f>'9.non-residents NC'!T208+'13.non-residents FC'!T208</f>
        <v>0</v>
      </c>
      <c r="U208" s="51" t="e">
        <f>('9.non-residents NC'!T208*'9.non-residents NC'!U208+'13.non-residents FC'!T208*'13.non-residents FC'!U208)/('9.non-residents NC'!T208+'13.non-residents FC'!T208)</f>
        <v>#DIV/0!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26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27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28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46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30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101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20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21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22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customHeight="1" x14ac:dyDescent="0.2">
      <c r="A373" s="49" t="s">
        <v>97</v>
      </c>
      <c r="B373" s="50">
        <f>'7.individuals NC'!B373+'8.legal entities NC'!B373+'9.non-residents NC'!B205</f>
        <v>654205619.80791783</v>
      </c>
      <c r="C373" s="51">
        <f>('7.individuals NC'!B373*'7.individuals NC'!C373+'8.legal entities NC'!B373*'8.legal entities NC'!C373+'9.non-residents NC'!B205*'9.non-residents NC'!C205)/('7.individuals NC'!B373+'8.legal entities NC'!B373+'9.non-residents NC'!B205)</f>
        <v>5.5544244106197525</v>
      </c>
      <c r="D373" s="50">
        <f>'7.individuals NC'!D373+'8.legal entities NC'!D373+'9.non-residents NC'!D205</f>
        <v>273030920.98395789</v>
      </c>
      <c r="E373" s="51">
        <f>('7.individuals NC'!D373*'7.individuals NC'!E373+'8.legal entities NC'!D373*'8.legal entities NC'!E373+'9.non-residents NC'!D205*'9.non-residents NC'!E205)/('7.individuals NC'!D373+'8.legal entities NC'!D373+'9.non-residents NC'!D205)</f>
        <v>1.6877810695136439</v>
      </c>
      <c r="F373" s="50">
        <f>'7.individuals NC'!F373+'8.legal entities NC'!F373+'9.non-residents NC'!F205</f>
        <v>130283600.21312991</v>
      </c>
      <c r="G373" s="51">
        <f>('7.individuals NC'!F373*'7.individuals NC'!G373+'8.legal entities NC'!F373*'8.legal entities NC'!G373+'9.non-residents NC'!F205*'9.non-residents NC'!G205)/('7.individuals NC'!F373+'8.legal entities NC'!F373+'9.non-residents NC'!F205)</f>
        <v>1.306508589574974</v>
      </c>
      <c r="H373" s="50">
        <f t="shared" si="36"/>
        <v>250891098.61082998</v>
      </c>
      <c r="I373" s="51">
        <f t="shared" si="37"/>
        <v>11.968151194935631</v>
      </c>
      <c r="J373" s="50">
        <f>'7.individuals NC'!J373+'8.legal entities NC'!J373+'9.non-residents NC'!J205</f>
        <v>13754757.650939997</v>
      </c>
      <c r="K373" s="51">
        <f>('7.individuals NC'!J373*'7.individuals NC'!K373+'8.legal entities NC'!J373*'8.legal entities NC'!K373+'9.non-residents NC'!J205*'9.non-residents NC'!K205)/('7.individuals NC'!J373+'8.legal entities NC'!J373+'9.non-residents NC'!J205)</f>
        <v>10.852049695327269</v>
      </c>
      <c r="L373" s="50">
        <f>'7.individuals NC'!L373+'8.legal entities NC'!L373+'9.non-residents NC'!L205</f>
        <v>31944187.809819993</v>
      </c>
      <c r="M373" s="51">
        <f>('7.individuals NC'!L373*'7.individuals NC'!M373+'8.legal entities NC'!L373*'8.legal entities NC'!M373+'9.non-residents NC'!L205*'9.non-residents NC'!M205)/('7.individuals NC'!L373+'8.legal entities NC'!L373+'9.non-residents NC'!L205)</f>
        <v>10.737695652094372</v>
      </c>
      <c r="N373" s="50">
        <f>'7.individuals NC'!N373+'8.legal entities NC'!N373+'9.non-residents NC'!N205</f>
        <v>50947829.905719988</v>
      </c>
      <c r="O373" s="51">
        <f>('7.individuals NC'!N373*'7.individuals NC'!O373+'8.legal entities NC'!N373*'8.legal entities NC'!O373+'9.non-residents NC'!N205*'9.non-residents NC'!O205)/('7.individuals NC'!N373+'8.legal entities NC'!N373+'9.non-residents NC'!N205)</f>
        <v>11.770819315641518</v>
      </c>
      <c r="P373" s="50">
        <f>'7.individuals NC'!P373+'8.legal entities NC'!P373+'9.non-residents NC'!P205</f>
        <v>78924093.641640007</v>
      </c>
      <c r="Q373" s="51">
        <f>('7.individuals NC'!P373*'7.individuals NC'!Q373+'8.legal entities NC'!P373*'8.legal entities NC'!Q373+'9.non-residents NC'!P205*'9.non-residents NC'!Q205)/('7.individuals NC'!P373+'8.legal entities NC'!P373+'9.non-residents NC'!P205)</f>
        <v>12.576081758082083</v>
      </c>
      <c r="R373" s="50">
        <f>'7.individuals NC'!R373+'8.legal entities NC'!R373+'9.non-residents NC'!R205</f>
        <v>70303563.718079999</v>
      </c>
      <c r="S373" s="51">
        <f>('7.individuals NC'!R373*'7.individuals NC'!S373+'8.legal entities NC'!R373*'8.legal entities NC'!S373+'9.non-residents NC'!R205*'9.non-residents NC'!S205)/('7.individuals NC'!R373+'8.legal entities NC'!R373+'9.non-residents NC'!R205)</f>
        <v>12.225783650874538</v>
      </c>
      <c r="T373" s="50">
        <f>'7.individuals NC'!T373+'8.legal entities NC'!T373+'9.non-residents NC'!T205</f>
        <v>5016665.8846300002</v>
      </c>
      <c r="U373" s="51">
        <f>('7.individuals NC'!T373*'7.individuals NC'!U373+'8.legal entities NC'!T373*'8.legal entities NC'!U373+'9.non-residents NC'!T205*'9.non-residents NC'!U205)/('7.individuals NC'!T373+'8.legal entities NC'!T373+'9.non-residents NC'!T205)</f>
        <v>11.692747392343614</v>
      </c>
    </row>
    <row r="374" spans="1:21" ht="14.25" customHeight="1" x14ac:dyDescent="0.2">
      <c r="A374" s="49" t="s">
        <v>100</v>
      </c>
      <c r="B374" s="50">
        <f>'7.individuals NC'!B374+'8.legal entities NC'!B374+'9.non-residents NC'!B206</f>
        <v>656123672.53368318</v>
      </c>
      <c r="C374" s="51">
        <f>('7.individuals NC'!B374*'7.individuals NC'!C374+'8.legal entities NC'!B374*'8.legal entities NC'!C374+'9.non-residents NC'!B206*'9.non-residents NC'!C206)/('7.individuals NC'!B374+'8.legal entities NC'!B374+'9.non-residents NC'!B206)</f>
        <v>5.8088395369300665</v>
      </c>
      <c r="D374" s="50">
        <f>'7.individuals NC'!D374+'8.legal entities NC'!D374+'9.non-residents NC'!D206</f>
        <v>257281381.09878805</v>
      </c>
      <c r="E374" s="51">
        <f>('7.individuals NC'!D374*'7.individuals NC'!E374+'8.legal entities NC'!D374*'8.legal entities NC'!E374+'9.non-residents NC'!D206*'9.non-residents NC'!E206)/('7.individuals NC'!D374+'8.legal entities NC'!D374+'9.non-residents NC'!D206)</f>
        <v>2.082918398912228</v>
      </c>
      <c r="F374" s="50">
        <f>'7.individuals NC'!F374+'8.legal entities NC'!F374+'9.non-residents NC'!F206</f>
        <v>139935620.67687511</v>
      </c>
      <c r="G374" s="51">
        <f>('7.individuals NC'!F374*'7.individuals NC'!G374+'8.legal entities NC'!F374*'8.legal entities NC'!G374+'9.non-residents NC'!F206*'9.non-residents NC'!G206)/('7.individuals NC'!F374+'8.legal entities NC'!F374+'9.non-residents NC'!F206)</f>
        <v>1.2060525655650667</v>
      </c>
      <c r="H374" s="50">
        <f t="shared" si="36"/>
        <v>258906670.75802001</v>
      </c>
      <c r="I374" s="51">
        <f t="shared" si="37"/>
        <v>11.999116455031247</v>
      </c>
      <c r="J374" s="50">
        <f>'7.individuals NC'!J374+'8.legal entities NC'!J374+'9.non-residents NC'!J206</f>
        <v>16607510.744780004</v>
      </c>
      <c r="K374" s="51">
        <f>('7.individuals NC'!J374*'7.individuals NC'!K374+'8.legal entities NC'!J374*'8.legal entities NC'!K374+'9.non-residents NC'!J206*'9.non-residents NC'!K206)/('7.individuals NC'!J374+'8.legal entities NC'!J374+'9.non-residents NC'!J206)</f>
        <v>9.6267618709491938</v>
      </c>
      <c r="L374" s="50">
        <f>'7.individuals NC'!L374+'8.legal entities NC'!L374+'9.non-residents NC'!L206</f>
        <v>36614631.904959999</v>
      </c>
      <c r="M374" s="51">
        <f>('7.individuals NC'!L374*'7.individuals NC'!M374+'8.legal entities NC'!L374*'8.legal entities NC'!M374+'9.non-residents NC'!L206*'9.non-residents NC'!M206)/('7.individuals NC'!L374+'8.legal entities NC'!L374+'9.non-residents NC'!L206)</f>
        <v>12.51626054992491</v>
      </c>
      <c r="N374" s="50">
        <f>'7.individuals NC'!N374+'8.legal entities NC'!N374+'9.non-residents NC'!N206</f>
        <v>54692536.777829982</v>
      </c>
      <c r="O374" s="51">
        <f>('7.individuals NC'!N374*'7.individuals NC'!O374+'8.legal entities NC'!N374*'8.legal entities NC'!O374+'9.non-residents NC'!N206*'9.non-residents NC'!O206)/('7.individuals NC'!N374+'8.legal entities NC'!N374+'9.non-residents NC'!N206)</f>
        <v>11.495755726177247</v>
      </c>
      <c r="P374" s="50">
        <f>'7.individuals NC'!P374+'8.legal entities NC'!P374+'9.non-residents NC'!P206</f>
        <v>66017136.255810022</v>
      </c>
      <c r="Q374" s="51">
        <f>('7.individuals NC'!P374*'7.individuals NC'!Q374+'8.legal entities NC'!P374*'8.legal entities NC'!Q374+'9.non-residents NC'!P206*'9.non-residents NC'!Q206)/('7.individuals NC'!P374+'8.legal entities NC'!P374+'9.non-residents NC'!P206)</f>
        <v>12.696637026061969</v>
      </c>
      <c r="R374" s="50">
        <f>'7.individuals NC'!R374+'8.legal entities NC'!R374+'9.non-residents NC'!R206</f>
        <v>83112948.331990004</v>
      </c>
      <c r="S374" s="51">
        <f>('7.individuals NC'!R374*'7.individuals NC'!S374+'8.legal entities NC'!R374*'8.legal entities NC'!S374+'9.non-residents NC'!R206*'9.non-residents NC'!S206)/('7.individuals NC'!R374+'8.legal entities NC'!R374+'9.non-residents NC'!R206)</f>
        <v>11.992690580293631</v>
      </c>
      <c r="T374" s="50">
        <f>'7.individuals NC'!T374+'8.legal entities NC'!T374+'9.non-residents NC'!T206</f>
        <v>1861906.7426499999</v>
      </c>
      <c r="U374" s="51">
        <f>('7.individuals NC'!T374*'7.individuals NC'!U374+'8.legal entities NC'!T374*'8.legal entities NC'!U374+'9.non-residents NC'!T206*'9.non-residents NC'!U206)/('7.individuals NC'!T374+'8.legal entities NC'!T374+'9.non-residents NC'!T206)</f>
        <v>13.33092406057156</v>
      </c>
    </row>
    <row r="375" spans="1:21" ht="14.25" customHeight="1" x14ac:dyDescent="0.2">
      <c r="A375" s="49" t="s">
        <v>104</v>
      </c>
      <c r="B375" s="50">
        <f>'7.individuals NC'!B375+'8.legal entities NC'!B375+'9.non-residents NC'!B207</f>
        <v>629604235.23086321</v>
      </c>
      <c r="C375" s="51">
        <f>('7.individuals NC'!B375*'7.individuals NC'!C375+'8.legal entities NC'!B375*'8.legal entities NC'!C375+'9.non-residents NC'!B207*'9.non-residents NC'!C207)/('7.individuals NC'!B375+'8.legal entities NC'!B375+'9.non-residents NC'!B207)</f>
        <v>5.2609904104371426</v>
      </c>
      <c r="D375" s="50">
        <f>'7.individuals NC'!D375+'8.legal entities NC'!D375+'9.non-residents NC'!D207</f>
        <v>240527393.98878807</v>
      </c>
      <c r="E375" s="51">
        <f>('7.individuals NC'!D375*'7.individuals NC'!E375+'8.legal entities NC'!D375*'8.legal entities NC'!E375+'9.non-residents NC'!D207*'9.non-residents NC'!E207)/('7.individuals NC'!D375+'8.legal entities NC'!D375+'9.non-residents NC'!D207)</f>
        <v>1.4380598884284215</v>
      </c>
      <c r="F375" s="50">
        <f>'7.individuals NC'!F375+'8.legal entities NC'!F375+'9.non-residents NC'!F207</f>
        <v>132748647.26571512</v>
      </c>
      <c r="G375" s="51">
        <f>('7.individuals NC'!F375*'7.individuals NC'!G375+'8.legal entities NC'!F375*'8.legal entities NC'!G375+'9.non-residents NC'!F207*'9.non-residents NC'!G207)/('7.individuals NC'!F375+'8.legal entities NC'!F375+'9.non-residents NC'!F207)</f>
        <v>1.1356994395621409</v>
      </c>
      <c r="H375" s="50">
        <f t="shared" si="36"/>
        <v>256328193.97635999</v>
      </c>
      <c r="I375" s="51">
        <f t="shared" si="37"/>
        <v>10.984692860255786</v>
      </c>
      <c r="J375" s="50">
        <f>'7.individuals NC'!J375+'8.legal entities NC'!J375+'9.non-residents NC'!J207</f>
        <v>13678291.160210002</v>
      </c>
      <c r="K375" s="51">
        <f>('7.individuals NC'!J375*'7.individuals NC'!K375+'8.legal entities NC'!J375*'8.legal entities NC'!K375+'9.non-residents NC'!J207*'9.non-residents NC'!K207)/('7.individuals NC'!J375+'8.legal entities NC'!J375+'9.non-residents NC'!J207)</f>
        <v>11.92352799724453</v>
      </c>
      <c r="L375" s="50">
        <f>'7.individuals NC'!L375+'8.legal entities NC'!L375+'9.non-residents NC'!L207</f>
        <v>41580457.158849999</v>
      </c>
      <c r="M375" s="51">
        <f>('7.individuals NC'!L375*'7.individuals NC'!M375+'8.legal entities NC'!L375*'8.legal entities NC'!M375+'9.non-residents NC'!L207*'9.non-residents NC'!M207)/('7.individuals NC'!L375+'8.legal entities NC'!L375+'9.non-residents NC'!L207)</f>
        <v>10.35324028373484</v>
      </c>
      <c r="N375" s="50">
        <f>'7.individuals NC'!N375+'8.legal entities NC'!N375+'9.non-residents NC'!N207</f>
        <v>48068266.339609988</v>
      </c>
      <c r="O375" s="51">
        <f>('7.individuals NC'!N375*'7.individuals NC'!O375+'8.legal entities NC'!N375*'8.legal entities NC'!O375+'9.non-residents NC'!N207*'9.non-residents NC'!O207)/('7.individuals NC'!N375+'8.legal entities NC'!N375+'9.non-residents NC'!N207)</f>
        <v>9.6804368461266748</v>
      </c>
      <c r="P375" s="50">
        <f>'7.individuals NC'!P375+'8.legal entities NC'!P375+'9.non-residents NC'!P207</f>
        <v>70208503.853420019</v>
      </c>
      <c r="Q375" s="51">
        <f>('7.individuals NC'!P375*'7.individuals NC'!Q375+'8.legal entities NC'!P375*'8.legal entities NC'!Q375+'9.non-residents NC'!P207*'9.non-residents NC'!Q207)/('7.individuals NC'!P375+'8.legal entities NC'!P375+'9.non-residents NC'!P207)</f>
        <v>11.566762093259396</v>
      </c>
      <c r="R375" s="50">
        <f>'7.individuals NC'!R375+'8.legal entities NC'!R375+'9.non-residents NC'!R207</f>
        <v>80938467.307480022</v>
      </c>
      <c r="S375" s="51">
        <f>('7.individuals NC'!R375*'7.individuals NC'!S375+'8.legal entities NC'!R375*'8.legal entities NC'!S375+'9.non-residents NC'!R207*'9.non-residents NC'!S207)/('7.individuals NC'!R375+'8.legal entities NC'!R375+'9.non-residents NC'!R207)</f>
        <v>11.365896877120111</v>
      </c>
      <c r="T375" s="50">
        <f>'7.individuals NC'!T375+'8.legal entities NC'!T375+'9.non-residents NC'!T207</f>
        <v>1854208.1567900004</v>
      </c>
      <c r="U375" s="51">
        <f>('7.individuals NC'!T375*'7.individuals NC'!U375+'8.legal entities NC'!T375*'8.legal entities NC'!U375+'9.non-residents NC'!T207*'9.non-residents NC'!U207)/('7.individuals NC'!T375+'8.legal entities NC'!T375+'9.non-residents NC'!T207)</f>
        <v>13.350917521759715</v>
      </c>
    </row>
    <row r="376" spans="1:21" ht="14.25" hidden="1" customHeight="1" x14ac:dyDescent="0.2">
      <c r="A376" s="49" t="s">
        <v>26</v>
      </c>
      <c r="B376" s="50">
        <f>'7.individuals NC'!B376+'8.legal entities NC'!B376+'9.non-residents NC'!B208</f>
        <v>0</v>
      </c>
      <c r="C376" s="51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50">
        <f>'7.individuals NC'!D376+'8.legal entities NC'!D376+'9.non-residents NC'!D208</f>
        <v>0</v>
      </c>
      <c r="E376" s="51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50">
        <f>'7.individuals NC'!F376+'8.legal entities NC'!F376+'9.non-residents NC'!F208</f>
        <v>0</v>
      </c>
      <c r="G376" s="51" t="e">
        <f>('7.individuals NC'!F376*'7.individuals NC'!G376+'8.legal entities NC'!F376*'8.legal entities NC'!G376+'9.non-residents NC'!F208*'9.non-residents NC'!G208)/('7.individuals NC'!F376+'8.legal entities NC'!F376+'9.non-residents NC'!F208)</f>
        <v>#DIV/0!</v>
      </c>
      <c r="H376" s="50">
        <f t="shared" si="36"/>
        <v>0</v>
      </c>
      <c r="I376" s="51" t="e">
        <f t="shared" si="37"/>
        <v>#DIV/0!</v>
      </c>
      <c r="J376" s="50">
        <f>'7.individuals NC'!J376+'8.legal entities NC'!J376+'9.non-residents NC'!J208</f>
        <v>0</v>
      </c>
      <c r="K376" s="51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50">
        <f>'7.individuals NC'!L376+'8.legal entities NC'!L376+'9.non-residents NC'!L208</f>
        <v>0</v>
      </c>
      <c r="M376" s="51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50">
        <f>'7.individuals NC'!N376+'8.legal entities NC'!N376+'9.non-residents NC'!N208</f>
        <v>0</v>
      </c>
      <c r="O376" s="51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50">
        <f>'7.individuals NC'!P376+'8.legal entities NC'!P376+'9.non-residents NC'!P208</f>
        <v>0</v>
      </c>
      <c r="Q376" s="51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50">
        <f>'7.individuals NC'!R376+'8.legal entities NC'!R376+'9.non-residents NC'!R208</f>
        <v>0</v>
      </c>
      <c r="S376" s="51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  <c r="T376" s="50">
        <f>'7.individuals NC'!T376+'8.legal entities NC'!T376+'9.non-residents NC'!T208</f>
        <v>0</v>
      </c>
      <c r="U376" s="51" t="e">
        <f>('7.individuals NC'!T376*'7.individuals NC'!U376+'8.legal entities NC'!T376*'8.legal entities NC'!U376+'9.non-residents NC'!T208*'9.non-residents NC'!U208)/('7.individuals NC'!T376+'8.legal entities NC'!T376+'9.non-residents NC'!T208)</f>
        <v>#DIV/0!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4.5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26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27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28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46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101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20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21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22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customHeight="1" x14ac:dyDescent="0.2">
      <c r="A373" s="49" t="s">
        <v>96</v>
      </c>
      <c r="B373" s="50">
        <f t="shared" si="164"/>
        <v>238436978.57967988</v>
      </c>
      <c r="C373" s="51">
        <f t="shared" si="165"/>
        <v>6.963806911575924</v>
      </c>
      <c r="D373" s="50">
        <v>12056282.416550001</v>
      </c>
      <c r="E373" s="51">
        <v>5.6004238944803539E-2</v>
      </c>
      <c r="F373" s="50">
        <v>107303198.1618399</v>
      </c>
      <c r="G373" s="51">
        <v>1.293579361613745</v>
      </c>
      <c r="H373" s="50">
        <f t="shared" si="166"/>
        <v>119077498.00129001</v>
      </c>
      <c r="I373" s="51">
        <f t="shared" si="167"/>
        <v>12.772763111746183</v>
      </c>
      <c r="J373" s="50">
        <v>9322886.056289997</v>
      </c>
      <c r="K373" s="51">
        <v>11.309427820761622</v>
      </c>
      <c r="L373" s="50">
        <v>18602337.363039993</v>
      </c>
      <c r="M373" s="51">
        <v>12.251516103427422</v>
      </c>
      <c r="N373" s="50">
        <v>28741950.208779991</v>
      </c>
      <c r="O373" s="51">
        <v>13.17157241683147</v>
      </c>
      <c r="P373" s="50">
        <v>39954596.952980019</v>
      </c>
      <c r="Q373" s="51">
        <v>12.73321608866809</v>
      </c>
      <c r="R373" s="50">
        <v>20632644.599910002</v>
      </c>
      <c r="S373" s="51">
        <v>13.495349431114315</v>
      </c>
      <c r="T373" s="50">
        <v>1823082.8202900004</v>
      </c>
      <c r="U373" s="51">
        <v>11.976080894305854</v>
      </c>
    </row>
    <row r="374" spans="1:21" ht="14.25" customHeight="1" x14ac:dyDescent="0.2">
      <c r="A374" s="49" t="s">
        <v>99</v>
      </c>
      <c r="B374" s="50">
        <f t="shared" si="164"/>
        <v>247574634.60907513</v>
      </c>
      <c r="C374" s="51">
        <f t="shared" si="165"/>
        <v>6.8753950030655115</v>
      </c>
      <c r="D374" s="50">
        <v>12913795.554559994</v>
      </c>
      <c r="E374" s="51">
        <v>6.0115036607682325E-2</v>
      </c>
      <c r="F374" s="50">
        <v>113224529.71912512</v>
      </c>
      <c r="G374" s="51">
        <v>1.3081795272964611</v>
      </c>
      <c r="H374" s="50">
        <f t="shared" si="166"/>
        <v>121436309.33539002</v>
      </c>
      <c r="I374" s="51">
        <f t="shared" si="167"/>
        <v>12.790894989473296</v>
      </c>
      <c r="J374" s="50">
        <v>8773470.0780900046</v>
      </c>
      <c r="K374" s="51">
        <v>11.842410710381914</v>
      </c>
      <c r="L374" s="50">
        <v>23824829.78325</v>
      </c>
      <c r="M374" s="51">
        <v>12.792648073212128</v>
      </c>
      <c r="N374" s="50">
        <v>25006001.102899991</v>
      </c>
      <c r="O374" s="51">
        <v>12.819166195724849</v>
      </c>
      <c r="P374" s="50">
        <v>41149706.327650018</v>
      </c>
      <c r="Q374" s="51">
        <v>12.564428506651792</v>
      </c>
      <c r="R374" s="50">
        <v>21718255.313449997</v>
      </c>
      <c r="S374" s="51">
        <v>13.532741976249085</v>
      </c>
      <c r="T374" s="50">
        <v>964046.7300499999</v>
      </c>
      <c r="U374" s="51">
        <v>13.600180141632963</v>
      </c>
    </row>
    <row r="375" spans="1:21" ht="14.25" customHeight="1" x14ac:dyDescent="0.2">
      <c r="A375" s="49" t="s">
        <v>103</v>
      </c>
      <c r="B375" s="50">
        <f t="shared" si="164"/>
        <v>248702970.3259851</v>
      </c>
      <c r="C375" s="51">
        <f t="shared" si="165"/>
        <v>6.8599065849380141</v>
      </c>
      <c r="D375" s="50">
        <v>13461911.52101999</v>
      </c>
      <c r="E375" s="51">
        <v>5.5859623061875821E-2</v>
      </c>
      <c r="F375" s="50">
        <v>111557745.12018512</v>
      </c>
      <c r="G375" s="51">
        <v>1.1505480969332404</v>
      </c>
      <c r="H375" s="50">
        <f t="shared" si="166"/>
        <v>123683313.68478</v>
      </c>
      <c r="I375" s="51">
        <f t="shared" si="167"/>
        <v>12.750099978744961</v>
      </c>
      <c r="J375" s="50">
        <v>10396362.024580002</v>
      </c>
      <c r="K375" s="51">
        <v>12.361923355991292</v>
      </c>
      <c r="L375" s="50">
        <v>24217098.977909997</v>
      </c>
      <c r="M375" s="51">
        <v>12.789374534364876</v>
      </c>
      <c r="N375" s="50">
        <v>22267733.833859991</v>
      </c>
      <c r="O375" s="51">
        <v>12.61861710235242</v>
      </c>
      <c r="P375" s="50">
        <v>44272430.549180008</v>
      </c>
      <c r="Q375" s="51">
        <v>12.494554219538422</v>
      </c>
      <c r="R375" s="50">
        <v>21529300.835740007</v>
      </c>
      <c r="S375" s="51">
        <v>13.514693450155727</v>
      </c>
      <c r="T375" s="50">
        <v>1000387.4635100004</v>
      </c>
      <c r="U375" s="51">
        <v>13.614568636332827</v>
      </c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66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6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26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27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28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46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101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20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21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22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customHeight="1" x14ac:dyDescent="0.2">
      <c r="A373" s="49" t="s">
        <v>96</v>
      </c>
      <c r="B373" s="50">
        <f t="shared" si="164"/>
        <v>400776267.40605789</v>
      </c>
      <c r="C373" s="51">
        <f t="shared" si="165"/>
        <v>4.6958775476518948</v>
      </c>
      <c r="D373" s="50">
        <v>259560112.1252479</v>
      </c>
      <c r="E373" s="51">
        <v>1.772674559877399</v>
      </c>
      <c r="F373" s="50">
        <v>16371913.433770001</v>
      </c>
      <c r="G373" s="51">
        <v>1.8720592465962564</v>
      </c>
      <c r="H373" s="50">
        <f t="shared" si="166"/>
        <v>124844241.84704001</v>
      </c>
      <c r="I373" s="51">
        <f t="shared" si="167"/>
        <v>11.143737634266468</v>
      </c>
      <c r="J373" s="50">
        <v>4016947.8871800001</v>
      </c>
      <c r="K373" s="51">
        <v>9.6761100224341288</v>
      </c>
      <c r="L373" s="50">
        <v>12344273.16285</v>
      </c>
      <c r="M373" s="51">
        <v>8.328877249273825</v>
      </c>
      <c r="N373" s="50">
        <v>20280068.793570001</v>
      </c>
      <c r="O373" s="51">
        <v>9.6324166208109183</v>
      </c>
      <c r="P373" s="50">
        <v>36500409.737010002</v>
      </c>
      <c r="Q373" s="51">
        <v>12.375037749783127</v>
      </c>
      <c r="R373" s="50">
        <v>48552226.381430008</v>
      </c>
      <c r="S373" s="51">
        <v>11.661444505392108</v>
      </c>
      <c r="T373" s="50">
        <v>3150315.8849999998</v>
      </c>
      <c r="U373" s="51">
        <v>11.529001644862038</v>
      </c>
    </row>
    <row r="374" spans="1:21" ht="14.25" customHeight="1" x14ac:dyDescent="0.2">
      <c r="A374" s="49" t="s">
        <v>99</v>
      </c>
      <c r="B374" s="50">
        <f t="shared" si="164"/>
        <v>392627613.15085804</v>
      </c>
      <c r="C374" s="51">
        <f t="shared" si="165"/>
        <v>5.1223391702050129</v>
      </c>
      <c r="D374" s="50">
        <v>242899881.26847804</v>
      </c>
      <c r="E374" s="51">
        <v>2.2028448933227449</v>
      </c>
      <c r="F374" s="50">
        <v>19716574.174049996</v>
      </c>
      <c r="G374" s="51">
        <v>1.0045566612710666</v>
      </c>
      <c r="H374" s="50">
        <f t="shared" si="166"/>
        <v>130011157.70833001</v>
      </c>
      <c r="I374" s="51">
        <f t="shared" si="167"/>
        <v>11.201304940679558</v>
      </c>
      <c r="J374" s="50">
        <v>7459402.3585000001</v>
      </c>
      <c r="K374" s="51">
        <v>6.8832476437728811</v>
      </c>
      <c r="L374" s="50">
        <v>11027684.493729999</v>
      </c>
      <c r="M374" s="51">
        <v>11.819249876426181</v>
      </c>
      <c r="N374" s="50">
        <v>28354780.075459998</v>
      </c>
      <c r="O374" s="51">
        <v>10.269636176785674</v>
      </c>
      <c r="P374" s="50">
        <v>22079141.617369998</v>
      </c>
      <c r="Q374" s="51">
        <v>12.910386582943701</v>
      </c>
      <c r="R374" s="50">
        <v>60233383.278270006</v>
      </c>
      <c r="S374" s="51">
        <v>11.409728252211293</v>
      </c>
      <c r="T374" s="50">
        <v>856765.88500000001</v>
      </c>
      <c r="U374" s="51">
        <v>12.979843402611671</v>
      </c>
    </row>
    <row r="375" spans="1:21" ht="14.25" customHeight="1" x14ac:dyDescent="0.2">
      <c r="A375" s="49" t="s">
        <v>103</v>
      </c>
      <c r="B375" s="50">
        <f t="shared" si="164"/>
        <v>364402186.53636807</v>
      </c>
      <c r="C375" s="51">
        <f t="shared" si="165"/>
        <v>4.1286022222529422</v>
      </c>
      <c r="D375" s="50">
        <v>225631625.26457807</v>
      </c>
      <c r="E375" s="51">
        <v>1.5296612648838752</v>
      </c>
      <c r="F375" s="50">
        <v>13949029.890450001</v>
      </c>
      <c r="G375" s="51">
        <v>1.5680274520022111</v>
      </c>
      <c r="H375" s="50">
        <f t="shared" si="166"/>
        <v>124821531.38134001</v>
      </c>
      <c r="I375" s="51">
        <f t="shared" si="167"/>
        <v>9.1126846902382983</v>
      </c>
      <c r="J375" s="50">
        <v>2644455.6348599996</v>
      </c>
      <c r="K375" s="51">
        <v>10.003174183227751</v>
      </c>
      <c r="L375" s="50">
        <v>15578978.533150002</v>
      </c>
      <c r="M375" s="51">
        <v>6.2512250591384655</v>
      </c>
      <c r="N375" s="50">
        <v>24620538.254770003</v>
      </c>
      <c r="O375" s="51">
        <v>6.8836239952877829</v>
      </c>
      <c r="P375" s="50">
        <v>22953143.020439997</v>
      </c>
      <c r="Q375" s="51">
        <v>9.6173666449359825</v>
      </c>
      <c r="R375" s="50">
        <v>58206600.053120002</v>
      </c>
      <c r="S375" s="51">
        <v>10.527588931932462</v>
      </c>
      <c r="T375" s="50">
        <v>817815.88500000001</v>
      </c>
      <c r="U375" s="51">
        <v>12.981073631261149</v>
      </c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26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27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28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46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30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101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20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21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22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x14ac:dyDescent="0.2">
      <c r="A205" s="49" t="s">
        <v>95</v>
      </c>
      <c r="B205" s="50">
        <f t="shared" si="154"/>
        <v>14992373.822179999</v>
      </c>
      <c r="C205" s="51">
        <f t="shared" si="155"/>
        <v>6.0904503954099001</v>
      </c>
      <c r="D205" s="50">
        <v>1414526.4421599994</v>
      </c>
      <c r="E205" s="51">
        <v>1.8104563648802599E-2</v>
      </c>
      <c r="F205" s="50">
        <v>6608488.6175199989</v>
      </c>
      <c r="G205" s="51">
        <v>0.11534380973535711</v>
      </c>
      <c r="H205" s="50">
        <f t="shared" si="156"/>
        <v>6969358.7625000002</v>
      </c>
      <c r="I205" s="51">
        <f t="shared" si="157"/>
        <v>12.988634180056922</v>
      </c>
      <c r="J205" s="50">
        <v>414923.70747000002</v>
      </c>
      <c r="K205" s="51">
        <v>11.959733416794201</v>
      </c>
      <c r="L205" s="50">
        <v>997577.2839299998</v>
      </c>
      <c r="M205" s="51">
        <v>12.316033137033047</v>
      </c>
      <c r="N205" s="50">
        <v>1925810.9033700004</v>
      </c>
      <c r="O205" s="51">
        <v>13.383946474122093</v>
      </c>
      <c r="P205" s="50">
        <v>2469086.9516499997</v>
      </c>
      <c r="Q205" s="51">
        <v>13.005369933346186</v>
      </c>
      <c r="R205" s="50">
        <v>1118692.7367400001</v>
      </c>
      <c r="S205" s="51">
        <v>13.303311347160172</v>
      </c>
      <c r="T205" s="50">
        <v>43267.179340000002</v>
      </c>
      <c r="U205" s="51">
        <v>11.676808973013584</v>
      </c>
    </row>
    <row r="206" spans="1:21" x14ac:dyDescent="0.2">
      <c r="A206" s="49" t="s">
        <v>98</v>
      </c>
      <c r="B206" s="50">
        <f t="shared" si="154"/>
        <v>15921424.77375</v>
      </c>
      <c r="C206" s="51">
        <f t="shared" si="155"/>
        <v>6.1534645107388535</v>
      </c>
      <c r="D206" s="50">
        <v>1467704.2757500005</v>
      </c>
      <c r="E206" s="51">
        <v>3.3416850758261465E-2</v>
      </c>
      <c r="F206" s="50">
        <v>6994516.7837000005</v>
      </c>
      <c r="G206" s="51">
        <v>0.12084989815720415</v>
      </c>
      <c r="H206" s="50">
        <f t="shared" si="156"/>
        <v>7459203.7143000001</v>
      </c>
      <c r="I206" s="51">
        <f t="shared" si="157"/>
        <v>13.014470891021928</v>
      </c>
      <c r="J206" s="50">
        <v>374638.30818999995</v>
      </c>
      <c r="K206" s="51">
        <v>12.365530646135765</v>
      </c>
      <c r="L206" s="50">
        <v>1762117.6279799996</v>
      </c>
      <c r="M206" s="51">
        <v>13.141376650055472</v>
      </c>
      <c r="N206" s="50">
        <v>1331755.59947</v>
      </c>
      <c r="O206" s="51">
        <v>12.752102242602104</v>
      </c>
      <c r="P206" s="50">
        <v>2788288.31079</v>
      </c>
      <c r="Q206" s="51">
        <v>12.955195299218499</v>
      </c>
      <c r="R206" s="50">
        <v>1161309.74027</v>
      </c>
      <c r="S206" s="51">
        <v>13.427763303091048</v>
      </c>
      <c r="T206" s="50">
        <v>41094.127599999993</v>
      </c>
      <c r="U206" s="51">
        <v>14.333950247944919</v>
      </c>
    </row>
    <row r="207" spans="1:21" x14ac:dyDescent="0.2">
      <c r="A207" s="49" t="s">
        <v>102</v>
      </c>
      <c r="B207" s="50">
        <f t="shared" si="154"/>
        <v>16499078.368509997</v>
      </c>
      <c r="C207" s="51">
        <f t="shared" si="155"/>
        <v>6.1694975128859628</v>
      </c>
      <c r="D207" s="50">
        <v>1433857.2031900003</v>
      </c>
      <c r="E207" s="51">
        <v>6.0170581706501755E-4</v>
      </c>
      <c r="F207" s="50">
        <v>7241872.2550799968</v>
      </c>
      <c r="G207" s="51">
        <v>7.4228202342346061E-2</v>
      </c>
      <c r="H207" s="50">
        <f t="shared" si="156"/>
        <v>7823348.9102400001</v>
      </c>
      <c r="I207" s="51">
        <f t="shared" si="157"/>
        <v>12.942361410929243</v>
      </c>
      <c r="J207" s="50">
        <v>637473.50076999993</v>
      </c>
      <c r="K207" s="51">
        <v>12.740147989049408</v>
      </c>
      <c r="L207" s="50">
        <v>1784379.6477900001</v>
      </c>
      <c r="M207" s="51">
        <v>13.104394087656129</v>
      </c>
      <c r="N207" s="50">
        <v>1179994.2509800002</v>
      </c>
      <c r="O207" s="51">
        <v>12.589283123236154</v>
      </c>
      <c r="P207" s="50">
        <v>2982930.2837999999</v>
      </c>
      <c r="Q207" s="51">
        <v>12.796807620613725</v>
      </c>
      <c r="R207" s="50">
        <v>1202566.4186200001</v>
      </c>
      <c r="S207" s="51">
        <v>13.472198360331427</v>
      </c>
      <c r="T207" s="50">
        <v>36004.808280000005</v>
      </c>
      <c r="U207" s="51">
        <v>14.426077777009619</v>
      </c>
    </row>
    <row r="208" spans="1:21" hidden="1" x14ac:dyDescent="0.2">
      <c r="A208" s="49" t="s">
        <v>26</v>
      </c>
      <c r="B208" s="50">
        <f t="shared" si="154"/>
        <v>0</v>
      </c>
      <c r="C208" s="51" t="e">
        <f t="shared" si="155"/>
        <v>#DIV/0!</v>
      </c>
      <c r="D208" s="50"/>
      <c r="E208" s="51"/>
      <c r="F208" s="50"/>
      <c r="G208" s="51"/>
      <c r="H208" s="50">
        <f t="shared" si="156"/>
        <v>0</v>
      </c>
      <c r="I208" s="51" t="e">
        <f t="shared" si="157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26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27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28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46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30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101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20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21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22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customHeight="1" x14ac:dyDescent="0.2">
      <c r="A373" s="49" t="s">
        <v>97</v>
      </c>
      <c r="B373" s="50">
        <f>'11.individulas FC'!B373+'12.legal entities FC'!B373+'13.non-residents FC'!B205</f>
        <v>267332081.96498454</v>
      </c>
      <c r="C373" s="51">
        <f>('11.individulas FC'!B373*'11.individulas FC'!C373+'12.legal entities FC'!B373*'12.legal entities FC'!C373+'13.non-residents FC'!B205*'13.non-residents FC'!C205)/('11.individulas FC'!B373+'12.legal entities FC'!B373+'13.non-residents FC'!B205)</f>
        <v>0.7969105707990678</v>
      </c>
      <c r="D373" s="50">
        <f>'11.individulas FC'!D373+'12.legal entities FC'!D373+'13.non-residents FC'!D205</f>
        <v>117261822.54767935</v>
      </c>
      <c r="E373" s="51">
        <f>('11.individulas FC'!D373*'11.individulas FC'!E373+'12.legal entities FC'!D373*'12.legal entities FC'!E373+'13.non-residents FC'!D205*'13.non-residents FC'!E205)/('11.individulas FC'!D373+'12.legal entities FC'!D373+'13.non-residents FC'!D205)</f>
        <v>0.33208339162234557</v>
      </c>
      <c r="F373" s="50">
        <f>'11.individulas FC'!F373+'12.legal entities FC'!F373+'13.non-residents FC'!F205</f>
        <v>110247652.08822012</v>
      </c>
      <c r="G373" s="51">
        <f>('11.individulas FC'!F373*'11.individulas FC'!G373+'12.legal entities FC'!F373*'12.legal entities FC'!G373+'13.non-residents FC'!F205*'13.non-residents FC'!G205)/('11.individulas FC'!F373+'12.legal entities FC'!F373+'13.non-residents FC'!F205)</f>
        <v>1.8645043054470057E-2</v>
      </c>
      <c r="H373" s="50">
        <f t="shared" si="32"/>
        <v>39822607.329085052</v>
      </c>
      <c r="I373" s="51">
        <f t="shared" si="33"/>
        <v>4.320246654132923</v>
      </c>
      <c r="J373" s="50">
        <f>'11.individulas FC'!J373+'12.legal entities FC'!J373+'13.non-residents FC'!J205</f>
        <v>4436675.0364708826</v>
      </c>
      <c r="K373" s="51">
        <f>('11.individulas FC'!J373*'11.individulas FC'!K373+'12.legal entities FC'!J373*'12.legal entities FC'!K373+'13.non-residents FC'!J205*'13.non-residents FC'!K205)/('11.individulas FC'!J373+'12.legal entities FC'!J373+'13.non-residents FC'!J205)</f>
        <v>3.2215485870528058</v>
      </c>
      <c r="L373" s="50">
        <f>'11.individulas FC'!L373+'12.legal entities FC'!L373+'13.non-residents FC'!L205</f>
        <v>7330809.705736558</v>
      </c>
      <c r="M373" s="51">
        <f>('11.individulas FC'!L373*'11.individulas FC'!M373+'12.legal entities FC'!L373*'12.legal entities FC'!M373+'13.non-residents FC'!L205*'13.non-residents FC'!M205)/('11.individulas FC'!L373+'12.legal entities FC'!L373+'13.non-residents FC'!L205)</f>
        <v>3.5323058107223373</v>
      </c>
      <c r="N373" s="50">
        <f>'11.individulas FC'!N373+'12.legal entities FC'!N373+'13.non-residents FC'!N205</f>
        <v>9184650.7287332099</v>
      </c>
      <c r="O373" s="51">
        <f>('11.individulas FC'!N373*'11.individulas FC'!O373+'12.legal entities FC'!N373*'12.legal entities FC'!O373+'13.non-residents FC'!N205*'13.non-residents FC'!O205)/('11.individulas FC'!N373+'12.legal entities FC'!N373+'13.non-residents FC'!N205)</f>
        <v>3.843451346366487</v>
      </c>
      <c r="P373" s="50">
        <f>'11.individulas FC'!P373+'12.legal entities FC'!P373+'13.non-residents FC'!P205</f>
        <v>11698008.670416366</v>
      </c>
      <c r="Q373" s="51">
        <f>('11.individulas FC'!P373*'11.individulas FC'!Q373+'12.legal entities FC'!P373*'12.legal entities FC'!Q373+'13.non-residents FC'!P205*'13.non-residents FC'!Q205)/('11.individulas FC'!P373+'12.legal entities FC'!P373+'13.non-residents FC'!P205)</f>
        <v>3.2422947515827265</v>
      </c>
      <c r="R373" s="50">
        <f>'11.individulas FC'!R373+'12.legal entities FC'!R373+'13.non-residents FC'!R205</f>
        <v>5850749.159135038</v>
      </c>
      <c r="S373" s="51">
        <f>('11.individulas FC'!R373*'11.individulas FC'!S373+'12.legal entities FC'!R373*'12.legal entities FC'!S373+'13.non-residents FC'!R205*'13.non-residents FC'!S205)/('11.individulas FC'!R373+'12.legal entities FC'!R373+'13.non-residents FC'!R205)</f>
        <v>7.5623446988948562</v>
      </c>
      <c r="T373" s="50">
        <f>'11.individulas FC'!T373+'12.legal entities FC'!T373+'13.non-residents FC'!T205</f>
        <v>1321714.028593</v>
      </c>
      <c r="U373" s="51">
        <f>('11.individulas FC'!T373*'11.individulas FC'!U373+'12.legal entities FC'!T373*'12.legal entities FC'!U373+'13.non-residents FC'!T205*'13.non-residents FC'!U205)/('11.individulas FC'!T373+'12.legal entities FC'!T373+'13.non-residents FC'!T205)</f>
        <v>10.880816600203506</v>
      </c>
    </row>
    <row r="374" spans="1:21" ht="14.25" customHeight="1" x14ac:dyDescent="0.2">
      <c r="A374" s="49" t="s">
        <v>100</v>
      </c>
      <c r="B374" s="50">
        <f>'11.individulas FC'!B374+'12.legal entities FC'!B374+'13.non-residents FC'!B206</f>
        <v>268596698.7231226</v>
      </c>
      <c r="C374" s="51">
        <f>('11.individulas FC'!B374*'11.individulas FC'!C374+'12.legal entities FC'!B374*'12.legal entities FC'!C374+'13.non-residents FC'!B206*'13.non-residents FC'!C206)/('11.individulas FC'!B374+'12.legal entities FC'!B374+'13.non-residents FC'!B206)</f>
        <v>0.61797049777413959</v>
      </c>
      <c r="D374" s="50">
        <f>'11.individulas FC'!D374+'12.legal entities FC'!D374+'13.non-residents FC'!D206</f>
        <v>120210542.22204676</v>
      </c>
      <c r="E374" s="51">
        <f>('11.individulas FC'!D374*'11.individulas FC'!E374+'12.legal entities FC'!D374*'12.legal entities FC'!E374+'13.non-residents FC'!D206*'13.non-residents FC'!E206)/('11.individulas FC'!D374+'12.legal entities FC'!D374+'13.non-residents FC'!D206)</f>
        <v>0.40069010339569433</v>
      </c>
      <c r="F374" s="50">
        <f>'11.individulas FC'!F374+'12.legal entities FC'!F374+'13.non-residents FC'!F206</f>
        <v>111730941.33720899</v>
      </c>
      <c r="G374" s="51">
        <f>('11.individulas FC'!F374*'11.individulas FC'!G374+'12.legal entities FC'!F374*'12.legal entities FC'!G374+'13.non-residents FC'!F206*'13.non-residents FC'!G206)/('11.individulas FC'!F374+'12.legal entities FC'!F374+'13.non-residents FC'!F206)</f>
        <v>1.9215464059327787E-2</v>
      </c>
      <c r="H374" s="50">
        <f t="shared" si="32"/>
        <v>36655215.16386684</v>
      </c>
      <c r="I374" s="51">
        <f t="shared" si="33"/>
        <v>3.1556409807862096</v>
      </c>
      <c r="J374" s="50">
        <f>'11.individulas FC'!J374+'12.legal entities FC'!J374+'13.non-residents FC'!J206</f>
        <v>3855876.6737003</v>
      </c>
      <c r="K374" s="51">
        <f>('11.individulas FC'!J374*'11.individulas FC'!K374+'12.legal entities FC'!J374*'12.legal entities FC'!K374+'13.non-residents FC'!J206*'13.non-residents FC'!K206)/('11.individulas FC'!J374+'12.legal entities FC'!J374+'13.non-residents FC'!J206)</f>
        <v>2.7679591977478579</v>
      </c>
      <c r="L374" s="50">
        <f>'11.individulas FC'!L374+'12.legal entities FC'!L374+'13.non-residents FC'!L206</f>
        <v>8467465.1603456996</v>
      </c>
      <c r="M374" s="51">
        <f>('11.individulas FC'!L374*'11.individulas FC'!M374+'12.legal entities FC'!L374*'12.legal entities FC'!M374+'13.non-residents FC'!L206*'13.non-residents FC'!M206)/('11.individulas FC'!L374+'12.legal entities FC'!L374+'13.non-residents FC'!L206)</f>
        <v>3.198585209453122</v>
      </c>
      <c r="N374" s="50">
        <f>'11.individulas FC'!N374+'12.legal entities FC'!N374+'13.non-residents FC'!N206</f>
        <v>9916733.5021531489</v>
      </c>
      <c r="O374" s="51">
        <f>('11.individulas FC'!N374*'11.individulas FC'!O374+'12.legal entities FC'!N374*'12.legal entities FC'!O374+'13.non-residents FC'!N206*'13.non-residents FC'!O206)/('11.individulas FC'!N374+'12.legal entities FC'!N374+'13.non-residents FC'!N206)</f>
        <v>3.3900830555513766</v>
      </c>
      <c r="P374" s="50">
        <f>'11.individulas FC'!P374+'12.legal entities FC'!P374+'13.non-residents FC'!P206</f>
        <v>10789873.146328317</v>
      </c>
      <c r="Q374" s="51">
        <f>('11.individulas FC'!P374*'11.individulas FC'!Q374+'12.legal entities FC'!P374*'12.legal entities FC'!Q374+'13.non-residents FC'!P206*'13.non-residents FC'!Q206)/('11.individulas FC'!P374+'12.legal entities FC'!P374+'13.non-residents FC'!P206)</f>
        <v>3.086074032436064</v>
      </c>
      <c r="R374" s="50">
        <f>'11.individulas FC'!R374+'12.legal entities FC'!R374+'13.non-residents FC'!R206</f>
        <v>3321711.1323238788</v>
      </c>
      <c r="S374" s="51">
        <f>('11.individulas FC'!R374*'11.individulas FC'!S374+'12.legal entities FC'!R374*'12.legal entities FC'!S374+'13.non-residents FC'!R206*'13.non-residents FC'!S206)/('11.individulas FC'!R374+'12.legal entities FC'!R374+'13.non-residents FC'!R206)</f>
        <v>2.834951435640817</v>
      </c>
      <c r="T374" s="50">
        <f>'11.individulas FC'!T374+'12.legal entities FC'!T374+'13.non-residents FC'!T206</f>
        <v>303555.5490155</v>
      </c>
      <c r="U374" s="51">
        <f>('11.individulas FC'!T374*'11.individulas FC'!U374+'12.legal entities FC'!T374*'12.legal entities FC'!U374+'13.non-residents FC'!T206*'13.non-residents FC'!U206)/('11.individulas FC'!T374+'12.legal entities FC'!T374+'13.non-residents FC'!T206)</f>
        <v>5.2052868819912037</v>
      </c>
    </row>
    <row r="375" spans="1:21" ht="14.25" customHeight="1" x14ac:dyDescent="0.2">
      <c r="A375" s="49" t="s">
        <v>104</v>
      </c>
      <c r="B375" s="50">
        <f>'11.individulas FC'!B375+'12.legal entities FC'!B375+'13.non-residents FC'!B207</f>
        <v>270569867.38593435</v>
      </c>
      <c r="C375" s="51">
        <f>('11.individulas FC'!B375*'11.individulas FC'!C375+'12.legal entities FC'!B375*'12.legal entities FC'!C375+'13.non-residents FC'!B207*'13.non-residents FC'!C207)/('11.individulas FC'!B375+'12.legal entities FC'!B375+'13.non-residents FC'!B207)</f>
        <v>0.56751071349716009</v>
      </c>
      <c r="D375" s="50">
        <f>'11.individulas FC'!D375+'12.legal entities FC'!D375+'13.non-residents FC'!D207</f>
        <v>117051776.08783953</v>
      </c>
      <c r="E375" s="51">
        <f>('11.individulas FC'!D375*'11.individulas FC'!E375+'12.legal entities FC'!D375*'12.legal entities FC'!E375+'13.non-residents FC'!D207*'13.non-residents FC'!E207)/('11.individulas FC'!D375+'12.legal entities FC'!D375+'13.non-residents FC'!D207)</f>
        <v>0.30986765641654695</v>
      </c>
      <c r="F375" s="50">
        <f>'11.individulas FC'!F375+'12.legal entities FC'!F375+'13.non-residents FC'!F207</f>
        <v>117284708.42190516</v>
      </c>
      <c r="G375" s="51">
        <f>('11.individulas FC'!F375*'11.individulas FC'!G375+'12.legal entities FC'!F375*'12.legal entities FC'!G375+'13.non-residents FC'!F207*'13.non-residents FC'!G207)/('11.individulas FC'!F375+'12.legal entities FC'!F375+'13.non-residents FC'!F207)</f>
        <v>1.7512094011834494E-2</v>
      </c>
      <c r="H375" s="50">
        <f t="shared" si="32"/>
        <v>36233382.876189709</v>
      </c>
      <c r="I375" s="51">
        <f t="shared" si="33"/>
        <v>3.1801291783598589</v>
      </c>
      <c r="J375" s="50">
        <f>'11.individulas FC'!J375+'12.legal entities FC'!J375+'13.non-residents FC'!J207</f>
        <v>4944370.7297498491</v>
      </c>
      <c r="K375" s="51">
        <f>('11.individulas FC'!J375*'11.individulas FC'!K375+'12.legal entities FC'!J375*'12.legal entities FC'!K375+'13.non-residents FC'!J207*'13.non-residents FC'!K207)/('11.individulas FC'!J375+'12.legal entities FC'!J375+'13.non-residents FC'!J207)</f>
        <v>2.8337883507641135</v>
      </c>
      <c r="L375" s="50">
        <f>'11.individulas FC'!L375+'12.legal entities FC'!L375+'13.non-residents FC'!L207</f>
        <v>8608994.7629875001</v>
      </c>
      <c r="M375" s="51">
        <f>('11.individulas FC'!L375*'11.individulas FC'!M375+'12.legal entities FC'!L375*'12.legal entities FC'!M375+'13.non-residents FC'!L207*'13.non-residents FC'!M207)/('11.individulas FC'!L375+'12.legal entities FC'!L375+'13.non-residents FC'!L207)</f>
        <v>3.3693571780290901</v>
      </c>
      <c r="N375" s="50">
        <f>'11.individulas FC'!N375+'12.legal entities FC'!N375+'13.non-residents FC'!N207</f>
        <v>9000595.2128627338</v>
      </c>
      <c r="O375" s="51">
        <f>('11.individulas FC'!N375*'11.individulas FC'!O375+'12.legal entities FC'!N375*'12.legal entities FC'!O375+'13.non-residents FC'!N207*'13.non-residents FC'!O207)/('11.individulas FC'!N375+'12.legal entities FC'!N375+'13.non-residents FC'!N207)</f>
        <v>2.9014104311779025</v>
      </c>
      <c r="P375" s="50">
        <f>'11.individulas FC'!P375+'12.legal entities FC'!P375+'13.non-residents FC'!P207</f>
        <v>9947330.2158173453</v>
      </c>
      <c r="Q375" s="51">
        <f>('11.individulas FC'!P375*'11.individulas FC'!Q375+'12.legal entities FC'!P375*'12.legal entities FC'!Q375+'13.non-residents FC'!P207*'13.non-residents FC'!Q207)/('11.individulas FC'!P375+'12.legal entities FC'!P375+'13.non-residents FC'!P207)</f>
        <v>3.494475477153117</v>
      </c>
      <c r="R375" s="50">
        <f>'11.individulas FC'!R375+'12.legal entities FC'!R375+'13.non-residents FC'!R207</f>
        <v>3415088.2213692795</v>
      </c>
      <c r="S375" s="51">
        <f>('11.individulas FC'!R375*'11.individulas FC'!S375+'12.legal entities FC'!R375*'12.legal entities FC'!S375+'13.non-residents FC'!R207*'13.non-residents FC'!S207)/('11.individulas FC'!R375+'12.legal entities FC'!R375+'13.non-residents FC'!R207)</f>
        <v>2.8394320794603933</v>
      </c>
      <c r="T375" s="50">
        <f>'11.individulas FC'!T375+'12.legal entities FC'!T375+'13.non-residents FC'!T207</f>
        <v>317003.73340299999</v>
      </c>
      <c r="U375" s="51">
        <f>('11.individulas FC'!T375*'11.individulas FC'!U375+'12.legal entities FC'!T375*'12.legal entities FC'!U375+'13.non-residents FC'!T207*'13.non-residents FC'!U207)/('11.individulas FC'!T375+'12.legal entities FC'!T375+'13.non-residents FC'!T207)</f>
        <v>5.1631134810410435</v>
      </c>
    </row>
    <row r="376" spans="1:21" ht="14.25" hidden="1" customHeight="1" x14ac:dyDescent="0.2">
      <c r="A376" s="49" t="s">
        <v>26</v>
      </c>
      <c r="B376" s="50">
        <f>'11.individulas FC'!B376+'12.legal entities FC'!B376+'13.non-residents FC'!B208</f>
        <v>0</v>
      </c>
      <c r="C376" s="51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50">
        <f>'11.individulas FC'!D376+'12.legal entities FC'!D376+'13.non-residents FC'!D208</f>
        <v>0</v>
      </c>
      <c r="E376" s="51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50">
        <f>'11.individulas FC'!F376+'12.legal entities FC'!F376+'13.non-residents FC'!F208</f>
        <v>0</v>
      </c>
      <c r="G376" s="51" t="e">
        <f>('11.individulas FC'!F376*'11.individulas FC'!G376+'12.legal entities FC'!F376*'12.legal entities FC'!G376+'13.non-residents FC'!F208*'13.non-residents FC'!G208)/('11.individulas FC'!F376+'12.legal entities FC'!F376+'13.non-residents FC'!F208)</f>
        <v>#DIV/0!</v>
      </c>
      <c r="H376" s="50">
        <f t="shared" si="32"/>
        <v>0</v>
      </c>
      <c r="I376" s="51" t="e">
        <f t="shared" si="33"/>
        <v>#DIV/0!</v>
      </c>
      <c r="J376" s="50">
        <f>'11.individulas FC'!J376+'12.legal entities FC'!J376+'13.non-residents FC'!J208</f>
        <v>0</v>
      </c>
      <c r="K376" s="51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50">
        <f>'11.individulas FC'!L376+'12.legal entities FC'!L376+'13.non-residents FC'!L208</f>
        <v>0</v>
      </c>
      <c r="M376" s="51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50">
        <f>'11.individulas FC'!N376+'12.legal entities FC'!N376+'13.non-residents FC'!N208</f>
        <v>0</v>
      </c>
      <c r="O376" s="51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50">
        <f>'11.individulas FC'!P376+'12.legal entities FC'!P376+'13.non-residents FC'!P208</f>
        <v>0</v>
      </c>
      <c r="Q376" s="51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50">
        <f>'11.individulas FC'!R376+'12.legal entities FC'!R376+'13.non-residents FC'!R208</f>
        <v>0</v>
      </c>
      <c r="S376" s="5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  <c r="T376" s="50">
        <f>'11.individulas FC'!T376+'12.legal entities FC'!T376+'13.non-residents FC'!T208</f>
        <v>0</v>
      </c>
      <c r="U376" s="51" t="e">
        <f>('11.individulas FC'!T376*'11.individulas FC'!U376+'12.legal entities FC'!T376*'12.legal entities FC'!U376+'13.non-residents FC'!T208*'13.non-residents FC'!U208)/('11.individulas FC'!T376+'12.legal entities FC'!T376+'13.non-residents FC'!T208)</f>
        <v>#DIV/0!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26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27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28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46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30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101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20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21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22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customHeight="1" x14ac:dyDescent="0.2">
      <c r="A373" s="49" t="s">
        <v>96</v>
      </c>
      <c r="B373" s="50">
        <f t="shared" si="172"/>
        <v>57144674.397395834</v>
      </c>
      <c r="C373" s="51">
        <f t="shared" si="173"/>
        <v>1.0700104664924237</v>
      </c>
      <c r="D373" s="50">
        <v>1961191.0308730486</v>
      </c>
      <c r="E373" s="51">
        <v>5.177809332464426E-2</v>
      </c>
      <c r="F373" s="50">
        <v>39269032.781443328</v>
      </c>
      <c r="G373" s="51">
        <v>5.0773554569016222E-2</v>
      </c>
      <c r="H373" s="50">
        <f t="shared" si="174"/>
        <v>15914450.585079461</v>
      </c>
      <c r="I373" s="51">
        <f t="shared" si="175"/>
        <v>3.7104657985398641</v>
      </c>
      <c r="J373" s="50">
        <v>1972792.8785664993</v>
      </c>
      <c r="K373" s="51">
        <v>3.5428153296236311</v>
      </c>
      <c r="L373" s="50">
        <v>3264886.9221172589</v>
      </c>
      <c r="M373" s="51">
        <v>3.6017895910982425</v>
      </c>
      <c r="N373" s="50">
        <v>4211074.0284805754</v>
      </c>
      <c r="O373" s="51">
        <v>3.6092006293378396</v>
      </c>
      <c r="P373" s="50">
        <v>4457874.9463945888</v>
      </c>
      <c r="Q373" s="51">
        <v>3.3968136102341289</v>
      </c>
      <c r="R373" s="50">
        <v>1675720.1846450381</v>
      </c>
      <c r="S373" s="51">
        <v>3.9286762081965052</v>
      </c>
      <c r="T373" s="50">
        <v>332101.62487549998</v>
      </c>
      <c r="U373" s="51">
        <v>10.167985988562174</v>
      </c>
    </row>
    <row r="374" spans="1:21" ht="14.25" customHeight="1" x14ac:dyDescent="0.2">
      <c r="A374" s="49" t="s">
        <v>99</v>
      </c>
      <c r="B374" s="50">
        <f t="shared" si="172"/>
        <v>57296110.151676714</v>
      </c>
      <c r="C374" s="51">
        <f t="shared" si="173"/>
        <v>0.93137429603732524</v>
      </c>
      <c r="D374" s="50">
        <v>2112705.5552739319</v>
      </c>
      <c r="E374" s="51">
        <v>4.8836869431444274E-2</v>
      </c>
      <c r="F374" s="50">
        <v>40106290.230506606</v>
      </c>
      <c r="G374" s="51">
        <v>5.1480684621249252E-2</v>
      </c>
      <c r="H374" s="50">
        <f t="shared" si="174"/>
        <v>15077114.365896169</v>
      </c>
      <c r="I374" s="51">
        <f t="shared" si="175"/>
        <v>3.3956263653450698</v>
      </c>
      <c r="J374" s="50">
        <v>1690251.8512182278</v>
      </c>
      <c r="K374" s="51">
        <v>3.0643170724901707</v>
      </c>
      <c r="L374" s="50">
        <v>3220062.3060289994</v>
      </c>
      <c r="M374" s="51">
        <v>3.5860179106021222</v>
      </c>
      <c r="N374" s="50">
        <v>4033321.3887781487</v>
      </c>
      <c r="O374" s="51">
        <v>3.5561796381408741</v>
      </c>
      <c r="P374" s="50">
        <v>4239197.5663099168</v>
      </c>
      <c r="Q374" s="51">
        <v>3.2065162896591133</v>
      </c>
      <c r="R374" s="50">
        <v>1694055.0838938789</v>
      </c>
      <c r="S374" s="51">
        <v>3.2340745701610798</v>
      </c>
      <c r="T374" s="50">
        <v>200226.16966699998</v>
      </c>
      <c r="U374" s="51">
        <v>5.2670758930401371</v>
      </c>
    </row>
    <row r="375" spans="1:21" ht="14.25" customHeight="1" x14ac:dyDescent="0.2">
      <c r="A375" s="49" t="s">
        <v>103</v>
      </c>
      <c r="B375" s="50">
        <f t="shared" si="172"/>
        <v>59254474.038030788</v>
      </c>
      <c r="C375" s="51">
        <f t="shared" si="173"/>
        <v>0.9049465827911356</v>
      </c>
      <c r="D375" s="50">
        <v>2444491.6630269252</v>
      </c>
      <c r="E375" s="51">
        <v>3.1509513709947798E-2</v>
      </c>
      <c r="F375" s="50">
        <v>41587090.677826621</v>
      </c>
      <c r="G375" s="51">
        <v>4.7231330692658384E-2</v>
      </c>
      <c r="H375" s="50">
        <f t="shared" si="174"/>
        <v>15222891.697177239</v>
      </c>
      <c r="I375" s="51">
        <f t="shared" si="175"/>
        <v>3.3883769553091287</v>
      </c>
      <c r="J375" s="50">
        <v>1718269.1876090497</v>
      </c>
      <c r="K375" s="51">
        <v>3.3725955814761153</v>
      </c>
      <c r="L375" s="50">
        <v>3835685.113231</v>
      </c>
      <c r="M375" s="51">
        <v>3.5868423399995586</v>
      </c>
      <c r="N375" s="50">
        <v>3674955.0954817352</v>
      </c>
      <c r="O375" s="51">
        <v>3.0316400063360729</v>
      </c>
      <c r="P375" s="50">
        <v>3981586.8957191748</v>
      </c>
      <c r="Q375" s="51">
        <v>3.4559110131758577</v>
      </c>
      <c r="R375" s="50">
        <v>1799203.9750127797</v>
      </c>
      <c r="S375" s="51">
        <v>3.3429433214497255</v>
      </c>
      <c r="T375" s="50">
        <v>213191.4301235</v>
      </c>
      <c r="U375" s="51">
        <v>5.2163577977766264</v>
      </c>
    </row>
    <row r="376" spans="1:21" ht="14.25" hidden="1" customHeight="1" x14ac:dyDescent="0.2">
      <c r="A376" s="49" t="s">
        <v>26</v>
      </c>
      <c r="B376" s="50">
        <f t="shared" si="172"/>
        <v>0</v>
      </c>
      <c r="C376" s="51" t="e">
        <f t="shared" si="173"/>
        <v>#DIV/0!</v>
      </c>
      <c r="D376" s="50"/>
      <c r="E376" s="51"/>
      <c r="F376" s="50"/>
      <c r="G376" s="51"/>
      <c r="H376" s="50">
        <f t="shared" si="174"/>
        <v>0</v>
      </c>
      <c r="I376" s="51" t="e">
        <f t="shared" si="175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26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27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28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46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30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101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20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21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22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customHeight="1" x14ac:dyDescent="0.2">
      <c r="A373" s="49" t="s">
        <v>96</v>
      </c>
      <c r="B373" s="50">
        <f t="shared" si="160"/>
        <v>111697427.47523724</v>
      </c>
      <c r="C373" s="51">
        <f t="shared" si="161"/>
        <v>1.009825489901218</v>
      </c>
      <c r="D373" s="50">
        <v>101028082.63359018</v>
      </c>
      <c r="E373" s="51">
        <v>0.36911201395035137</v>
      </c>
      <c r="F373" s="50">
        <v>475686.539659701</v>
      </c>
      <c r="G373" s="51">
        <v>4.4980846612365658E-3</v>
      </c>
      <c r="H373" s="50">
        <f t="shared" si="162"/>
        <v>10193658.301987346</v>
      </c>
      <c r="I373" s="51">
        <f t="shared" si="163"/>
        <v>7.4067708039039148</v>
      </c>
      <c r="J373" s="50">
        <v>561366.53501134599</v>
      </c>
      <c r="K373" s="51">
        <v>3.0397732695464197</v>
      </c>
      <c r="L373" s="50">
        <v>1206243.6359999999</v>
      </c>
      <c r="M373" s="51">
        <v>5.6359151871206228</v>
      </c>
      <c r="N373" s="50">
        <v>2192118.2632270004</v>
      </c>
      <c r="O373" s="51">
        <v>5.0251025954507558</v>
      </c>
      <c r="P373" s="50">
        <v>2539719.8235045006</v>
      </c>
      <c r="Q373" s="51">
        <v>4.2711908017902376</v>
      </c>
      <c r="R373" s="50">
        <v>2735714.3192445002</v>
      </c>
      <c r="S373" s="51">
        <v>12.537328849163405</v>
      </c>
      <c r="T373" s="50">
        <v>958495.72499999998</v>
      </c>
      <c r="U373" s="51">
        <v>11.304776241959765</v>
      </c>
    </row>
    <row r="374" spans="1:21" ht="14.25" customHeight="1" x14ac:dyDescent="0.2">
      <c r="A374" s="49" t="s">
        <v>99</v>
      </c>
      <c r="B374" s="50">
        <f t="shared" si="160"/>
        <v>118893852.99627142</v>
      </c>
      <c r="C374" s="51">
        <f t="shared" si="161"/>
        <v>0.64099253990160876</v>
      </c>
      <c r="D374" s="50">
        <v>109990170.28889576</v>
      </c>
      <c r="E374" s="51">
        <v>0.42559024433277243</v>
      </c>
      <c r="F374" s="50">
        <v>476184.66191962099</v>
      </c>
      <c r="G374" s="51">
        <v>3.0957430339258442E-2</v>
      </c>
      <c r="H374" s="50">
        <f t="shared" si="162"/>
        <v>8427498.0454560295</v>
      </c>
      <c r="I374" s="51">
        <f t="shared" si="163"/>
        <v>3.4867510797772079</v>
      </c>
      <c r="J374" s="50">
        <v>764332.39586603001</v>
      </c>
      <c r="K374" s="51">
        <v>2.8775765053528213</v>
      </c>
      <c r="L374" s="50">
        <v>2055157.5915000001</v>
      </c>
      <c r="M374" s="51">
        <v>3.1021176448307419</v>
      </c>
      <c r="N374" s="50">
        <v>2847057.2651</v>
      </c>
      <c r="O374" s="51">
        <v>3.40204231772268</v>
      </c>
      <c r="P374" s="50">
        <v>2506586.4987499998</v>
      </c>
      <c r="Q374" s="51">
        <v>4.0682198432829964</v>
      </c>
      <c r="R374" s="50">
        <v>200976.06924000001</v>
      </c>
      <c r="S374" s="51">
        <v>3.2689081352042071</v>
      </c>
      <c r="T374" s="50">
        <v>53388.224999999999</v>
      </c>
      <c r="U374" s="51">
        <v>5.0515970515970512</v>
      </c>
    </row>
    <row r="375" spans="1:21" ht="14.25" customHeight="1" x14ac:dyDescent="0.2">
      <c r="A375" s="49" t="s">
        <v>103</v>
      </c>
      <c r="B375" s="50">
        <f t="shared" si="160"/>
        <v>110985774.53219357</v>
      </c>
      <c r="C375" s="51">
        <f t="shared" si="161"/>
        <v>0.57898124420998087</v>
      </c>
      <c r="D375" s="50">
        <v>102729076.50418292</v>
      </c>
      <c r="E375" s="51">
        <v>0.34541324817923785</v>
      </c>
      <c r="F375" s="50">
        <v>316568.21432702109</v>
      </c>
      <c r="G375" s="51">
        <v>9.2930595266932703E-2</v>
      </c>
      <c r="H375" s="50">
        <f t="shared" si="162"/>
        <v>7940129.8136836495</v>
      </c>
      <c r="I375" s="51">
        <f t="shared" si="163"/>
        <v>3.6202530226088152</v>
      </c>
      <c r="J375" s="50">
        <v>1073331.2542936499</v>
      </c>
      <c r="K375" s="51">
        <v>2.9298194435082188</v>
      </c>
      <c r="L375" s="50">
        <v>2114114.3196399999</v>
      </c>
      <c r="M375" s="51">
        <v>2.9320740603069879</v>
      </c>
      <c r="N375" s="50">
        <v>1970674.1207699999</v>
      </c>
      <c r="O375" s="51">
        <v>3.8408903831941097</v>
      </c>
      <c r="P375" s="50">
        <v>2598916.8436599998</v>
      </c>
      <c r="Q375" s="51">
        <v>4.3086049798944339</v>
      </c>
      <c r="R375" s="50">
        <v>129705.05032000001</v>
      </c>
      <c r="S375" s="51">
        <v>2.8166003397607717</v>
      </c>
      <c r="T375" s="50">
        <v>53388.224999999999</v>
      </c>
      <c r="U375" s="51">
        <v>5.0515970515970512</v>
      </c>
    </row>
    <row r="376" spans="1:21" ht="14.25" hidden="1" customHeight="1" x14ac:dyDescent="0.2">
      <c r="A376" s="49" t="s">
        <v>26</v>
      </c>
      <c r="B376" s="50">
        <f t="shared" si="160"/>
        <v>0</v>
      </c>
      <c r="C376" s="51" t="e">
        <f t="shared" si="161"/>
        <v>#DIV/0!</v>
      </c>
      <c r="D376" s="50"/>
      <c r="E376" s="51"/>
      <c r="F376" s="50"/>
      <c r="G376" s="51"/>
      <c r="H376" s="50">
        <f t="shared" si="162"/>
        <v>0</v>
      </c>
      <c r="I376" s="51" t="e">
        <f t="shared" si="163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93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2"/>
      <c r="B8" s="72"/>
      <c r="C8" s="72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26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27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28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46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30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101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20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21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22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customHeight="1" x14ac:dyDescent="0.2">
      <c r="A205" s="49" t="s">
        <v>95</v>
      </c>
      <c r="B205" s="50">
        <f t="shared" si="150"/>
        <v>98489980.092351466</v>
      </c>
      <c r="C205" s="51">
        <f t="shared" si="151"/>
        <v>0.39698914411957537</v>
      </c>
      <c r="D205" s="50">
        <v>14272548.88321613</v>
      </c>
      <c r="E205" s="51">
        <v>0.10849344244467364</v>
      </c>
      <c r="F205" s="50">
        <v>70502932.767117098</v>
      </c>
      <c r="G205" s="51">
        <v>8.4541394763367416E-4</v>
      </c>
      <c r="H205" s="50">
        <f t="shared" si="152"/>
        <v>13714498.442018248</v>
      </c>
      <c r="I205" s="51">
        <f t="shared" si="153"/>
        <v>2.7337033823155203</v>
      </c>
      <c r="J205" s="50">
        <v>1902515.6228930377</v>
      </c>
      <c r="K205" s="51">
        <v>2.9420501401931496</v>
      </c>
      <c r="L205" s="50">
        <v>2859679.1476192987</v>
      </c>
      <c r="M205" s="51">
        <v>2.5656511735892735</v>
      </c>
      <c r="N205" s="50">
        <v>2781458.4370256346</v>
      </c>
      <c r="O205" s="51">
        <v>3.2668214201737209</v>
      </c>
      <c r="P205" s="50">
        <v>4700413.9005172774</v>
      </c>
      <c r="Q205" s="51">
        <v>2.5398175839014523</v>
      </c>
      <c r="R205" s="50">
        <v>1439314.6552455002</v>
      </c>
      <c r="S205" s="51">
        <v>2.3368551116653342</v>
      </c>
      <c r="T205" s="50">
        <v>31116.678717499999</v>
      </c>
      <c r="U205" s="51">
        <v>5.4293575499346671</v>
      </c>
    </row>
    <row r="206" spans="1:21" ht="14.25" customHeight="1" x14ac:dyDescent="0.2">
      <c r="A206" s="49" t="s">
        <v>98</v>
      </c>
      <c r="B206" s="50">
        <f t="shared" si="150"/>
        <v>92406735.575174481</v>
      </c>
      <c r="C206" s="51">
        <f t="shared" si="151"/>
        <v>0.39402580682914112</v>
      </c>
      <c r="D206" s="50">
        <v>8107666.3778770743</v>
      </c>
      <c r="E206" s="51">
        <v>0.15457631838671612</v>
      </c>
      <c r="F206" s="50">
        <v>71148466.444782764</v>
      </c>
      <c r="G206" s="51">
        <v>9.4901771983240345E-4</v>
      </c>
      <c r="H206" s="50">
        <f t="shared" si="152"/>
        <v>13150602.752514642</v>
      </c>
      <c r="I206" s="51">
        <f t="shared" si="153"/>
        <v>2.6683084286726233</v>
      </c>
      <c r="J206" s="50">
        <v>1401292.4266160422</v>
      </c>
      <c r="K206" s="51">
        <v>2.350699035164685</v>
      </c>
      <c r="L206" s="50">
        <v>3192245.2628167002</v>
      </c>
      <c r="M206" s="51">
        <v>2.8698819605054413</v>
      </c>
      <c r="N206" s="50">
        <v>3036354.8482750002</v>
      </c>
      <c r="O206" s="51">
        <v>3.158236107948674</v>
      </c>
      <c r="P206" s="50">
        <v>4044089.0812684004</v>
      </c>
      <c r="Q206" s="51">
        <v>2.3510724305323447</v>
      </c>
      <c r="R206" s="50">
        <v>1426679.9791900001</v>
      </c>
      <c r="S206" s="51">
        <v>2.2998969749581066</v>
      </c>
      <c r="T206" s="50">
        <v>49941.1543485</v>
      </c>
      <c r="U206" s="51">
        <v>5.1218576978063535</v>
      </c>
    </row>
    <row r="207" spans="1:21" ht="14.25" customHeight="1" x14ac:dyDescent="0.2">
      <c r="A207" s="49" t="s">
        <v>102</v>
      </c>
      <c r="B207" s="50">
        <f t="shared" si="150"/>
        <v>100329618.81571001</v>
      </c>
      <c r="C207" s="51">
        <f t="shared" si="151"/>
        <v>0.35553292525196267</v>
      </c>
      <c r="D207" s="50">
        <v>11878207.92062968</v>
      </c>
      <c r="E207" s="51">
        <v>5.9735508852953784E-2</v>
      </c>
      <c r="F207" s="50">
        <v>75381049.529751509</v>
      </c>
      <c r="G207" s="51">
        <v>7.9951573321107973E-4</v>
      </c>
      <c r="H207" s="50">
        <f t="shared" si="152"/>
        <v>13070361.36532882</v>
      </c>
      <c r="I207" s="51">
        <f t="shared" si="153"/>
        <v>2.6702141403724466</v>
      </c>
      <c r="J207" s="50">
        <v>2152770.2878471497</v>
      </c>
      <c r="K207" s="51">
        <v>2.3558511358053633</v>
      </c>
      <c r="L207" s="50">
        <v>2659195.3301164997</v>
      </c>
      <c r="M207" s="51">
        <v>3.4033004922986771</v>
      </c>
      <c r="N207" s="50">
        <v>3354965.996611</v>
      </c>
      <c r="O207" s="51">
        <v>2.20691854315753</v>
      </c>
      <c r="P207" s="50">
        <v>3366826.4764381703</v>
      </c>
      <c r="Q207" s="51">
        <v>2.9116396443843833</v>
      </c>
      <c r="R207" s="50">
        <v>1486179.1960364999</v>
      </c>
      <c r="S207" s="51">
        <v>2.2318619839346998</v>
      </c>
      <c r="T207" s="50">
        <v>50424.07827949999</v>
      </c>
      <c r="U207" s="51">
        <v>5.0560700210785905</v>
      </c>
    </row>
    <row r="208" spans="1:21" ht="14.25" hidden="1" customHeight="1" x14ac:dyDescent="0.2">
      <c r="A208" s="49" t="s">
        <v>26</v>
      </c>
      <c r="B208" s="50">
        <f t="shared" si="150"/>
        <v>0</v>
      </c>
      <c r="C208" s="51" t="e">
        <f t="shared" si="151"/>
        <v>#DIV/0!</v>
      </c>
      <c r="D208" s="50"/>
      <c r="E208" s="51"/>
      <c r="F208" s="50"/>
      <c r="G208" s="51"/>
      <c r="H208" s="50">
        <f t="shared" si="152"/>
        <v>0</v>
      </c>
      <c r="I208" s="51" t="e">
        <f t="shared" si="153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2026-09-17T13:23:24Z</dcterms:modified>
</cp:coreProperties>
</file>