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19440" windowHeight="15000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<sst xmlns="http://schemas.openxmlformats.org/spreadsheetml/2006/main" count="7266" uniqueCount="226">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</sst>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4"/>
  <sheetViews>
    <sheetView tabSelected="1" zoomScale="75" zoomScaleNormal="75" zoomScaleSheetLayoutView="80" workbookViewId="0" topLeftCell="A1">
      <pane xSplit="3" ySplit="10" topLeftCell="D294" activePane="bottomRight" state="frozen"/>
      <selection pane="topRight" activeCell="D1" sqref="D1"/>
      <selection pane="bottomLeft" activeCell="A10" sqref="A10"/>
      <selection pane="bottomRight" activeCell="D330" sqref="D330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173456733.1</v>
      </c>
      <c r="E316" s="11">
        <f>'2. отрасли_общ'!E316</f>
        <v>13.98600270433088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52283465.4</v>
      </c>
      <c r="I316" s="11">
        <f>'4. отрасли_ин вал'!E316</f>
        <v>9.057683587936001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173289882.2</v>
      </c>
      <c r="E317" s="11">
        <f>'2. отрасли_общ'!E317</f>
        <v>14.066614057822932</v>
      </c>
      <c r="F317" s="10">
        <f>'3. отрасли_нац вал'!D317</f>
        <v>121893431.4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174390514.90000004</v>
      </c>
      <c r="E318" s="11">
        <f>'2. отрасли_общ'!E318</f>
        <v>14.160214573762907</v>
      </c>
      <c r="F318" s="10">
        <f>'3. отрасли_нац вал'!D318</f>
        <v>122797027.10000001</v>
      </c>
      <c r="G318" s="11">
        <f>'3. отрасли_нац вал'!E318</f>
        <v>16.31703481288107</v>
      </c>
      <c r="H318" s="10">
        <f>'4. отрасли_ин вал'!D318</f>
        <v>51593487.8</v>
      </c>
      <c r="I318" s="11">
        <f>'4. отрасли_ин вал'!E318</f>
        <v>9.026793193539437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0</v>
      </c>
      <c r="E319" s="11">
        <f>'2. отрасли_общ'!E319</f>
        <v>0</v>
      </c>
      <c r="F319" s="10">
        <f>'3. отрасли_нац вал'!D319</f>
        <v>0</v>
      </c>
      <c r="G319" s="11">
        <f>'3. отрасли_нац вал'!E319</f>
        <v>0</v>
      </c>
      <c r="H319" s="10">
        <f>'4. отрасли_ин вал'!D319</f>
        <v>0</v>
      </c>
      <c r="I319" s="11">
        <f>'4. отрасли_ин вал'!E319</f>
        <v>0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0</v>
      </c>
      <c r="E320" s="11">
        <f>'2. отрасли_общ'!E320</f>
        <v>0</v>
      </c>
      <c r="F320" s="10">
        <f>'3. отрасли_нац вал'!D320</f>
        <v>0</v>
      </c>
      <c r="G320" s="11">
        <f>'3. отрасли_нац вал'!E320</f>
        <v>0</v>
      </c>
      <c r="H320" s="10">
        <f>'4. отрасли_ин вал'!D320</f>
        <v>0</v>
      </c>
      <c r="I320" s="11">
        <f>'4. отрасли_ин вал'!E320</f>
        <v>0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0</v>
      </c>
      <c r="E321" s="11">
        <f>'2. отрасли_общ'!E321</f>
        <v>0</v>
      </c>
      <c r="F321" s="10">
        <f>'3. отрасли_нац вал'!D321</f>
        <v>0</v>
      </c>
      <c r="G321" s="11">
        <f>'3. отрасли_нац вал'!E321</f>
        <v>0</v>
      </c>
      <c r="H321" s="10">
        <f>'4. отрасли_ин вал'!D321</f>
        <v>0</v>
      </c>
      <c r="I321" s="11">
        <f>'4. отрасли_ин вал'!E321</f>
        <v>0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0</v>
      </c>
      <c r="E322" s="15">
        <f>'2. отрасли_общ'!E322</f>
        <v>0</v>
      </c>
      <c r="F322" s="14">
        <f>'3. отрасли_нац вал'!D322</f>
        <v>0</v>
      </c>
      <c r="G322" s="15">
        <f>'3. отрасли_нац вал'!E322</f>
        <v>0</v>
      </c>
      <c r="H322" s="14">
        <f>'4. отрасли_ин вал'!D322</f>
        <v>0</v>
      </c>
      <c r="I322" s="15">
        <f>'4. отрасли_ин вал'!E322</f>
        <v>0</v>
      </c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4"/>
  <sheetViews>
    <sheetView zoomScale="75" zoomScaleNormal="75" workbookViewId="0" topLeftCell="A1">
      <pane xSplit="3" ySplit="10" topLeftCell="P303" activePane="bottomRight" state="frozen"/>
      <selection pane="topRight" activeCell="D1" sqref="D1"/>
      <selection pane="bottomLeft" activeCell="A10" sqref="A10"/>
      <selection pane="bottomRight" activeCell="W333" sqref="W333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</row>
    <row r="7" spans="1:27" ht="24" customHeight="1">
      <c r="A7" s="60"/>
      <c r="B7" s="60"/>
      <c r="C7" s="60"/>
      <c r="D7" s="63" t="s">
        <v>180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9.763778942396652</v>
      </c>
      <c r="H315" s="10">
        <v>34013842.1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</v>
      </c>
      <c r="R315" s="10">
        <v>13588128.7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</v>
      </c>
      <c r="O316" s="11">
        <v>12.611796267781951</v>
      </c>
      <c r="P316" s="10">
        <v>2068885.8</v>
      </c>
      <c r="Q316" s="11">
        <v>7.196861706914899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</v>
      </c>
      <c r="W316" s="11">
        <v>22.999087745898276</v>
      </c>
      <c r="X316" s="10">
        <v>6628773.3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13655816.1</v>
      </c>
      <c r="G317" s="11">
        <v>9.860809222526068</v>
      </c>
      <c r="H317" s="10">
        <v>34188764.9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2168571.8</v>
      </c>
      <c r="Q317" s="11">
        <v>7.4437421938254476</v>
      </c>
      <c r="R317" s="10">
        <v>13665488.900000002</v>
      </c>
      <c r="S317" s="11">
        <v>11.821062200416412</v>
      </c>
      <c r="T317" s="10">
        <v>17913697.4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6624942.500000001</v>
      </c>
      <c r="Y317" s="11">
        <v>11.187921946794257</v>
      </c>
      <c r="Z317" s="10">
        <v>14710688.2</v>
      </c>
      <c r="AA317" s="11">
        <v>12.14399043737463</v>
      </c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>
        <v>174390514.90000004</v>
      </c>
      <c r="E318" s="11">
        <v>14.160214573762907</v>
      </c>
      <c r="F318" s="10">
        <v>13687633.799999999</v>
      </c>
      <c r="G318" s="11">
        <v>9.807121256268568</v>
      </c>
      <c r="H318" s="10">
        <v>34155175.9</v>
      </c>
      <c r="I318" s="11">
        <v>16.05944295110483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46962047.699999996</v>
      </c>
      <c r="O318" s="11">
        <v>12.747917630154792</v>
      </c>
      <c r="P318" s="10">
        <v>2291496.5</v>
      </c>
      <c r="Q318" s="11">
        <v>7.430325960785889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</v>
      </c>
      <c r="W318" s="11">
        <v>23.227396947874308</v>
      </c>
      <c r="X318" s="10">
        <v>6454773.800000001</v>
      </c>
      <c r="Y318" s="11">
        <v>11.165010532204867</v>
      </c>
      <c r="Z318" s="10">
        <v>14709346.099999998</v>
      </c>
      <c r="AA318" s="11">
        <v>12.27901161017621</v>
      </c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39"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R5:S5"/>
    <mergeCell ref="T5:U5"/>
    <mergeCell ref="V5:W5"/>
    <mergeCell ref="X5:Y5"/>
    <mergeCell ref="Z5:AA5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 topLeftCell="A1">
      <pane xSplit="3" ySplit="10" topLeftCell="D298" activePane="bottomRight" state="frozen"/>
      <selection pane="topRight" activeCell="D1" sqref="D1"/>
      <selection pane="bottomLeft" activeCell="A10" sqref="A10"/>
      <selection pane="bottomRight" activeCell="I330" sqref="I330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</v>
      </c>
      <c r="R315" s="10">
        <v>6193227.300000002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</v>
      </c>
      <c r="G316" s="11">
        <v>11.88625893159139</v>
      </c>
      <c r="H316" s="10">
        <v>33089049.1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7.091085430442375</v>
      </c>
      <c r="R316" s="10">
        <v>6238471.500000001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23.26450934887469</v>
      </c>
      <c r="X316" s="10">
        <v>2480336.2000000007</v>
      </c>
      <c r="Y316" s="11">
        <v>14.966265548597807</v>
      </c>
      <c r="Z316" s="10">
        <v>7359744.9</v>
      </c>
      <c r="AA316" s="11">
        <v>15.563999488895348</v>
      </c>
      <c r="AB316" s="39"/>
      <c r="AC316" s="35">
        <f t="shared" si="5"/>
        <v>14.82526555710458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6261904.500000001</v>
      </c>
      <c r="G317" s="11">
        <v>11.892909367589372</v>
      </c>
      <c r="H317" s="10">
        <v>32974565.199999996</v>
      </c>
      <c r="I317" s="11">
        <v>16.26328799264956</v>
      </c>
      <c r="J317" s="10">
        <v>2747798.0000000005</v>
      </c>
      <c r="K317" s="11">
        <v>17.592872547763683</v>
      </c>
      <c r="L317" s="10">
        <v>69549.1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</v>
      </c>
      <c r="R317" s="10">
        <v>6311946.899999999</v>
      </c>
      <c r="S317" s="11">
        <v>16.00029099674461</v>
      </c>
      <c r="T317" s="10">
        <v>15813569.899999999</v>
      </c>
      <c r="U317" s="11">
        <v>12.574626072130622</v>
      </c>
      <c r="V317" s="10">
        <v>19010878.2</v>
      </c>
      <c r="W317" s="11">
        <v>23.35058653281993</v>
      </c>
      <c r="X317" s="10">
        <v>2537972.2</v>
      </c>
      <c r="Y317" s="11">
        <v>14.849879421847081</v>
      </c>
      <c r="Z317" s="10">
        <v>7226269.899999999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122797027.10000001</v>
      </c>
      <c r="E318" s="11">
        <v>16.31703481288107</v>
      </c>
      <c r="F318" s="10">
        <v>6181831.600000001</v>
      </c>
      <c r="G318" s="11">
        <v>11.847889095037788</v>
      </c>
      <c r="H318" s="10">
        <v>32895664.2</v>
      </c>
      <c r="I318" s="11">
        <v>16.34413823676495</v>
      </c>
      <c r="J318" s="10">
        <v>2768908.8000000003</v>
      </c>
      <c r="K318" s="11">
        <v>17.67192256891955</v>
      </c>
      <c r="L318" s="10">
        <v>64315.1</v>
      </c>
      <c r="M318" s="11">
        <v>15.006781735548882</v>
      </c>
      <c r="N318" s="10">
        <v>27260614.3</v>
      </c>
      <c r="O318" s="11">
        <v>15.19631657713596</v>
      </c>
      <c r="P318" s="10">
        <v>2052490.5</v>
      </c>
      <c r="Q318" s="11">
        <v>7.247882427226825</v>
      </c>
      <c r="R318" s="10">
        <v>6407736.500000001</v>
      </c>
      <c r="S318" s="11">
        <v>16.168535294327395</v>
      </c>
      <c r="T318" s="10">
        <v>15978955.799999999</v>
      </c>
      <c r="U318" s="11">
        <v>12.613656905415553</v>
      </c>
      <c r="V318" s="10">
        <v>19599105.9</v>
      </c>
      <c r="W318" s="11">
        <v>23.47216158365675</v>
      </c>
      <c r="X318" s="10">
        <v>2435555.1</v>
      </c>
      <c r="Y318" s="11">
        <v>14.91844079076675</v>
      </c>
      <c r="Z318" s="10">
        <v>7151849.3</v>
      </c>
      <c r="AA318" s="11">
        <v>15.692632586231912</v>
      </c>
      <c r="AB318" s="39"/>
      <c r="AC318" s="35">
        <f t="shared" si="5"/>
        <v>14.958150005147576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  <c r="AB319" s="39"/>
      <c r="AC319" s="35" t="e">
        <f t="shared" si="5"/>
        <v>#DIV/0!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  <c r="AB320" s="39"/>
      <c r="AC320" s="35" t="e">
        <f t="shared" si="5"/>
        <v>#DIV/0!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  <c r="AB321" s="39"/>
      <c r="AC321" s="35" t="e">
        <f t="shared" si="5"/>
        <v>#DIV/0!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  <c r="AB322" s="39"/>
      <c r="AC322" s="36" t="e">
        <f t="shared" si="5"/>
        <v>#DIV/0!</v>
      </c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H5:I5"/>
    <mergeCell ref="J5:K5"/>
    <mergeCell ref="L5:M5"/>
    <mergeCell ref="N5:O5"/>
    <mergeCell ref="P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 topLeftCell="A1">
      <pane xSplit="3" ySplit="10" topLeftCell="D301" activePane="bottomRight" state="frozen"/>
      <selection pane="topRight" activeCell="D1" sqref="D1"/>
      <selection pane="bottomLeft" activeCell="A10" sqref="A10"/>
      <selection pane="bottomRight" activeCell="H330" sqref="H330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C6" s="71"/>
    </row>
    <row r="7" spans="1:29" ht="24.95" customHeight="1">
      <c r="A7" s="72"/>
      <c r="B7" s="72"/>
      <c r="C7" s="72"/>
      <c r="D7" s="63" t="s">
        <v>153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</v>
      </c>
      <c r="F315" s="10">
        <v>7543527.400000001</v>
      </c>
      <c r="G315" s="11">
        <v>8.051993170993187</v>
      </c>
      <c r="H315" s="10">
        <v>1173601.0999999999</v>
      </c>
      <c r="I315" s="11">
        <v>8.139892635581203</v>
      </c>
      <c r="J315" s="10">
        <v>1050294.7000000002</v>
      </c>
      <c r="K315" s="11">
        <v>10.36718186143375</v>
      </c>
      <c r="L315" s="10">
        <v>147845.9</v>
      </c>
      <c r="M315" s="11">
        <v>9.759360002543188</v>
      </c>
      <c r="N315" s="10">
        <v>19277795.799999997</v>
      </c>
      <c r="O315" s="11">
        <v>9.481610577128329</v>
      </c>
      <c r="P315" s="10">
        <v>170720.1</v>
      </c>
      <c r="Q315" s="11">
        <v>8.515899527940766</v>
      </c>
      <c r="R315" s="10">
        <v>7394901.4</v>
      </c>
      <c r="S315" s="11">
        <v>8.56765847452678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8.966042858826324</v>
      </c>
      <c r="Z315" s="10">
        <v>8475685.4</v>
      </c>
      <c r="AA315" s="11">
        <v>8.984286381606374</v>
      </c>
      <c r="AC315" s="35">
        <f t="shared" si="6"/>
        <v>9.078921475075958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52283465.4</v>
      </c>
      <c r="E316" s="11">
        <v>9.057683587936001</v>
      </c>
      <c r="F316" s="10">
        <v>7542170.199999999</v>
      </c>
      <c r="G316" s="11">
        <v>7.982053088910671</v>
      </c>
      <c r="H316" s="10">
        <v>1206656.5999999999</v>
      </c>
      <c r="I316" s="11">
        <v>8.216098532092724</v>
      </c>
      <c r="J316" s="10">
        <v>1046898.1</v>
      </c>
      <c r="K316" s="11">
        <v>10.293968931646736</v>
      </c>
      <c r="L316" s="10">
        <v>148492.5</v>
      </c>
      <c r="M316" s="11">
        <v>9.76956182972204</v>
      </c>
      <c r="N316" s="10">
        <v>19510418</v>
      </c>
      <c r="O316" s="11">
        <v>9.40040083610715</v>
      </c>
      <c r="P316" s="10">
        <v>163206.8</v>
      </c>
      <c r="Q316" s="11">
        <v>8.431955028834581</v>
      </c>
      <c r="R316" s="10">
        <v>7406252</v>
      </c>
      <c r="S316" s="11">
        <v>8.568123561823173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</v>
      </c>
      <c r="Z316" s="10">
        <v>8526183</v>
      </c>
      <c r="AA316" s="11">
        <v>8.904475158931023</v>
      </c>
      <c r="AC316" s="35">
        <f t="shared" si="6"/>
        <v>9.021866591437496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</v>
      </c>
      <c r="F317" s="10">
        <v>7393911.6</v>
      </c>
      <c r="G317" s="11">
        <v>8.139823399159924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</v>
      </c>
      <c r="M317" s="11">
        <v>9.776283436786441</v>
      </c>
      <c r="N317" s="10">
        <v>19836603.2</v>
      </c>
      <c r="O317" s="11">
        <v>9.360610751643202</v>
      </c>
      <c r="P317" s="10">
        <v>194834.80000000002</v>
      </c>
      <c r="Q317" s="11">
        <v>8.76649471244356</v>
      </c>
      <c r="R317" s="10">
        <v>7353542.000000001</v>
      </c>
      <c r="S317" s="11">
        <v>8.23380176926983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</v>
      </c>
      <c r="Z317" s="10">
        <v>7484418.3</v>
      </c>
      <c r="AA317" s="11">
        <v>9.04522459307225</v>
      </c>
      <c r="AC317" s="35">
        <f t="shared" si="6"/>
        <v>9.001709171571775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51593487.8</v>
      </c>
      <c r="E318" s="11">
        <v>9.026793193539437</v>
      </c>
      <c r="F318" s="10">
        <v>7505802.2</v>
      </c>
      <c r="G318" s="11">
        <v>8.126330478972655</v>
      </c>
      <c r="H318" s="10">
        <v>1259511.7</v>
      </c>
      <c r="I318" s="11">
        <v>8.623830787756882</v>
      </c>
      <c r="J318" s="10">
        <v>1089050.8</v>
      </c>
      <c r="K318" s="11">
        <v>10.162838372645238</v>
      </c>
      <c r="L318" s="10">
        <v>144143.5</v>
      </c>
      <c r="M318" s="11">
        <v>9.786446006930595</v>
      </c>
      <c r="N318" s="10">
        <v>19701433.400000002</v>
      </c>
      <c r="O318" s="11">
        <v>9.360100206363665</v>
      </c>
      <c r="P318" s="10">
        <v>239006</v>
      </c>
      <c r="Q318" s="11">
        <v>8.997080014727663</v>
      </c>
      <c r="R318" s="10">
        <v>7421665.100000001</v>
      </c>
      <c r="S318" s="11">
        <v>8.231944176920624</v>
      </c>
      <c r="T318" s="10">
        <v>2194512.4000000004</v>
      </c>
      <c r="U318" s="11">
        <v>10.79638654172106</v>
      </c>
      <c r="V318" s="10">
        <v>461647.2</v>
      </c>
      <c r="W318" s="11">
        <v>12.835981128012893</v>
      </c>
      <c r="X318" s="10">
        <v>4019218.7</v>
      </c>
      <c r="Y318" s="11">
        <v>8.89051718136164</v>
      </c>
      <c r="Z318" s="10">
        <v>7557496.800000001</v>
      </c>
      <c r="AA318" s="11">
        <v>9.048616224753149</v>
      </c>
      <c r="AC318" s="35">
        <f t="shared" si="6"/>
        <v>8.99240168868476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  <c r="AC319" s="35" t="e">
        <f t="shared" si="6"/>
        <v>#DIV/0!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  <c r="AC320" s="35" t="e">
        <f t="shared" si="6"/>
        <v>#DIV/0!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  <c r="AC321" s="35" t="e">
        <f t="shared" si="6"/>
        <v>#DIV/0!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  <c r="AC322" s="36" t="e">
        <f t="shared" si="6"/>
        <v>#DIV/0!</v>
      </c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4"/>
  <sheetViews>
    <sheetView zoomScale="75" zoomScaleNormal="75" workbookViewId="0" topLeftCell="A1">
      <pane xSplit="3" ySplit="10" topLeftCell="D297" activePane="bottomRight" state="frozen"/>
      <selection pane="topRight" activeCell="D1" sqref="D1"/>
      <selection pane="bottomLeft" activeCell="A10" sqref="A10"/>
      <selection pane="bottomRight" activeCell="G328" sqref="G328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>
      <c r="A6" s="60"/>
      <c r="B6" s="60"/>
      <c r="C6" s="60"/>
      <c r="D6" s="58" t="s">
        <v>179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>
      <c r="A7" s="72"/>
      <c r="B7" s="72"/>
      <c r="C7" s="72"/>
      <c r="D7" s="63" t="s">
        <v>180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</v>
      </c>
      <c r="H315" s="10">
        <v>1508923.1016299997</v>
      </c>
      <c r="I315" s="11">
        <v>16.66560424688645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</v>
      </c>
      <c r="O315" s="11">
        <v>15.108410355819334</v>
      </c>
      <c r="P315" s="10">
        <v>73839371.89999999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</v>
      </c>
      <c r="W315" s="10">
        <f t="shared" si="46"/>
        <v>145048215.6</v>
      </c>
      <c r="X315" s="11">
        <f t="shared" si="47"/>
        <v>13.5345858585109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2976119.2</v>
      </c>
      <c r="G316" s="11">
        <v>6.787559341373156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72493216.6</v>
      </c>
      <c r="O316" s="11">
        <v>15.112933027557217</v>
      </c>
      <c r="P316" s="10">
        <v>74511759.2</v>
      </c>
      <c r="Q316" s="11">
        <v>12.103712517634392</v>
      </c>
      <c r="R316" s="10">
        <v>4686931.4</v>
      </c>
      <c r="S316" s="11">
        <v>10.884306057903904</v>
      </c>
      <c r="U316" s="10">
        <f t="shared" si="44"/>
        <v>21764825.9</v>
      </c>
      <c r="V316" s="11">
        <f t="shared" si="45"/>
        <v>17.34442095505114</v>
      </c>
      <c r="W316" s="10">
        <f t="shared" si="46"/>
        <v>147004975.8</v>
      </c>
      <c r="X316" s="11">
        <f t="shared" si="47"/>
        <v>13.587662792350178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2576340.9999999995</v>
      </c>
      <c r="G317" s="11">
        <v>7.492978210570737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72356400.49999999</v>
      </c>
      <c r="O317" s="11">
        <v>15.25083766214987</v>
      </c>
      <c r="P317" s="10">
        <v>75026035.89999999</v>
      </c>
      <c r="Q317" s="11">
        <v>12.098364665352138</v>
      </c>
      <c r="R317" s="10">
        <v>4595341.999999999</v>
      </c>
      <c r="S317" s="11">
        <v>10.779828100498284</v>
      </c>
      <c r="U317" s="10">
        <f t="shared" si="44"/>
        <v>21312103.8</v>
      </c>
      <c r="V317" s="11">
        <f t="shared" si="45"/>
        <v>17.68369937523483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174390514.90000004</v>
      </c>
      <c r="E318" s="11">
        <v>14.160214573762907</v>
      </c>
      <c r="F318" s="10">
        <v>3096104.2</v>
      </c>
      <c r="G318" s="11">
        <v>7.906256587875827</v>
      </c>
      <c r="H318" s="10">
        <v>1530449.4999999998</v>
      </c>
      <c r="I318" s="11">
        <v>16.15512284005449</v>
      </c>
      <c r="J318" s="10">
        <v>3570994</v>
      </c>
      <c r="K318" s="11">
        <v>18.978452521622824</v>
      </c>
      <c r="L318" s="10">
        <v>13497249.799999999</v>
      </c>
      <c r="M318" s="11">
        <v>19.953446820107015</v>
      </c>
      <c r="N318" s="10">
        <v>71457469.7</v>
      </c>
      <c r="O318" s="11">
        <v>15.438737911832321</v>
      </c>
      <c r="P318" s="10">
        <v>76579128.7</v>
      </c>
      <c r="Q318" s="11">
        <v>12.138074251855523</v>
      </c>
      <c r="R318" s="10">
        <v>4659119.000000001</v>
      </c>
      <c r="S318" s="11">
        <v>10.812993547063304</v>
      </c>
      <c r="U318" s="10">
        <f t="shared" si="44"/>
        <v>21694797.5</v>
      </c>
      <c r="V318" s="11">
        <f t="shared" si="45"/>
        <v>17.80573384411631</v>
      </c>
      <c r="W318" s="10">
        <f t="shared" si="46"/>
        <v>148036598.4</v>
      </c>
      <c r="X318" s="11">
        <f t="shared" si="47"/>
        <v>13.731309141213014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U319" s="10">
        <f t="shared" si="44"/>
        <v>0</v>
      </c>
      <c r="V319" s="11" t="e">
        <f t="shared" si="45"/>
        <v>#DIV/0!</v>
      </c>
      <c r="W319" s="10">
        <f t="shared" si="46"/>
        <v>0</v>
      </c>
      <c r="X319" s="11" t="e">
        <f t="shared" si="47"/>
        <v>#DIV/0!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U320" s="10">
        <f aca="true" t="shared" si="48" ref="U320:U322">F320+H320+J320+L320</f>
        <v>0</v>
      </c>
      <c r="V320" s="11" t="e">
        <f aca="true" t="shared" si="49" ref="V320:V322">(F320*G320+H320*I320+J320*K320+L320*M320)/(F320+H320+J320+L320)</f>
        <v>#DIV/0!</v>
      </c>
      <c r="W320" s="10">
        <f aca="true" t="shared" si="50" ref="W320:W322">N320+P320</f>
        <v>0</v>
      </c>
      <c r="X320" s="11" t="e">
        <f aca="true" t="shared" si="51" ref="X320:X322">(N320*O320+P320*Q320)/(N320+P320)</f>
        <v>#DIV/0!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U321" s="10">
        <f t="shared" si="48"/>
        <v>0</v>
      </c>
      <c r="V321" s="11" t="e">
        <f t="shared" si="49"/>
        <v>#DIV/0!</v>
      </c>
      <c r="W321" s="10">
        <f t="shared" si="50"/>
        <v>0</v>
      </c>
      <c r="X321" s="11" t="e">
        <f t="shared" si="51"/>
        <v>#DIV/0!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U322" s="14">
        <f t="shared" si="48"/>
        <v>0</v>
      </c>
      <c r="V322" s="15" t="e">
        <f t="shared" si="49"/>
        <v>#DIV/0!</v>
      </c>
      <c r="W322" s="14">
        <f t="shared" si="50"/>
        <v>0</v>
      </c>
      <c r="X322" s="15" t="e">
        <f t="shared" si="51"/>
        <v>#DIV/0!</v>
      </c>
    </row>
    <row r="323" ht="4.5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33"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5:E5"/>
    <mergeCell ref="D6:E6"/>
    <mergeCell ref="F5:G5"/>
    <mergeCell ref="H5:I5"/>
    <mergeCell ref="J5:K5"/>
    <mergeCell ref="R7:S7"/>
    <mergeCell ref="R6:S6"/>
    <mergeCell ref="F6:G6"/>
    <mergeCell ref="H6:I6"/>
    <mergeCell ref="J6:K6"/>
    <mergeCell ref="L6:M6"/>
    <mergeCell ref="U5:V5"/>
    <mergeCell ref="U6:V6"/>
    <mergeCell ref="U7:V7"/>
    <mergeCell ref="W5:X5"/>
    <mergeCell ref="W6:X6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4"/>
  <sheetViews>
    <sheetView zoomScale="75" zoomScaleNormal="75" workbookViewId="0" topLeftCell="A1">
      <pane xSplit="3" ySplit="10" topLeftCell="D290" activePane="bottomRight" state="frozen"/>
      <selection pane="topRight" activeCell="D1" sqref="D1"/>
      <selection pane="bottomLeft" activeCell="A9" sqref="A9"/>
      <selection pane="bottomRight" activeCell="G326" sqref="G326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>
      <c r="A6" s="60"/>
      <c r="B6" s="60"/>
      <c r="C6" s="60"/>
      <c r="D6" s="58" t="s">
        <v>176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>
      <c r="A7" s="72"/>
      <c r="B7" s="72"/>
      <c r="C7" s="72"/>
      <c r="D7" s="63" t="s">
        <v>177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</v>
      </c>
      <c r="H315" s="10">
        <v>1160061.00163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53099280.00000001</v>
      </c>
      <c r="O315" s="11">
        <v>17.08956166279466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aca="true" t="shared" si="40" ref="U315:U322">F315+H315+J315+L315</f>
        <v>18083168.60163</v>
      </c>
      <c r="V315" s="11">
        <f t="shared" si="37"/>
        <v>18.756737420629733</v>
      </c>
      <c r="W315" s="10">
        <f aca="true" t="shared" si="41" ref="W315:W322">N315+P315</f>
        <v>99292842.80000001</v>
      </c>
      <c r="X315" s="11">
        <f t="shared" si="39"/>
        <v>15.493209037167373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</v>
      </c>
      <c r="O316" s="11">
        <v>17.212652245786103</v>
      </c>
      <c r="P316" s="10">
        <v>47239578.2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18321703.2</v>
      </c>
      <c r="V316" s="11">
        <f t="shared" si="37"/>
        <v>19.11372282932735</v>
      </c>
      <c r="W316" s="10">
        <f t="shared" si="41"/>
        <v>100705573.6</v>
      </c>
      <c r="X316" s="11">
        <f t="shared" si="39"/>
        <v>15.597418911290521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2306581.7999999993</v>
      </c>
      <c r="G317" s="11">
        <v>8.148246053966083</v>
      </c>
      <c r="H317" s="10">
        <v>1420759.5999999999</v>
      </c>
      <c r="I317" s="11">
        <v>17.529819288217386</v>
      </c>
      <c r="J317" s="10">
        <v>2647401.5</v>
      </c>
      <c r="K317" s="11">
        <v>22.22238639171277</v>
      </c>
      <c r="L317" s="10">
        <v>11795119.9</v>
      </c>
      <c r="M317" s="11">
        <v>21.093777957780652</v>
      </c>
      <c r="N317" s="10">
        <v>53849094.7</v>
      </c>
      <c r="O317" s="11">
        <v>17.336582141872107</v>
      </c>
      <c r="P317" s="10">
        <v>47781657.599999994</v>
      </c>
      <c r="Q317" s="11">
        <v>13.75907571519661</v>
      </c>
      <c r="R317" s="10">
        <v>2092816.3</v>
      </c>
      <c r="S317" s="11">
        <v>14.719808621998961</v>
      </c>
      <c r="U317" s="10">
        <f t="shared" si="40"/>
        <v>18169862.8</v>
      </c>
      <c r="V317" s="11">
        <f t="shared" si="37"/>
        <v>19.33616550549847</v>
      </c>
      <c r="W317" s="10">
        <f t="shared" si="41"/>
        <v>101630752.3</v>
      </c>
      <c r="X317" s="11">
        <f t="shared" si="39"/>
        <v>15.654618924315484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122797027.10000001</v>
      </c>
      <c r="E318" s="11">
        <v>16.31703481288107</v>
      </c>
      <c r="F318" s="10">
        <v>2638796.3000000003</v>
      </c>
      <c r="G318" s="11">
        <v>8.62156698491656</v>
      </c>
      <c r="H318" s="10">
        <v>1123714.2</v>
      </c>
      <c r="I318" s="11">
        <v>19.169824446465114</v>
      </c>
      <c r="J318" s="10">
        <v>2788581.1999999997</v>
      </c>
      <c r="K318" s="11">
        <v>21.94216803799723</v>
      </c>
      <c r="L318" s="10">
        <v>11917846.200000001</v>
      </c>
      <c r="M318" s="11">
        <v>21.380579182000186</v>
      </c>
      <c r="N318" s="10">
        <v>53368500.00000001</v>
      </c>
      <c r="O318" s="11">
        <v>17.548880245219554</v>
      </c>
      <c r="P318" s="10">
        <v>48791303.8</v>
      </c>
      <c r="Q318" s="11">
        <v>13.83604961808788</v>
      </c>
      <c r="R318" s="10">
        <v>2168285.4000000004</v>
      </c>
      <c r="S318" s="11">
        <v>14.646188087601388</v>
      </c>
      <c r="U318" s="10">
        <f t="shared" si="40"/>
        <v>18468937.9</v>
      </c>
      <c r="V318" s="11">
        <f aca="true" t="shared" si="42" ref="V318:V322">(F318*G318+H318*I318+J318*K318+L318*M318)/(F318+H318+J318+L318)</f>
        <v>19.507885975294766</v>
      </c>
      <c r="W318" s="10">
        <f t="shared" si="41"/>
        <v>102159803.80000001</v>
      </c>
      <c r="X318" s="11">
        <f aca="true" t="shared" si="43" ref="X318:X322">(N318*O318+P318*Q318)/(N318+P318)</f>
        <v>15.775640278539763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U319" s="10">
        <f t="shared" si="40"/>
        <v>0</v>
      </c>
      <c r="V319" s="11" t="e">
        <f t="shared" si="42"/>
        <v>#DIV/0!</v>
      </c>
      <c r="W319" s="10">
        <f t="shared" si="41"/>
        <v>0</v>
      </c>
      <c r="X319" s="11" t="e">
        <f t="shared" si="43"/>
        <v>#DIV/0!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U320" s="10">
        <f t="shared" si="40"/>
        <v>0</v>
      </c>
      <c r="V320" s="11" t="e">
        <f t="shared" si="42"/>
        <v>#DIV/0!</v>
      </c>
      <c r="W320" s="10">
        <f t="shared" si="41"/>
        <v>0</v>
      </c>
      <c r="X320" s="11" t="e">
        <f t="shared" si="43"/>
        <v>#DIV/0!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U321" s="10">
        <f t="shared" si="40"/>
        <v>0</v>
      </c>
      <c r="V321" s="11" t="e">
        <f t="shared" si="42"/>
        <v>#DIV/0!</v>
      </c>
      <c r="W321" s="10">
        <f t="shared" si="41"/>
        <v>0</v>
      </c>
      <c r="X321" s="11" t="e">
        <f t="shared" si="43"/>
        <v>#DIV/0!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U322" s="14">
        <f t="shared" si="40"/>
        <v>0</v>
      </c>
      <c r="V322" s="15" t="e">
        <f t="shared" si="42"/>
        <v>#DIV/0!</v>
      </c>
      <c r="W322" s="14">
        <f t="shared" si="41"/>
        <v>0</v>
      </c>
      <c r="X322" s="15" t="e">
        <f t="shared" si="43"/>
        <v>#DIV/0!</v>
      </c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33">
    <mergeCell ref="U5:V5"/>
    <mergeCell ref="W5:X5"/>
    <mergeCell ref="U6:V6"/>
    <mergeCell ref="W6:X6"/>
    <mergeCell ref="U7:V7"/>
    <mergeCell ref="W7:X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7"/>
  <sheetViews>
    <sheetView zoomScale="75" zoomScaleNormal="75" workbookViewId="0" topLeftCell="A4">
      <pane xSplit="3" ySplit="10" topLeftCell="D291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H330" sqref="H330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3" t="s">
        <v>154</v>
      </c>
      <c r="G8" s="74"/>
      <c r="H8" s="80" t="s">
        <v>155</v>
      </c>
      <c r="I8" s="80"/>
      <c r="J8" s="73" t="s">
        <v>156</v>
      </c>
      <c r="K8" s="74"/>
      <c r="L8" s="67" t="s">
        <v>157</v>
      </c>
      <c r="M8" s="74"/>
      <c r="N8" s="80" t="s">
        <v>158</v>
      </c>
      <c r="O8" s="80"/>
      <c r="P8" s="73" t="s">
        <v>159</v>
      </c>
      <c r="Q8" s="74"/>
      <c r="R8" s="73" t="s">
        <v>172</v>
      </c>
      <c r="S8" s="74"/>
      <c r="U8" s="73" t="s">
        <v>216</v>
      </c>
      <c r="V8" s="74"/>
      <c r="W8" s="73" t="s">
        <v>217</v>
      </c>
      <c r="X8" s="74"/>
    </row>
    <row r="9" spans="1:24" ht="24" customHeight="1">
      <c r="A9" s="60"/>
      <c r="B9" s="60"/>
      <c r="C9" s="60"/>
      <c r="D9" s="58" t="s">
        <v>152</v>
      </c>
      <c r="E9" s="59"/>
      <c r="F9" s="75" t="s">
        <v>160</v>
      </c>
      <c r="G9" s="76"/>
      <c r="H9" s="79" t="s">
        <v>161</v>
      </c>
      <c r="I9" s="79"/>
      <c r="J9" s="75" t="s">
        <v>162</v>
      </c>
      <c r="K9" s="76"/>
      <c r="L9" s="75" t="s">
        <v>163</v>
      </c>
      <c r="M9" s="76"/>
      <c r="N9" s="79" t="s">
        <v>164</v>
      </c>
      <c r="O9" s="79"/>
      <c r="P9" s="75" t="s">
        <v>165</v>
      </c>
      <c r="Q9" s="76"/>
      <c r="R9" s="75" t="s">
        <v>173</v>
      </c>
      <c r="S9" s="76"/>
      <c r="U9" s="75" t="s">
        <v>214</v>
      </c>
      <c r="V9" s="76"/>
      <c r="W9" s="75" t="s">
        <v>215</v>
      </c>
      <c r="X9" s="76"/>
    </row>
    <row r="10" spans="1:24" ht="24" customHeight="1">
      <c r="A10" s="72"/>
      <c r="B10" s="72"/>
      <c r="C10" s="72"/>
      <c r="D10" s="63" t="s">
        <v>153</v>
      </c>
      <c r="E10" s="64"/>
      <c r="F10" s="69" t="s">
        <v>166</v>
      </c>
      <c r="G10" s="70"/>
      <c r="H10" s="81" t="s">
        <v>167</v>
      </c>
      <c r="I10" s="81"/>
      <c r="J10" s="77" t="s">
        <v>168</v>
      </c>
      <c r="K10" s="78"/>
      <c r="L10" s="77" t="s">
        <v>169</v>
      </c>
      <c r="M10" s="78"/>
      <c r="N10" s="81" t="s">
        <v>170</v>
      </c>
      <c r="O10" s="81"/>
      <c r="P10" s="77" t="s">
        <v>171</v>
      </c>
      <c r="Q10" s="78"/>
      <c r="R10" s="77" t="s">
        <v>174</v>
      </c>
      <c r="S10" s="78"/>
      <c r="U10" s="77" t="s">
        <v>218</v>
      </c>
      <c r="V10" s="78"/>
      <c r="W10" s="77" t="s">
        <v>219</v>
      </c>
      <c r="X10" s="78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</v>
      </c>
      <c r="F318" s="10">
        <v>416561.8</v>
      </c>
      <c r="G318" s="11">
        <v>1.1955519613176242</v>
      </c>
      <c r="H318" s="10">
        <v>348862.10000000003</v>
      </c>
      <c r="I318" s="11">
        <v>8.53992737818181</v>
      </c>
      <c r="J318" s="10">
        <v>1153478.8</v>
      </c>
      <c r="K318" s="11">
        <v>8.517178057368724</v>
      </c>
      <c r="L318" s="10">
        <v>1835588.5000000005</v>
      </c>
      <c r="M318" s="11">
        <v>8.980528580888361</v>
      </c>
      <c r="N318" s="10">
        <v>18109563.7</v>
      </c>
      <c r="O318" s="11">
        <v>9.29945163576746</v>
      </c>
      <c r="P318" s="10">
        <v>27645809.1</v>
      </c>
      <c r="Q318" s="11">
        <v>9.27423558364946</v>
      </c>
      <c r="R318" s="10">
        <v>2426050.2999999993</v>
      </c>
      <c r="S318" s="11">
        <v>7.737842747530836</v>
      </c>
      <c r="U318" s="10">
        <f aca="true" t="shared" si="32" ref="U318:U325">F318+H318+J318+L318</f>
        <v>3754491.2000000007</v>
      </c>
      <c r="V318" s="11">
        <f aca="true" t="shared" si="33" ref="V318:V325">(F318*G318+H318*I318+J318*K318+L318*M318)/(F318+H318+J318+L318)</f>
        <v>7.933489786312458</v>
      </c>
      <c r="W318" s="10">
        <f aca="true" t="shared" si="34" ref="W318:W325">N318+P318</f>
        <v>45755372.8</v>
      </c>
      <c r="X318" s="11">
        <f aca="true" t="shared" si="35" ref="X318:X325">(N318*O318+P318*Q318)/(N318+P318)</f>
        <v>9.284215869551392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>
        <v>52283465.4</v>
      </c>
      <c r="E319" s="11">
        <v>9.057683587936001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</v>
      </c>
      <c r="K319" s="11">
        <v>8.63281481024278</v>
      </c>
      <c r="L319" s="10">
        <v>1943623.2999999998</v>
      </c>
      <c r="M319" s="11">
        <v>8.917267231258238</v>
      </c>
      <c r="N319" s="10">
        <v>19027221.200000003</v>
      </c>
      <c r="O319" s="11">
        <v>9.21277677861862</v>
      </c>
      <c r="P319" s="10">
        <v>27272181</v>
      </c>
      <c r="Q319" s="11">
        <v>9.218678923918846</v>
      </c>
      <c r="R319" s="10">
        <v>2540940.5</v>
      </c>
      <c r="S319" s="11">
        <v>7.69703932461229</v>
      </c>
      <c r="U319" s="10">
        <f t="shared" si="32"/>
        <v>3443122.6999999997</v>
      </c>
      <c r="V319" s="11">
        <f t="shared" si="33"/>
        <v>7.92953027697793</v>
      </c>
      <c r="W319" s="10">
        <f t="shared" si="34"/>
        <v>46299402.2</v>
      </c>
      <c r="X319" s="11">
        <f t="shared" si="35"/>
        <v>9.21625337588052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</v>
      </c>
      <c r="F320" s="10">
        <v>269759.2</v>
      </c>
      <c r="G320" s="11">
        <v>1.8900965231213602</v>
      </c>
      <c r="H320" s="10">
        <v>390056.19999999995</v>
      </c>
      <c r="I320" s="11">
        <v>7.962593223745708</v>
      </c>
      <c r="J320" s="10">
        <v>1034250.9000000003</v>
      </c>
      <c r="K320" s="11">
        <v>8.096120045919221</v>
      </c>
      <c r="L320" s="10">
        <v>1448174.7</v>
      </c>
      <c r="M320" s="11">
        <v>9.358134149837035</v>
      </c>
      <c r="N320" s="10">
        <v>18507305.8</v>
      </c>
      <c r="O320" s="11">
        <v>9.182128730536235</v>
      </c>
      <c r="P320" s="10">
        <v>27244378.3</v>
      </c>
      <c r="Q320" s="11">
        <v>9.185781163448308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8.128390642219996</v>
      </c>
      <c r="W320" s="10">
        <f t="shared" si="34"/>
        <v>45751684.1</v>
      </c>
      <c r="X320" s="11">
        <f t="shared" si="35"/>
        <v>9.184303694495036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>
        <v>51593487.8</v>
      </c>
      <c r="E321" s="11">
        <v>9.026793193539437</v>
      </c>
      <c r="F321" s="10">
        <v>457307.89999999997</v>
      </c>
      <c r="G321" s="11">
        <v>3.7787126966317452</v>
      </c>
      <c r="H321" s="10">
        <v>406735.3</v>
      </c>
      <c r="I321" s="11">
        <v>7.826209652813515</v>
      </c>
      <c r="J321" s="10">
        <v>782412.8000000003</v>
      </c>
      <c r="K321" s="11">
        <v>8.415535643077412</v>
      </c>
      <c r="L321" s="10">
        <v>1579403.6</v>
      </c>
      <c r="M321" s="11">
        <v>9.184607242885853</v>
      </c>
      <c r="N321" s="10">
        <v>18088969.7</v>
      </c>
      <c r="O321" s="11">
        <v>9.213113512706032</v>
      </c>
      <c r="P321" s="10">
        <v>27787824.9</v>
      </c>
      <c r="Q321" s="11">
        <v>9.1566810612442</v>
      </c>
      <c r="R321" s="10">
        <v>2490833.6</v>
      </c>
      <c r="S321" s="11">
        <v>7.476174998602875</v>
      </c>
      <c r="U321" s="10">
        <f t="shared" si="32"/>
        <v>3225859.6000000006</v>
      </c>
      <c r="V321" s="11">
        <f t="shared" si="33"/>
        <v>8.060442385341256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/>
      <c r="E322" s="11"/>
      <c r="F322" s="10"/>
      <c r="G322" s="11"/>
      <c r="H322" s="10"/>
      <c r="I322" s="11"/>
      <c r="J322" s="10"/>
      <c r="K322" s="11"/>
      <c r="L322" s="10"/>
      <c r="M322" s="11"/>
      <c r="N322" s="10"/>
      <c r="O322" s="11"/>
      <c r="P322" s="10"/>
      <c r="Q322" s="11"/>
      <c r="R322" s="10"/>
      <c r="S322" s="11"/>
      <c r="U322" s="10">
        <f t="shared" si="32"/>
        <v>0</v>
      </c>
      <c r="V322" s="11" t="e">
        <f t="shared" si="33"/>
        <v>#DIV/0!</v>
      </c>
      <c r="W322" s="10">
        <f t="shared" si="34"/>
        <v>0</v>
      </c>
      <c r="X322" s="11" t="e">
        <f t="shared" si="35"/>
        <v>#DIV/0!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/>
      <c r="E323" s="11"/>
      <c r="F323" s="10"/>
      <c r="G323" s="11"/>
      <c r="H323" s="10"/>
      <c r="I323" s="11"/>
      <c r="J323" s="10"/>
      <c r="K323" s="11"/>
      <c r="L323" s="10"/>
      <c r="M323" s="11"/>
      <c r="N323" s="10"/>
      <c r="O323" s="11"/>
      <c r="P323" s="10"/>
      <c r="Q323" s="11"/>
      <c r="R323" s="10"/>
      <c r="S323" s="11"/>
      <c r="U323" s="10">
        <f t="shared" si="32"/>
        <v>0</v>
      </c>
      <c r="V323" s="11" t="e">
        <f t="shared" si="33"/>
        <v>#DIV/0!</v>
      </c>
      <c r="W323" s="10">
        <f t="shared" si="34"/>
        <v>0</v>
      </c>
      <c r="X323" s="11" t="e">
        <f t="shared" si="35"/>
        <v>#DIV/0!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/>
      <c r="E324" s="11"/>
      <c r="F324" s="10"/>
      <c r="G324" s="11"/>
      <c r="H324" s="10"/>
      <c r="I324" s="11"/>
      <c r="J324" s="10"/>
      <c r="K324" s="11"/>
      <c r="L324" s="10"/>
      <c r="M324" s="11"/>
      <c r="N324" s="10"/>
      <c r="O324" s="11"/>
      <c r="P324" s="10"/>
      <c r="Q324" s="11"/>
      <c r="R324" s="10"/>
      <c r="S324" s="11"/>
      <c r="U324" s="10">
        <f t="shared" si="32"/>
        <v>0</v>
      </c>
      <c r="V324" s="11" t="e">
        <f t="shared" si="33"/>
        <v>#DIV/0!</v>
      </c>
      <c r="W324" s="10">
        <f t="shared" si="34"/>
        <v>0</v>
      </c>
      <c r="X324" s="11" t="e">
        <f t="shared" si="35"/>
        <v>#DIV/0!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/>
      <c r="E325" s="15"/>
      <c r="F325" s="14"/>
      <c r="G325" s="15"/>
      <c r="H325" s="14"/>
      <c r="I325" s="15"/>
      <c r="J325" s="14"/>
      <c r="K325" s="15"/>
      <c r="L325" s="14"/>
      <c r="M325" s="15"/>
      <c r="N325" s="14"/>
      <c r="O325" s="15"/>
      <c r="P325" s="14"/>
      <c r="Q325" s="15"/>
      <c r="R325" s="14"/>
      <c r="S325" s="15"/>
      <c r="U325" s="14">
        <f t="shared" si="32"/>
        <v>0</v>
      </c>
      <c r="V325" s="15" t="e">
        <f t="shared" si="33"/>
        <v>#DIV/0!</v>
      </c>
      <c r="W325" s="14">
        <f t="shared" si="34"/>
        <v>0</v>
      </c>
      <c r="X325" s="15" t="e">
        <f t="shared" si="35"/>
        <v>#DIV/0!</v>
      </c>
    </row>
    <row r="326" ht="5.1" customHeight="1"/>
    <row r="327" spans="1:3" ht="12.75">
      <c r="A327" s="3" t="s">
        <v>221</v>
      </c>
      <c r="B327" s="3" t="s">
        <v>220</v>
      </c>
      <c r="C327" s="3" t="s">
        <v>222</v>
      </c>
    </row>
  </sheetData>
  <mergeCells count="33"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  <mergeCell ref="R10:S10"/>
    <mergeCell ref="F10:G10"/>
    <mergeCell ref="H10:I10"/>
    <mergeCell ref="J10:K10"/>
    <mergeCell ref="L10:M10"/>
    <mergeCell ref="N10:O10"/>
    <mergeCell ref="H8:I8"/>
    <mergeCell ref="J8:K8"/>
    <mergeCell ref="L8:M8"/>
    <mergeCell ref="N8:O8"/>
    <mergeCell ref="P8:Q8"/>
    <mergeCell ref="U8:V8"/>
    <mergeCell ref="W8:X8"/>
    <mergeCell ref="U9:V9"/>
    <mergeCell ref="W9:X9"/>
    <mergeCell ref="U10:V10"/>
    <mergeCell ref="W10:X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Немальцева Наталья Александровна</cp:lastModifiedBy>
  <dcterms:created xsi:type="dcterms:W3CDTF">2016-12-29T09:26:59Z</dcterms:created>
  <dcterms:modified xsi:type="dcterms:W3CDTF">2021-09-22T04:44:15Z</dcterms:modified>
  <cp:category/>
  <cp:version/>
  <cp:contentType/>
  <cp:contentStatus/>
</cp:coreProperties>
</file>