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'1.3.'!$A$3:$M$51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<sst xmlns="http://schemas.openxmlformats.org/spreadsheetml/2006/main" count="540" uniqueCount="72">
  <si>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</si>
  <si>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</si>
  <si>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</si>
  <si>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</si>
  <si>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</si>
  <si>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</si>
  <si>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</si>
  <si>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</si>
  <si>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</si>
  <si>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</si>
  <si>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</si>
  <si>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</si>
  <si>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</si>
  <si>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</si>
  <si>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</si>
  <si>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</si>
  <si>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</si>
  <si>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</si>
  <si>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</si>
  <si>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</si>
  <si>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</si>
  <si>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</si>
  <si>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</si>
  <si>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</si>
  <si>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</si>
  <si>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</si>
  <si>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</si>
  <si>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</si>
  <si>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</si>
  <si>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</si>
  <si>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</si>
  <si>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</si>
  <si>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</si>
  <si>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</si>
  <si>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</si>
  <si>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</si>
  <si>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</si>
  <si>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</si>
  <si>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</si>
  <si>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</si>
  <si>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</si>
  <si>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</si>
  <si>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</si>
  <si>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</si>
  <si>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</si>
  <si>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</si>
  <si>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</si>
  <si>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</si>
  <si>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</si>
  <si>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</si>
  <si>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</si>
  <si>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</si>
  <si>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</si>
  <si>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</si>
  <si>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</si>
  <si>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</si>
  <si>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</si>
  <si>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</si>
  <si>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</si>
  <si>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</si>
  <si>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</si>
  <si>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</si>
  <si>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</si>
  <si>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</si>
  <si>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</si>
  <si>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</si>
  <si>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</si>
  <si>
    <t>1. According to the resolution of the Board of the NBKR No. 2/2 on January 18, 2012, information on loans issued by microfinance organizations is provided starting from the 2nd quarter of 2010</t>
  </si>
  <si>
    <t>2. The resolution of the Board of the NBKR No. 2/2 on January 18, 2012 approved the quarterly periodicity of the submission of the PRR from the 3rd quarter of 2012</t>
  </si>
  <si>
    <t>3. Data on microfinance organizations for the first 3 quarters is presented for the period, data for the 4th quarter is on yearly basis.</t>
  </si>
  <si>
    <t xml:space="preserve">Note: </t>
  </si>
  <si>
    <t>1. The resolution of the Board of the NBKR No. 2/2 on January 18, 2012 approved the quarterly periodicity of the submission of the PRR from the 3rd quarter of 2012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</si>
</sst>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89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198" fontId="68" fillId="0" borderId="0" xfId="272" applyNumberFormat="1" applyBorder="1" applyAlignment="1">
      <alignment vertical="top"/>
      <protection/>
    </xf>
    <xf numFmtId="198" fontId="68" fillId="0" borderId="0" xfId="272" applyNumberFormat="1" applyBorder="1" applyAlignment="1">
      <alignment vertical="center"/>
      <protection/>
    </xf>
    <xf numFmtId="4" fontId="68" fillId="0" borderId="0" xfId="272" applyNumberFormat="1" applyBorder="1" applyAlignment="1">
      <alignment vertical="center"/>
      <protection/>
    </xf>
    <xf numFmtId="4" fontId="68" fillId="0" borderId="0" xfId="272" applyNumberFormat="1" applyBorder="1">
      <alignment/>
      <protection/>
    </xf>
    <xf numFmtId="0" fontId="68" fillId="0" borderId="0" xfId="272">
      <alignment/>
      <protection/>
    </xf>
    <xf numFmtId="0" fontId="78" fillId="0" borderId="0" xfId="272" applyFont="1">
      <alignment/>
      <protection/>
    </xf>
    <xf numFmtId="4" fontId="68" fillId="0" borderId="0" xfId="272" applyNumberFormat="1">
      <alignment/>
      <protection/>
    </xf>
    <xf numFmtId="4" fontId="78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81" fontId="1" fillId="0" borderId="0" xfId="366" applyNumberFormat="1" applyFont="1" applyAlignment="1">
      <alignment/>
    </xf>
    <xf numFmtId="181" fontId="68" fillId="0" borderId="0" xfId="366" applyNumberFormat="1" applyFont="1" applyBorder="1" applyAlignment="1">
      <alignment vertical="top"/>
    </xf>
    <xf numFmtId="181" fontId="68" fillId="0" borderId="0" xfId="366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366" applyNumberFormat="1" applyFont="1" applyAlignment="1">
      <alignment/>
    </xf>
    <xf numFmtId="10" fontId="0" fillId="0" borderId="0" xfId="0" applyNumberFormat="1" applyAlignment="1">
      <alignment/>
    </xf>
    <xf numFmtId="0" fontId="17" fillId="44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1" t="s">
        <v>12</v>
      </c>
      <c r="B1" s="131"/>
    </row>
    <row r="2" spans="1:2" ht="15.75">
      <c r="A2" s="93"/>
      <c r="B2" s="93"/>
    </row>
    <row r="3" spans="1:2" ht="15">
      <c r="A3" s="94" t="s">
        <v>9</v>
      </c>
      <c r="B3" s="2" t="s">
        <v>13</v>
      </c>
    </row>
    <row r="4" ht="15">
      <c r="A4" s="95"/>
    </row>
    <row r="5" spans="1:2" ht="15">
      <c r="A5" s="96" t="s">
        <v>2</v>
      </c>
      <c r="B5" s="11" t="s">
        <v>14</v>
      </c>
    </row>
    <row r="6" spans="1:2" ht="15">
      <c r="A6" s="96" t="s">
        <v>1</v>
      </c>
      <c r="B6" s="11" t="s">
        <v>15</v>
      </c>
    </row>
    <row r="7" spans="1:2" ht="15">
      <c r="A7" s="96" t="s">
        <v>3</v>
      </c>
      <c r="B7" s="11" t="s">
        <v>16</v>
      </c>
    </row>
    <row r="8" spans="1:2" ht="15">
      <c r="A8" s="96" t="s">
        <v>4</v>
      </c>
      <c r="B8" s="11" t="s">
        <v>17</v>
      </c>
    </row>
    <row r="9" spans="1:2" ht="15">
      <c r="A9" s="96"/>
      <c r="B9" s="11"/>
    </row>
    <row r="10" ht="15">
      <c r="A10" s="95"/>
    </row>
    <row r="11" spans="1:2" ht="15">
      <c r="A11" s="94" t="s">
        <v>10</v>
      </c>
      <c r="B11" s="2" t="s">
        <v>18</v>
      </c>
    </row>
    <row r="12" ht="15">
      <c r="A12" s="95"/>
    </row>
    <row r="13" spans="1:2" ht="15">
      <c r="A13" s="96" t="s">
        <v>5</v>
      </c>
      <c r="B13" s="11" t="s">
        <v>19</v>
      </c>
    </row>
    <row r="14" spans="1:2" ht="15">
      <c r="A14" s="96" t="s">
        <v>6</v>
      </c>
      <c r="B14" s="11" t="s">
        <v>20</v>
      </c>
    </row>
    <row r="15" spans="1:2" ht="15">
      <c r="A15" s="96" t="s">
        <v>7</v>
      </c>
      <c r="B15" s="11" t="s">
        <v>21</v>
      </c>
    </row>
    <row r="16" spans="1:2" ht="15">
      <c r="A16" s="96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68"/>
  <sheetViews>
    <sheetView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2" t="s">
        <v>33</v>
      </c>
      <c r="B7" s="8"/>
      <c r="C7" s="27"/>
    </row>
    <row r="8" spans="1:14" ht="12.75" customHeight="1">
      <c r="A8" s="134" t="s">
        <v>34</v>
      </c>
      <c r="B8" s="135"/>
      <c r="C8" s="132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4">
        <v>483278.48</v>
      </c>
      <c r="N11" s="53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08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49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49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2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5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  <c r="O28" s="43"/>
    </row>
    <row r="29" spans="1:15" ht="12.75" customHeight="1">
      <c r="A29" s="5" t="s">
        <v>52</v>
      </c>
      <c r="B29" s="20">
        <v>2016</v>
      </c>
      <c r="C29" s="72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2">
        <v>713597.498163694</v>
      </c>
      <c r="N29" s="72">
        <v>262973.07</v>
      </c>
      <c r="O29" s="43"/>
    </row>
    <row r="30" spans="1:15" ht="12.75" customHeight="1">
      <c r="A30" s="5" t="s">
        <v>55</v>
      </c>
      <c r="B30" s="20">
        <v>2016</v>
      </c>
      <c r="C30" s="72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  <c r="O30" s="43"/>
    </row>
    <row r="31" spans="1:15" ht="12.75" customHeight="1">
      <c r="A31" s="5" t="s">
        <v>54</v>
      </c>
      <c r="B31" s="20">
        <v>2016</v>
      </c>
      <c r="C31" s="72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  <c r="O31" s="43"/>
    </row>
    <row r="32" spans="1:15" ht="12.75" customHeight="1">
      <c r="A32" s="5" t="s">
        <v>53</v>
      </c>
      <c r="B32" s="20">
        <v>2016</v>
      </c>
      <c r="C32" s="72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  <c r="O32" s="43"/>
    </row>
    <row r="33" spans="1:15" ht="12.75" customHeight="1">
      <c r="A33" s="5" t="s">
        <v>52</v>
      </c>
      <c r="B33" s="20">
        <v>2017</v>
      </c>
      <c r="C33" s="72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  <c r="O33" s="43"/>
    </row>
    <row r="34" spans="1:15" ht="12.75" customHeight="1">
      <c r="A34" s="5" t="s">
        <v>55</v>
      </c>
      <c r="B34" s="20">
        <v>2017</v>
      </c>
      <c r="C34" s="72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  <c r="O34" s="43"/>
    </row>
    <row r="35" spans="1:15" ht="12.75" customHeight="1">
      <c r="A35" s="5" t="s">
        <v>54</v>
      </c>
      <c r="B35" s="20">
        <v>2017</v>
      </c>
      <c r="C35" s="72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  <c r="O35" s="43"/>
    </row>
    <row r="36" spans="1:15" ht="12.75" customHeight="1">
      <c r="A36" s="5" t="s">
        <v>53</v>
      </c>
      <c r="B36" s="20">
        <v>2017</v>
      </c>
      <c r="C36" s="72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  <c r="O36" s="43"/>
    </row>
    <row r="37" spans="1:15" ht="12.75" customHeight="1">
      <c r="A37" s="5" t="s">
        <v>52</v>
      </c>
      <c r="B37" s="20">
        <v>2018</v>
      </c>
      <c r="C37" s="72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  <c r="O37" s="43"/>
    </row>
    <row r="38" spans="1:15" ht="12.75" customHeight="1">
      <c r="A38" s="5" t="s">
        <v>55</v>
      </c>
      <c r="B38" s="20">
        <v>2018</v>
      </c>
      <c r="C38" s="72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  <c r="O38" s="43"/>
    </row>
    <row r="39" spans="1:15" ht="12.75" customHeight="1">
      <c r="A39" s="5" t="s">
        <v>54</v>
      </c>
      <c r="B39" s="20">
        <v>2018</v>
      </c>
      <c r="C39" s="72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  <c r="O39" s="43"/>
    </row>
    <row r="40" spans="1:15" ht="12.75" customHeight="1">
      <c r="A40" s="5" t="s">
        <v>53</v>
      </c>
      <c r="B40" s="20">
        <v>2018</v>
      </c>
      <c r="C40" s="72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  <c r="O40" s="43"/>
    </row>
    <row r="41" spans="1:15" ht="12.75" customHeight="1">
      <c r="A41" s="5" t="s">
        <v>52</v>
      </c>
      <c r="B41" s="20">
        <v>2019</v>
      </c>
      <c r="C41" s="72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  <c r="O41" s="43"/>
    </row>
    <row r="42" spans="1:15" ht="12.75" customHeight="1">
      <c r="A42" s="5" t="s">
        <v>55</v>
      </c>
      <c r="B42" s="20">
        <v>2019</v>
      </c>
      <c r="C42" s="72">
        <v>18237948.806768745</v>
      </c>
      <c r="D42" s="33">
        <v>182044.08664200004</v>
      </c>
      <c r="E42" s="33">
        <v>5508799.112707603</v>
      </c>
      <c r="F42" s="33">
        <v>244490.28716999997</v>
      </c>
      <c r="G42" s="33">
        <v>2161.8450000000003</v>
      </c>
      <c r="H42" s="33">
        <v>2393874.155101523</v>
      </c>
      <c r="I42" s="33">
        <v>8660.99783</v>
      </c>
      <c r="J42" s="33">
        <v>1513079.0544965807</v>
      </c>
      <c r="K42" s="33">
        <v>3198756.361319999</v>
      </c>
      <c r="L42" s="33">
        <v>4338863.397921039</v>
      </c>
      <c r="M42" s="33">
        <v>776894.3030000001</v>
      </c>
      <c r="N42" s="33">
        <v>70325.20558</v>
      </c>
      <c r="O42" s="43"/>
    </row>
    <row r="43" spans="1:15" ht="12.75" customHeight="1">
      <c r="A43" s="5" t="s">
        <v>54</v>
      </c>
      <c r="B43" s="20">
        <v>2019</v>
      </c>
      <c r="C43" s="72">
        <v>20294918.151205104</v>
      </c>
      <c r="D43" s="33">
        <v>185734.38344</v>
      </c>
      <c r="E43" s="33">
        <v>5765941.370422428</v>
      </c>
      <c r="F43" s="33">
        <v>283032.0141</v>
      </c>
      <c r="G43" s="33">
        <v>2088.0660000000003</v>
      </c>
      <c r="H43" s="33">
        <v>2619879.9254197152</v>
      </c>
      <c r="I43" s="33">
        <v>7855.301879999999</v>
      </c>
      <c r="J43" s="33">
        <v>2024532.5823526932</v>
      </c>
      <c r="K43" s="33">
        <v>3408913.7063599997</v>
      </c>
      <c r="L43" s="33">
        <v>5120553.57232027</v>
      </c>
      <c r="M43" s="33">
        <v>769700.45475</v>
      </c>
      <c r="N43" s="33">
        <v>106686.77416</v>
      </c>
      <c r="O43" s="43"/>
    </row>
    <row r="44" spans="1:15" ht="12.75" customHeight="1">
      <c r="A44" s="5" t="s">
        <v>53</v>
      </c>
      <c r="B44" s="20">
        <v>2019</v>
      </c>
      <c r="C44" s="72">
        <v>21137823.80728162</v>
      </c>
      <c r="D44" s="33">
        <v>190459.88311</v>
      </c>
      <c r="E44" s="33">
        <v>5834887.1346553</v>
      </c>
      <c r="F44" s="33">
        <v>316525.92442</v>
      </c>
      <c r="G44" s="33">
        <v>2419.0280000000002</v>
      </c>
      <c r="H44" s="33">
        <v>2664935.4617312932</v>
      </c>
      <c r="I44" s="33">
        <v>5538.5775</v>
      </c>
      <c r="J44" s="33">
        <v>2147805.192351041</v>
      </c>
      <c r="K44" s="33">
        <v>3469049.2541099996</v>
      </c>
      <c r="L44" s="33">
        <v>5583035.281403982</v>
      </c>
      <c r="M44" s="33">
        <v>806862.91375</v>
      </c>
      <c r="N44" s="33">
        <v>116305.15625</v>
      </c>
      <c r="O44" s="43"/>
    </row>
    <row r="45" spans="1:15" ht="12.75" customHeight="1">
      <c r="A45" s="5" t="s">
        <v>52</v>
      </c>
      <c r="B45" s="20">
        <v>2020</v>
      </c>
      <c r="C45" s="72">
        <v>21153282.085427873</v>
      </c>
      <c r="D45" s="33">
        <v>193151.14027</v>
      </c>
      <c r="E45" s="33">
        <v>6046733.691652274</v>
      </c>
      <c r="F45" s="33">
        <v>336009.53451</v>
      </c>
      <c r="G45" s="33">
        <v>2598.7470000000003</v>
      </c>
      <c r="H45" s="33">
        <v>2635363.497628671</v>
      </c>
      <c r="I45" s="33">
        <v>13063.08946</v>
      </c>
      <c r="J45" s="33">
        <v>2064700.2551019865</v>
      </c>
      <c r="K45" s="33">
        <v>3409118.3475499996</v>
      </c>
      <c r="L45" s="33">
        <v>5549214.141714943</v>
      </c>
      <c r="M45" s="33">
        <v>765821.95075</v>
      </c>
      <c r="N45" s="33">
        <v>137507.68979</v>
      </c>
      <c r="O45" s="43"/>
    </row>
    <row r="46" spans="1:15" ht="12.75" customHeight="1">
      <c r="A46" s="5" t="s">
        <v>55</v>
      </c>
      <c r="B46" s="20">
        <v>2020</v>
      </c>
      <c r="C46" s="72">
        <v>21609645.775455166</v>
      </c>
      <c r="D46" s="33">
        <v>181203.97925</v>
      </c>
      <c r="E46" s="33">
        <v>6229719.42053158</v>
      </c>
      <c r="F46" s="33">
        <v>333668.44045</v>
      </c>
      <c r="G46" s="33">
        <v>2526.29</v>
      </c>
      <c r="H46" s="33">
        <v>2685504.751293426</v>
      </c>
      <c r="I46" s="33">
        <v>12729.200930000003</v>
      </c>
      <c r="J46" s="33">
        <v>2129382.8714544694</v>
      </c>
      <c r="K46" s="33">
        <v>3452641.21818</v>
      </c>
      <c r="L46" s="33">
        <v>5680556.198675692</v>
      </c>
      <c r="M46" s="33">
        <v>751751.2457500001</v>
      </c>
      <c r="N46" s="33">
        <v>149962.15894</v>
      </c>
      <c r="O46" s="43"/>
    </row>
    <row r="47" spans="1:15" ht="12.75">
      <c r="A47" s="5" t="s">
        <v>54</v>
      </c>
      <c r="B47" s="20">
        <v>2020</v>
      </c>
      <c r="C47" s="72">
        <v>22014550.53813693</v>
      </c>
      <c r="D47" s="33">
        <v>178376.94955</v>
      </c>
      <c r="E47" s="33">
        <v>6157333.113849229</v>
      </c>
      <c r="F47" s="33">
        <v>326420.48715000006</v>
      </c>
      <c r="G47" s="33">
        <v>2677.05</v>
      </c>
      <c r="H47" s="33">
        <v>2666656.644200187</v>
      </c>
      <c r="I47" s="33">
        <v>11972.2842</v>
      </c>
      <c r="J47" s="33">
        <v>2200750.0795410625</v>
      </c>
      <c r="K47" s="33">
        <v>3417706.53857</v>
      </c>
      <c r="L47" s="33">
        <v>6055158.8448764505</v>
      </c>
      <c r="M47" s="33">
        <v>776149.3817500001</v>
      </c>
      <c r="N47" s="33">
        <v>221349.16445</v>
      </c>
      <c r="O47" s="43"/>
    </row>
    <row r="48" spans="1:15" ht="12.75">
      <c r="A48" s="5" t="s">
        <v>53</v>
      </c>
      <c r="B48" s="20">
        <v>2020</v>
      </c>
      <c r="C48" s="72">
        <v>22240989.689183943</v>
      </c>
      <c r="D48" s="33">
        <v>197713.94855</v>
      </c>
      <c r="E48" s="33">
        <v>6297060.020930427</v>
      </c>
      <c r="F48" s="33">
        <v>341798.81760724855</v>
      </c>
      <c r="G48" s="33">
        <v>245.702</v>
      </c>
      <c r="H48" s="33">
        <v>2652912.9685254227</v>
      </c>
      <c r="I48" s="33">
        <v>12061.219560000001</v>
      </c>
      <c r="J48" s="33">
        <v>2156791.503291282</v>
      </c>
      <c r="K48" s="33">
        <v>3230576.5367874997</v>
      </c>
      <c r="L48" s="33">
        <v>6334636.573562061</v>
      </c>
      <c r="M48" s="33">
        <v>777734.5417500001</v>
      </c>
      <c r="N48" s="33">
        <v>239457.85661999998</v>
      </c>
      <c r="O48" s="43"/>
    </row>
    <row r="49" spans="1:15" ht="12.75">
      <c r="A49" s="5" t="s">
        <v>52</v>
      </c>
      <c r="B49" s="20">
        <v>2021</v>
      </c>
      <c r="C49" s="72">
        <v>23237299.979066662</v>
      </c>
      <c r="D49" s="33">
        <v>211779.69485</v>
      </c>
      <c r="E49" s="33">
        <v>7066912.121687035</v>
      </c>
      <c r="F49" s="33">
        <v>347832.7235272485</v>
      </c>
      <c r="G49" s="33">
        <v>46.58700000000001</v>
      </c>
      <c r="H49" s="33">
        <v>2771582.6869285544</v>
      </c>
      <c r="I49" s="33">
        <v>11661.858580000002</v>
      </c>
      <c r="J49" s="33">
        <v>2137292.9884110196</v>
      </c>
      <c r="K49" s="33">
        <v>3209383.7047508988</v>
      </c>
      <c r="L49" s="33">
        <v>6545025.241211902</v>
      </c>
      <c r="M49" s="33">
        <v>701645.8177499999</v>
      </c>
      <c r="N49" s="33">
        <v>234136.55437</v>
      </c>
      <c r="O49" s="43"/>
    </row>
    <row r="50" spans="1:15" ht="12.75">
      <c r="A50" s="5" t="s">
        <v>55</v>
      </c>
      <c r="B50" s="20">
        <v>2021</v>
      </c>
      <c r="C50" s="72">
        <v>24770197.883814257</v>
      </c>
      <c r="D50" s="33">
        <v>221045.82394</v>
      </c>
      <c r="E50" s="33">
        <v>7395158.964364543</v>
      </c>
      <c r="F50" s="33">
        <v>369158.90405</v>
      </c>
      <c r="G50" s="33">
        <v>9.83</v>
      </c>
      <c r="H50" s="33">
        <v>2917576.684498492</v>
      </c>
      <c r="I50" s="33">
        <v>10389.15982</v>
      </c>
      <c r="J50" s="33">
        <v>2557811.298261226</v>
      </c>
      <c r="K50" s="33">
        <v>3082306.2084500003</v>
      </c>
      <c r="L50" s="33">
        <v>7163659.417009997</v>
      </c>
      <c r="M50" s="33">
        <v>838919.71875</v>
      </c>
      <c r="N50" s="33">
        <v>214161.87467</v>
      </c>
      <c r="O50" s="43"/>
    </row>
    <row r="51" spans="1:15" ht="12.75" customHeight="1">
      <c r="A51" s="8"/>
      <c r="B51" s="129"/>
      <c r="C51" s="7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3"/>
    </row>
    <row r="52" spans="1:14" ht="12.75" customHeight="1">
      <c r="A52" s="130" t="s">
        <v>70</v>
      </c>
      <c r="B52" s="8"/>
      <c r="C52" s="7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 customHeight="1">
      <c r="A53" s="130" t="s">
        <v>67</v>
      </c>
      <c r="L53" s="43"/>
      <c r="N53" s="43"/>
    </row>
    <row r="54" spans="1:14" ht="12.75" customHeight="1">
      <c r="A54" s="130" t="s">
        <v>68</v>
      </c>
      <c r="L54" s="48"/>
      <c r="M54" s="73"/>
      <c r="N54" s="43"/>
    </row>
    <row r="55" spans="1:13" ht="12.75">
      <c r="A55" s="9"/>
      <c r="B55" s="9"/>
      <c r="C55" s="71"/>
      <c r="D55" s="73"/>
      <c r="E55" s="74"/>
      <c r="M55" s="43"/>
    </row>
    <row r="56" spans="1:2" ht="12.75" customHeight="1">
      <c r="A56" s="97"/>
      <c r="B56" s="7"/>
    </row>
    <row r="57" spans="1:13" ht="12.75" customHeight="1">
      <c r="A57" s="7"/>
      <c r="B57" s="7"/>
      <c r="C57" s="86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3" ht="12.75" customHeight="1">
      <c r="A58" s="7"/>
      <c r="B58" s="7"/>
      <c r="C58" s="86"/>
    </row>
    <row r="59" spans="1:3" ht="12.75" customHeight="1">
      <c r="A59" s="7"/>
      <c r="B59" s="7"/>
      <c r="C59" s="86"/>
    </row>
    <row r="60" spans="1:3" ht="12.75" customHeight="1">
      <c r="A60" s="7"/>
      <c r="B60" s="7"/>
      <c r="C60" s="86"/>
    </row>
    <row r="61" spans="1:14" ht="12.75" customHeight="1">
      <c r="A61" s="7"/>
      <c r="B61" s="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1:14" ht="12.75" customHeight="1">
      <c r="A62" s="7"/>
      <c r="B62" s="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1:14" ht="12.75" customHeight="1">
      <c r="A63" s="7"/>
      <c r="B63" s="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3" ht="12.75" customHeight="1">
      <c r="A64" s="7"/>
      <c r="B64" s="7"/>
      <c r="C64" s="86"/>
    </row>
    <row r="65" ht="12.75" customHeight="1">
      <c r="C65" s="86"/>
    </row>
    <row r="66" ht="12.75" customHeight="1">
      <c r="C66" s="86"/>
    </row>
    <row r="67" ht="12.75" customHeight="1">
      <c r="C67" s="86"/>
    </row>
    <row r="68" spans="3:4" ht="12.75" customHeight="1">
      <c r="C68" s="87"/>
      <c r="D68" s="89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63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2" t="s">
        <v>33</v>
      </c>
      <c r="B7" s="8"/>
      <c r="N7" s="4"/>
    </row>
    <row r="8" spans="1:14" ht="12.75" customHeight="1">
      <c r="A8" s="134" t="s">
        <v>34</v>
      </c>
      <c r="B8" s="135"/>
      <c r="C8" s="134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09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09">
        <v>2010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09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>
        <v>2012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08" t="s">
        <v>52</v>
      </c>
      <c r="B17" s="108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7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7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7">
        <v>51369.431</v>
      </c>
      <c r="E21" s="47">
        <v>2677355.8320000004</v>
      </c>
      <c r="F21" s="47">
        <v>76951.32</v>
      </c>
      <c r="G21" s="47">
        <v>308</v>
      </c>
      <c r="H21" s="47">
        <v>1287166.97947</v>
      </c>
      <c r="I21" s="47">
        <v>5036</v>
      </c>
      <c r="J21" s="47">
        <v>148389.4942</v>
      </c>
      <c r="K21" s="47">
        <v>527246.552</v>
      </c>
      <c r="L21" s="47">
        <v>646981.1030000001</v>
      </c>
      <c r="M21" s="47">
        <v>173850</v>
      </c>
      <c r="N21" s="47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7">
        <v>70108.46800000001</v>
      </c>
      <c r="E22" s="47">
        <v>4283290.392000001</v>
      </c>
      <c r="F22" s="47">
        <v>102074.71399999999</v>
      </c>
      <c r="G22" s="47">
        <v>150</v>
      </c>
      <c r="H22" s="47">
        <v>1594903.4400000002</v>
      </c>
      <c r="I22" s="47">
        <v>3392.6</v>
      </c>
      <c r="J22" s="47">
        <v>380196.10500000004</v>
      </c>
      <c r="K22" s="47">
        <v>640254.0929999999</v>
      </c>
      <c r="L22" s="47">
        <v>951574.8709999999</v>
      </c>
      <c r="M22" s="47">
        <v>268891</v>
      </c>
      <c r="N22" s="47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7">
        <v>59316.06</v>
      </c>
      <c r="E23" s="47">
        <v>3221268.7300000004</v>
      </c>
      <c r="F23" s="47">
        <v>67299.86</v>
      </c>
      <c r="G23" s="47">
        <v>250</v>
      </c>
      <c r="H23" s="47">
        <v>1741433.7</v>
      </c>
      <c r="I23" s="47">
        <v>3895.74</v>
      </c>
      <c r="J23" s="47">
        <v>468786.26</v>
      </c>
      <c r="K23" s="47">
        <v>633712.51</v>
      </c>
      <c r="L23" s="47">
        <v>1622262.4</v>
      </c>
      <c r="M23" s="47">
        <v>209923</v>
      </c>
      <c r="N23" s="47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6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  <c r="P36" s="43"/>
    </row>
    <row r="37" spans="1:16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  <c r="P37" s="43"/>
    </row>
    <row r="38" spans="1:16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  <c r="P38" s="43"/>
    </row>
    <row r="39" spans="1:16" ht="12.75" customHeight="1">
      <c r="A39" s="5" t="s">
        <v>54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  <c r="P39" s="43"/>
    </row>
    <row r="40" spans="1:16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  <c r="P40" s="43"/>
    </row>
    <row r="41" spans="1:16" ht="12.75" customHeight="1">
      <c r="A41" s="5" t="s">
        <v>52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  <c r="P41" s="43"/>
    </row>
    <row r="42" spans="1:16" ht="12.75" customHeight="1">
      <c r="A42" s="5" t="s">
        <v>55</v>
      </c>
      <c r="B42" s="20">
        <v>2019</v>
      </c>
      <c r="C42" s="33">
        <v>7634550.971420001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1401859.16365</v>
      </c>
      <c r="L42" s="33">
        <v>1972758.5023199997</v>
      </c>
      <c r="M42" s="33">
        <v>192200</v>
      </c>
      <c r="N42" s="33">
        <v>40869.4</v>
      </c>
      <c r="P42" s="43"/>
    </row>
    <row r="43" spans="1:16" ht="12.75" customHeight="1">
      <c r="A43" s="5" t="s">
        <v>54</v>
      </c>
      <c r="B43" s="20">
        <v>2019</v>
      </c>
      <c r="C43" s="33">
        <v>8512087.17170415</v>
      </c>
      <c r="D43" s="33">
        <v>62651.996754151005</v>
      </c>
      <c r="E43" s="33">
        <v>2314595.29194</v>
      </c>
      <c r="F43" s="33">
        <v>80816.91076999999</v>
      </c>
      <c r="G43" s="33">
        <v>370</v>
      </c>
      <c r="H43" s="33">
        <v>949623.3791</v>
      </c>
      <c r="I43" s="33">
        <v>64.4</v>
      </c>
      <c r="J43" s="33">
        <v>908140.8242999999</v>
      </c>
      <c r="K43" s="33">
        <v>1592094.58826</v>
      </c>
      <c r="L43" s="33">
        <v>2469582.2195800003</v>
      </c>
      <c r="M43" s="33">
        <v>99700</v>
      </c>
      <c r="N43" s="33">
        <v>34447.561</v>
      </c>
      <c r="P43" s="43"/>
    </row>
    <row r="44" spans="1:16" ht="12.75" customHeight="1">
      <c r="A44" s="5" t="s">
        <v>53</v>
      </c>
      <c r="B44" s="20">
        <v>2019</v>
      </c>
      <c r="C44" s="33">
        <v>29507473.36627</v>
      </c>
      <c r="D44" s="33">
        <v>239158.3596</v>
      </c>
      <c r="E44" s="33">
        <v>9082480.74484</v>
      </c>
      <c r="F44" s="33">
        <v>301891.97322</v>
      </c>
      <c r="G44" s="33">
        <v>2600</v>
      </c>
      <c r="H44" s="33">
        <v>3150393.8644499998</v>
      </c>
      <c r="I44" s="33">
        <v>3636.4</v>
      </c>
      <c r="J44" s="33">
        <v>2569955.5614</v>
      </c>
      <c r="K44" s="33">
        <v>5636064.51323</v>
      </c>
      <c r="L44" s="33">
        <v>7909532.11853</v>
      </c>
      <c r="M44" s="33">
        <v>482100</v>
      </c>
      <c r="N44" s="33">
        <v>129659.83099999999</v>
      </c>
      <c r="P44" s="43"/>
    </row>
    <row r="45" spans="1:16" ht="12.75" customHeight="1">
      <c r="A45" s="5" t="s">
        <v>52</v>
      </c>
      <c r="B45" s="20">
        <v>2020</v>
      </c>
      <c r="C45" s="33">
        <v>6959880.169600001</v>
      </c>
      <c r="D45" s="33">
        <v>70055.29000000001</v>
      </c>
      <c r="E45" s="33">
        <v>2325039.6810000003</v>
      </c>
      <c r="F45" s="33">
        <v>72952.73</v>
      </c>
      <c r="G45" s="33">
        <v>180</v>
      </c>
      <c r="H45" s="33">
        <v>787731.76335</v>
      </c>
      <c r="I45" s="33">
        <v>920</v>
      </c>
      <c r="J45" s="33">
        <v>408753.44450000004</v>
      </c>
      <c r="K45" s="33">
        <v>1228504.67775</v>
      </c>
      <c r="L45" s="33">
        <v>1882485.6330000001</v>
      </c>
      <c r="M45" s="33">
        <v>128000</v>
      </c>
      <c r="N45" s="33">
        <v>55256.95</v>
      </c>
      <c r="P45" s="43"/>
    </row>
    <row r="46" spans="1:16" ht="12.75" customHeight="1">
      <c r="A46" s="5" t="s">
        <v>55</v>
      </c>
      <c r="B46" s="20">
        <v>2020</v>
      </c>
      <c r="C46" s="33">
        <v>9824638.84677</v>
      </c>
      <c r="D46" s="33">
        <v>70076.49327</v>
      </c>
      <c r="E46" s="33">
        <v>3314255.8973199995</v>
      </c>
      <c r="F46" s="33">
        <v>69684.3375</v>
      </c>
      <c r="G46" s="33">
        <v>430</v>
      </c>
      <c r="H46" s="33">
        <v>872023.3018499999</v>
      </c>
      <c r="I46" s="33">
        <v>75</v>
      </c>
      <c r="J46" s="33">
        <v>639876.8215900001</v>
      </c>
      <c r="K46" s="33">
        <v>2296053.15584</v>
      </c>
      <c r="L46" s="33">
        <v>2454166.44591</v>
      </c>
      <c r="M46" s="33">
        <v>68000</v>
      </c>
      <c r="N46" s="33">
        <v>39997.393490000046</v>
      </c>
      <c r="P46" s="43"/>
    </row>
    <row r="47" spans="1:16" ht="12.75" customHeight="1">
      <c r="A47" s="5" t="s">
        <v>54</v>
      </c>
      <c r="B47" s="20">
        <v>2020</v>
      </c>
      <c r="C47" s="33">
        <v>8215063.74568638</v>
      </c>
      <c r="D47" s="33">
        <v>53883.270000000004</v>
      </c>
      <c r="E47" s="33">
        <v>2329113.5808</v>
      </c>
      <c r="F47" s="33">
        <v>95739.85949</v>
      </c>
      <c r="G47" s="33">
        <v>650</v>
      </c>
      <c r="H47" s="33">
        <v>854211.5972163817</v>
      </c>
      <c r="I47" s="33">
        <v>1250</v>
      </c>
      <c r="J47" s="33">
        <v>983139.3091499999</v>
      </c>
      <c r="K47" s="33">
        <v>1250091.07678</v>
      </c>
      <c r="L47" s="33">
        <v>2475718.68278</v>
      </c>
      <c r="M47" s="33">
        <v>61000</v>
      </c>
      <c r="N47" s="33">
        <v>110266.36946999999</v>
      </c>
      <c r="P47" s="43"/>
    </row>
    <row r="48" spans="1:16" ht="12.75" customHeight="1">
      <c r="A48" s="5" t="s">
        <v>53</v>
      </c>
      <c r="B48" s="20">
        <v>2020</v>
      </c>
      <c r="C48" s="33">
        <v>29138521.959566377</v>
      </c>
      <c r="D48" s="33">
        <v>243710.252</v>
      </c>
      <c r="E48" s="33">
        <v>9561240.47999</v>
      </c>
      <c r="F48" s="33">
        <v>221596.72339</v>
      </c>
      <c r="G48" s="33">
        <v>355</v>
      </c>
      <c r="H48" s="33">
        <v>2693871.9865163816</v>
      </c>
      <c r="I48" s="33">
        <v>795</v>
      </c>
      <c r="J48" s="33">
        <v>1896694.6537999997</v>
      </c>
      <c r="K48" s="33">
        <v>5811693.28936</v>
      </c>
      <c r="L48" s="33">
        <v>8352459.34851</v>
      </c>
      <c r="M48" s="33">
        <v>127700</v>
      </c>
      <c r="N48" s="33">
        <v>228405.226</v>
      </c>
      <c r="P48" s="43"/>
    </row>
    <row r="49" spans="1:16" ht="12.75" customHeight="1">
      <c r="A49" s="5" t="s">
        <v>52</v>
      </c>
      <c r="B49" s="20">
        <v>2021</v>
      </c>
      <c r="C49" s="33">
        <v>8550330.06789</v>
      </c>
      <c r="D49" s="33">
        <v>65122.61</v>
      </c>
      <c r="E49" s="33">
        <v>3030924.462</v>
      </c>
      <c r="F49" s="33">
        <v>74819.14687</v>
      </c>
      <c r="G49" s="33">
        <v>0</v>
      </c>
      <c r="H49" s="33">
        <v>849063.1982</v>
      </c>
      <c r="I49" s="33">
        <v>555</v>
      </c>
      <c r="J49" s="33">
        <v>478938.9054</v>
      </c>
      <c r="K49" s="33">
        <v>1261567.7614199999</v>
      </c>
      <c r="L49" s="33">
        <v>2650841.1450000005</v>
      </c>
      <c r="M49" s="33">
        <v>89036.8</v>
      </c>
      <c r="N49" s="33">
        <v>49461.039000000004</v>
      </c>
      <c r="P49" s="43"/>
    </row>
    <row r="50" spans="1:16" ht="12.75" customHeight="1">
      <c r="A50" s="5" t="s">
        <v>55</v>
      </c>
      <c r="B50" s="20">
        <v>2021</v>
      </c>
      <c r="C50" s="33">
        <v>10089635.86591</v>
      </c>
      <c r="D50" s="33">
        <v>78556.47</v>
      </c>
      <c r="E50" s="33">
        <v>2922480.11</v>
      </c>
      <c r="F50" s="33">
        <v>111854.11355</v>
      </c>
      <c r="G50" s="33">
        <v>0</v>
      </c>
      <c r="H50" s="33">
        <v>1057975.71884</v>
      </c>
      <c r="I50" s="33">
        <v>30</v>
      </c>
      <c r="J50" s="33">
        <v>1206108.21787</v>
      </c>
      <c r="K50" s="33">
        <v>1150541.59385</v>
      </c>
      <c r="L50" s="33">
        <v>3296848.8918</v>
      </c>
      <c r="M50" s="33">
        <v>216313.2</v>
      </c>
      <c r="N50" s="33">
        <v>48927.55</v>
      </c>
      <c r="P50" s="43"/>
    </row>
    <row r="51" spans="1:14" s="7" customFormat="1" ht="12.75" customHeight="1">
      <c r="A51" s="9"/>
      <c r="B51" s="9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s="7" customFormat="1" ht="12.75" customHeight="1">
      <c r="A52" s="9" t="s">
        <v>70</v>
      </c>
      <c r="B52" s="9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7" customFormat="1" ht="12.75" customHeight="1">
      <c r="A53" s="9" t="s">
        <v>67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"/>
      <c r="N53" s="100"/>
    </row>
    <row r="54" spans="1:12" s="7" customFormat="1" ht="12.75" customHeight="1">
      <c r="A54" s="9" t="s">
        <v>68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4" s="7" customFormat="1" ht="12.75" customHeight="1">
      <c r="A55" s="9" t="s">
        <v>69</v>
      </c>
      <c r="D55" s="101"/>
    </row>
    <row r="56" spans="1:3" s="7" customFormat="1" ht="12.75" customHeight="1">
      <c r="A56" s="128"/>
      <c r="C56" s="100"/>
    </row>
    <row r="61" spans="3:14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3:14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3:14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62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2" t="s">
        <v>33</v>
      </c>
      <c r="B7" s="19"/>
      <c r="K7" s="4"/>
    </row>
    <row r="8" spans="1:11" ht="12.75" customHeight="1">
      <c r="A8" s="146" t="s">
        <v>34</v>
      </c>
      <c r="B8" s="147"/>
      <c r="C8" s="141" t="s">
        <v>35</v>
      </c>
      <c r="D8" s="143" t="s">
        <v>36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48"/>
      <c r="B9" s="149"/>
      <c r="C9" s="142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 customHeight="1">
      <c r="A10" s="20" t="s">
        <v>48</v>
      </c>
      <c r="B10" s="109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09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09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08" t="s">
        <v>52</v>
      </c>
      <c r="B17" s="108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2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  <c r="L25" s="43"/>
    </row>
    <row r="26" spans="1:12" ht="12.75" customHeight="1">
      <c r="A26" s="20" t="s">
        <v>55</v>
      </c>
      <c r="B26" s="20">
        <v>2015</v>
      </c>
      <c r="C26" s="33">
        <v>5170275.522</v>
      </c>
      <c r="D26" s="52">
        <v>3256.8199999999997</v>
      </c>
      <c r="E26" s="52">
        <v>73374.27</v>
      </c>
      <c r="F26" s="52">
        <v>174845.03</v>
      </c>
      <c r="G26" s="52">
        <v>2429742.3000000003</v>
      </c>
      <c r="H26" s="52">
        <v>1413014.905</v>
      </c>
      <c r="I26" s="52">
        <v>956297.661</v>
      </c>
      <c r="J26" s="52">
        <v>77009.85</v>
      </c>
      <c r="K26" s="52">
        <v>42734.686</v>
      </c>
      <c r="L26" s="43"/>
    </row>
    <row r="27" spans="1:12" ht="12.75" customHeight="1">
      <c r="A27" s="20" t="s">
        <v>54</v>
      </c>
      <c r="B27" s="20">
        <v>2015</v>
      </c>
      <c r="C27" s="50">
        <v>5630501.38246</v>
      </c>
      <c r="D27" s="50">
        <v>4865.1</v>
      </c>
      <c r="E27" s="50">
        <v>80321.11</v>
      </c>
      <c r="F27" s="50">
        <v>168853.61257</v>
      </c>
      <c r="G27" s="50">
        <v>2626489.677</v>
      </c>
      <c r="H27" s="50">
        <v>1667488.18</v>
      </c>
      <c r="I27" s="50">
        <v>961030.90787</v>
      </c>
      <c r="J27" s="50">
        <v>112211.75502</v>
      </c>
      <c r="K27" s="50">
        <v>9241.04</v>
      </c>
      <c r="L27" s="43"/>
    </row>
    <row r="28" spans="1:12" ht="12.75" customHeight="1">
      <c r="A28" s="20" t="s">
        <v>53</v>
      </c>
      <c r="B28" s="20">
        <v>2015</v>
      </c>
      <c r="C28" s="50">
        <v>7651085.96546</v>
      </c>
      <c r="D28" s="50">
        <v>2854.4</v>
      </c>
      <c r="E28" s="50">
        <v>150555.69</v>
      </c>
      <c r="F28" s="50">
        <v>223275.30365000002</v>
      </c>
      <c r="G28" s="50">
        <v>2571170.16195</v>
      </c>
      <c r="H28" s="50">
        <v>2217264.77</v>
      </c>
      <c r="I28" s="50">
        <v>1955216.47423</v>
      </c>
      <c r="J28" s="50">
        <v>452735.61963</v>
      </c>
      <c r="K28" s="50">
        <v>78013.54599999999</v>
      </c>
      <c r="L28" s="43"/>
    </row>
    <row r="29" spans="1:12" ht="12.75" customHeight="1">
      <c r="A29" s="20" t="s">
        <v>52</v>
      </c>
      <c r="B29" s="20">
        <v>2016</v>
      </c>
      <c r="C29" s="50">
        <v>2729607.13</v>
      </c>
      <c r="D29" s="50">
        <v>2371.3</v>
      </c>
      <c r="E29" s="50">
        <v>88848.13999999998</v>
      </c>
      <c r="F29" s="50">
        <v>102784.04</v>
      </c>
      <c r="G29" s="50">
        <v>1142321.4000000001</v>
      </c>
      <c r="H29" s="50">
        <v>1019289.3</v>
      </c>
      <c r="I29" s="50">
        <v>294651.74</v>
      </c>
      <c r="J29" s="50">
        <v>65119.899999999994</v>
      </c>
      <c r="K29" s="50">
        <v>14221.31</v>
      </c>
      <c r="L29" s="43"/>
    </row>
    <row r="30" spans="1:12" ht="12.75" customHeight="1">
      <c r="A30" s="20" t="s">
        <v>55</v>
      </c>
      <c r="B30" s="20">
        <v>2016</v>
      </c>
      <c r="C30" s="33">
        <v>3610998.242</v>
      </c>
      <c r="D30" s="50">
        <v>1631</v>
      </c>
      <c r="E30" s="50">
        <v>52109.520000000004</v>
      </c>
      <c r="F30" s="50">
        <v>247470.794</v>
      </c>
      <c r="G30" s="50">
        <v>1529349.414</v>
      </c>
      <c r="H30" s="50">
        <v>1211751.3399999999</v>
      </c>
      <c r="I30" s="50">
        <v>423658.04500000004</v>
      </c>
      <c r="J30" s="50">
        <v>112008.82800000001</v>
      </c>
      <c r="K30" s="50">
        <v>33019.301</v>
      </c>
      <c r="L30" s="43"/>
    </row>
    <row r="31" spans="1:12" ht="12.75" customHeight="1">
      <c r="A31" s="20" t="s">
        <v>54</v>
      </c>
      <c r="B31" s="20">
        <v>2016</v>
      </c>
      <c r="C31" s="33">
        <f>SUM(D31:K31)</f>
        <v>3767740.3744000006</v>
      </c>
      <c r="D31" s="50">
        <v>3216.93</v>
      </c>
      <c r="E31" s="50">
        <v>51290.53</v>
      </c>
      <c r="F31" s="50">
        <v>85913.14</v>
      </c>
      <c r="G31" s="50">
        <v>1652341.8866</v>
      </c>
      <c r="H31" s="50">
        <v>1448307.53</v>
      </c>
      <c r="I31" s="50">
        <v>375761.39280000003</v>
      </c>
      <c r="J31" s="50">
        <v>111056.066</v>
      </c>
      <c r="K31" s="50">
        <v>39852.899000000005</v>
      </c>
      <c r="L31" s="43"/>
    </row>
    <row r="32" spans="1:12" ht="12.75" customHeight="1">
      <c r="A32" s="20" t="s">
        <v>53</v>
      </c>
      <c r="B32" s="20">
        <v>2016</v>
      </c>
      <c r="C32" s="33">
        <f>SUM(D32:K32)</f>
        <v>11021708.726946801</v>
      </c>
      <c r="D32" s="50">
        <v>8299.32</v>
      </c>
      <c r="E32" s="50">
        <v>77056.311</v>
      </c>
      <c r="F32" s="50">
        <v>310897.89198</v>
      </c>
      <c r="G32" s="50">
        <v>5021682.955120001</v>
      </c>
      <c r="H32" s="50">
        <v>4739707.058616799</v>
      </c>
      <c r="I32" s="50">
        <v>482182.47201</v>
      </c>
      <c r="J32" s="50">
        <v>232191.05622000003</v>
      </c>
      <c r="K32" s="50">
        <v>149691.662</v>
      </c>
      <c r="L32" s="43"/>
    </row>
    <row r="33" spans="1:12" ht="12.75" customHeight="1">
      <c r="A33" s="20" t="s">
        <v>52</v>
      </c>
      <c r="B33" s="20">
        <v>2017</v>
      </c>
      <c r="C33" s="33">
        <v>3358134.8357382</v>
      </c>
      <c r="D33" s="50">
        <v>19719.5</v>
      </c>
      <c r="E33" s="50">
        <v>40070.561</v>
      </c>
      <c r="F33" s="50">
        <v>62505.092000000004</v>
      </c>
      <c r="G33" s="50">
        <v>829315.14574</v>
      </c>
      <c r="H33" s="50">
        <v>2110995.8557982</v>
      </c>
      <c r="I33" s="50">
        <v>180885.0558</v>
      </c>
      <c r="J33" s="50">
        <v>105528.63639999999</v>
      </c>
      <c r="K33" s="50">
        <v>9114.989000000001</v>
      </c>
      <c r="L33" s="43"/>
    </row>
    <row r="34" spans="1:12" ht="12.75" customHeight="1">
      <c r="A34" s="20" t="s">
        <v>55</v>
      </c>
      <c r="B34" s="20">
        <v>2017</v>
      </c>
      <c r="C34" s="33">
        <v>4207395.9428592</v>
      </c>
      <c r="D34" s="50">
        <v>33032.6</v>
      </c>
      <c r="E34" s="50">
        <v>78464.37700000001</v>
      </c>
      <c r="F34" s="50">
        <v>79459.255</v>
      </c>
      <c r="G34" s="50">
        <v>2078191.42173</v>
      </c>
      <c r="H34" s="50">
        <v>1553291.3030392001</v>
      </c>
      <c r="I34" s="50">
        <v>209029.04724</v>
      </c>
      <c r="J34" s="50">
        <v>161946.44984999998</v>
      </c>
      <c r="K34" s="50">
        <v>13981.489000000001</v>
      </c>
      <c r="L34" s="43"/>
    </row>
    <row r="35" spans="1:12" ht="12.75" customHeight="1">
      <c r="A35" s="20" t="s">
        <v>54</v>
      </c>
      <c r="B35" s="20">
        <v>2017</v>
      </c>
      <c r="C35" s="33">
        <v>4102596.9919812004</v>
      </c>
      <c r="D35" s="50">
        <v>29339.1</v>
      </c>
      <c r="E35" s="50">
        <v>56142.36</v>
      </c>
      <c r="F35" s="50">
        <v>107134.96558</v>
      </c>
      <c r="G35" s="50">
        <v>2257401.381134</v>
      </c>
      <c r="H35" s="50">
        <v>1361734.4396872</v>
      </c>
      <c r="I35" s="50">
        <v>145561.59399999998</v>
      </c>
      <c r="J35" s="50">
        <v>131478.42218000002</v>
      </c>
      <c r="K35" s="50">
        <v>13804.7294</v>
      </c>
      <c r="L35" s="43"/>
    </row>
    <row r="36" spans="1:12" ht="12.75" customHeight="1">
      <c r="A36" s="5" t="s">
        <v>53</v>
      </c>
      <c r="B36" s="20">
        <v>2017</v>
      </c>
      <c r="C36" s="33">
        <v>14795373.072860003</v>
      </c>
      <c r="D36" s="50">
        <v>34622.6</v>
      </c>
      <c r="E36" s="50">
        <v>79198.951</v>
      </c>
      <c r="F36" s="50">
        <v>314872.376</v>
      </c>
      <c r="G36" s="50">
        <v>8106875.708819999</v>
      </c>
      <c r="H36" s="50">
        <v>5064429.078550001</v>
      </c>
      <c r="I36" s="50">
        <v>592274.56</v>
      </c>
      <c r="J36" s="50">
        <v>546304.7144899999</v>
      </c>
      <c r="K36" s="50">
        <v>56795.084</v>
      </c>
      <c r="L36" s="43"/>
    </row>
    <row r="37" spans="1:12" ht="12.75" customHeight="1">
      <c r="A37" s="5" t="s">
        <v>52</v>
      </c>
      <c r="B37" s="20">
        <v>2018</v>
      </c>
      <c r="C37" s="33">
        <v>4337635.1883326005</v>
      </c>
      <c r="D37" s="50">
        <v>20131.6</v>
      </c>
      <c r="E37" s="50">
        <v>32234.07</v>
      </c>
      <c r="F37" s="50">
        <v>106416.885</v>
      </c>
      <c r="G37" s="50">
        <v>2455659.85544</v>
      </c>
      <c r="H37" s="50">
        <v>1404416.8637326001</v>
      </c>
      <c r="I37" s="50">
        <v>145367.02000000002</v>
      </c>
      <c r="J37" s="50">
        <v>157635.29716000002</v>
      </c>
      <c r="K37" s="50">
        <v>15773.597</v>
      </c>
      <c r="L37" s="43"/>
    </row>
    <row r="38" spans="1:12" ht="12.75" customHeight="1">
      <c r="A38" s="5" t="s">
        <v>55</v>
      </c>
      <c r="B38" s="20">
        <v>2018</v>
      </c>
      <c r="C38" s="33">
        <v>6186643.496299999</v>
      </c>
      <c r="D38" s="50">
        <v>14229.74</v>
      </c>
      <c r="E38" s="50">
        <v>61806.72</v>
      </c>
      <c r="F38" s="50">
        <v>166579.994</v>
      </c>
      <c r="G38" s="50">
        <v>3067596.2897200002</v>
      </c>
      <c r="H38" s="50">
        <v>2186416.36684</v>
      </c>
      <c r="I38" s="50">
        <v>387398.93873999995</v>
      </c>
      <c r="J38" s="50">
        <v>288265.44700000004</v>
      </c>
      <c r="K38" s="50">
        <v>14350</v>
      </c>
      <c r="L38" s="43"/>
    </row>
    <row r="39" spans="1:12" ht="12.75" customHeight="1">
      <c r="A39" s="5" t="s">
        <v>54</v>
      </c>
      <c r="B39" s="20">
        <v>2018</v>
      </c>
      <c r="C39" s="33">
        <v>6268568.074440001</v>
      </c>
      <c r="D39" s="50">
        <v>59734.8</v>
      </c>
      <c r="E39" s="50">
        <v>78791.238</v>
      </c>
      <c r="F39" s="50">
        <v>329971.54600000003</v>
      </c>
      <c r="G39" s="50">
        <v>2984227.06941</v>
      </c>
      <c r="H39" s="50">
        <v>2122529.41739</v>
      </c>
      <c r="I39" s="50">
        <v>359038.44</v>
      </c>
      <c r="J39" s="50">
        <v>315289.38164</v>
      </c>
      <c r="K39" s="50">
        <v>18986.182</v>
      </c>
      <c r="L39" s="43"/>
    </row>
    <row r="40" spans="1:12" ht="12.75" customHeight="1">
      <c r="A40" s="5" t="s">
        <v>53</v>
      </c>
      <c r="B40" s="20">
        <v>2018</v>
      </c>
      <c r="C40" s="33">
        <v>18716248.27464</v>
      </c>
      <c r="D40" s="50">
        <v>71784.73999999999</v>
      </c>
      <c r="E40" s="50">
        <v>179268.8</v>
      </c>
      <c r="F40" s="50">
        <v>1046889.1509999998</v>
      </c>
      <c r="G40" s="50">
        <v>9548693.359440003</v>
      </c>
      <c r="H40" s="50">
        <v>5707611.97843</v>
      </c>
      <c r="I40" s="50">
        <v>777915.773</v>
      </c>
      <c r="J40" s="50">
        <v>1153116.15239</v>
      </c>
      <c r="K40" s="50">
        <v>230968.32038</v>
      </c>
      <c r="L40" s="43"/>
    </row>
    <row r="41" spans="1:12" ht="12.75" customHeight="1">
      <c r="A41" s="5" t="s">
        <v>52</v>
      </c>
      <c r="B41" s="20">
        <v>2019</v>
      </c>
      <c r="C41" s="33">
        <v>6171541.4056400005</v>
      </c>
      <c r="D41" s="50">
        <v>16865.5</v>
      </c>
      <c r="E41" s="50">
        <v>74906.986</v>
      </c>
      <c r="F41" s="50">
        <v>349592.15699999995</v>
      </c>
      <c r="G41" s="50">
        <v>2946149.0748</v>
      </c>
      <c r="H41" s="50">
        <v>2121061.3157599997</v>
      </c>
      <c r="I41" s="50">
        <v>343205.09</v>
      </c>
      <c r="J41" s="50">
        <v>302755.13708</v>
      </c>
      <c r="K41" s="50">
        <v>17006.145</v>
      </c>
      <c r="L41" s="43"/>
    </row>
    <row r="42" spans="1:12" ht="12.75" customHeight="1">
      <c r="A42" s="5" t="s">
        <v>55</v>
      </c>
      <c r="B42" s="20">
        <v>2019</v>
      </c>
      <c r="C42" s="33">
        <v>7634550.971420001</v>
      </c>
      <c r="D42" s="50">
        <v>19255.699999999997</v>
      </c>
      <c r="E42" s="50">
        <v>139135.695</v>
      </c>
      <c r="F42" s="50">
        <v>502082.395</v>
      </c>
      <c r="G42" s="50">
        <v>3337346.944</v>
      </c>
      <c r="H42" s="50">
        <v>2676639.50249</v>
      </c>
      <c r="I42" s="50">
        <v>372448.415</v>
      </c>
      <c r="J42" s="50">
        <v>559017.94293</v>
      </c>
      <c r="K42" s="50">
        <v>28624.377</v>
      </c>
      <c r="L42" s="43"/>
    </row>
    <row r="43" spans="1:12" ht="12.75" customHeight="1">
      <c r="A43" s="5" t="s">
        <v>54</v>
      </c>
      <c r="B43" s="20">
        <v>2019</v>
      </c>
      <c r="C43" s="33">
        <v>8512087.17170415</v>
      </c>
      <c r="D43" s="50">
        <v>42980.39</v>
      </c>
      <c r="E43" s="50">
        <v>109254.995</v>
      </c>
      <c r="F43" s="50">
        <v>431837.187</v>
      </c>
      <c r="G43" s="50">
        <v>3560779.754</v>
      </c>
      <c r="H43" s="50">
        <v>3263747.01325</v>
      </c>
      <c r="I43" s="50">
        <v>377820.48699999996</v>
      </c>
      <c r="J43" s="50">
        <v>698845.9813000001</v>
      </c>
      <c r="K43" s="50">
        <v>26821.364154150997</v>
      </c>
      <c r="L43" s="43"/>
    </row>
    <row r="44" spans="1:12" ht="12.75" customHeight="1">
      <c r="A44" s="5" t="s">
        <v>53</v>
      </c>
      <c r="B44" s="20">
        <v>2019</v>
      </c>
      <c r="C44" s="33">
        <v>29507473.36627</v>
      </c>
      <c r="D44" s="50">
        <v>94918.73999999999</v>
      </c>
      <c r="E44" s="50">
        <v>411958.89300000004</v>
      </c>
      <c r="F44" s="50">
        <v>1656591.152</v>
      </c>
      <c r="G44" s="50">
        <v>13174066.494799998</v>
      </c>
      <c r="H44" s="50">
        <v>10619221.795350002</v>
      </c>
      <c r="I44" s="50">
        <v>1203393.136</v>
      </c>
      <c r="J44" s="50">
        <v>2226368.63412</v>
      </c>
      <c r="K44" s="50">
        <v>120954.52100000001</v>
      </c>
      <c r="L44" s="43"/>
    </row>
    <row r="45" spans="1:12" ht="12.75" customHeight="1">
      <c r="A45" s="5" t="s">
        <v>52</v>
      </c>
      <c r="B45" s="20">
        <v>2020</v>
      </c>
      <c r="C45" s="33">
        <v>6959880.169600001</v>
      </c>
      <c r="D45" s="50">
        <v>20460.309999999998</v>
      </c>
      <c r="E45" s="50">
        <v>93927.59</v>
      </c>
      <c r="F45" s="50">
        <v>383565.75</v>
      </c>
      <c r="G45" s="50">
        <v>2914225.8850000002</v>
      </c>
      <c r="H45" s="50">
        <v>2621475.25335</v>
      </c>
      <c r="I45" s="50">
        <v>338697.438</v>
      </c>
      <c r="J45" s="50">
        <v>499727.82325</v>
      </c>
      <c r="K45" s="50">
        <v>87800.12</v>
      </c>
      <c r="L45" s="43"/>
    </row>
    <row r="46" spans="1:12" ht="12.75" customHeight="1">
      <c r="A46" s="5" t="s">
        <v>55</v>
      </c>
      <c r="B46" s="20">
        <v>2020</v>
      </c>
      <c r="C46" s="33">
        <v>9824638.84677</v>
      </c>
      <c r="D46" s="50">
        <v>9153.595</v>
      </c>
      <c r="E46" s="50">
        <v>129339.01822999999</v>
      </c>
      <c r="F46" s="50">
        <v>821106.8679300001</v>
      </c>
      <c r="G46" s="50">
        <v>4138907.83394</v>
      </c>
      <c r="H46" s="50">
        <v>3921558.29784</v>
      </c>
      <c r="I46" s="50">
        <v>271763.875</v>
      </c>
      <c r="J46" s="50">
        <v>528381.67883</v>
      </c>
      <c r="K46" s="50">
        <v>4427.68</v>
      </c>
      <c r="L46" s="43"/>
    </row>
    <row r="47" spans="1:12" ht="12.75" customHeight="1">
      <c r="A47" s="5" t="s">
        <v>54</v>
      </c>
      <c r="B47" s="20">
        <v>2020</v>
      </c>
      <c r="C47" s="33">
        <v>8215063.74568638</v>
      </c>
      <c r="D47" s="50">
        <v>20399.66</v>
      </c>
      <c r="E47" s="50">
        <v>123550.84700000001</v>
      </c>
      <c r="F47" s="50">
        <v>486160.513</v>
      </c>
      <c r="G47" s="50">
        <v>3397403.3303</v>
      </c>
      <c r="H47" s="50">
        <v>3045312.3518799995</v>
      </c>
      <c r="I47" s="50">
        <v>282284.8448463818</v>
      </c>
      <c r="J47" s="50">
        <v>814417.9826600001</v>
      </c>
      <c r="K47" s="50">
        <v>45534.21599999999</v>
      </c>
      <c r="L47" s="43"/>
    </row>
    <row r="48" spans="1:12" ht="12.75" customHeight="1">
      <c r="A48" s="5" t="s">
        <v>53</v>
      </c>
      <c r="B48" s="20">
        <v>2020</v>
      </c>
      <c r="C48" s="33">
        <v>29138521.959566377</v>
      </c>
      <c r="D48" s="50">
        <v>69042.93</v>
      </c>
      <c r="E48" s="50">
        <v>368989.09823</v>
      </c>
      <c r="F48" s="50">
        <v>2020810.57493</v>
      </c>
      <c r="G48" s="50">
        <v>13008821.26354</v>
      </c>
      <c r="H48" s="50">
        <v>10953048.681399997</v>
      </c>
      <c r="I48" s="50">
        <v>879924.1288463819</v>
      </c>
      <c r="J48" s="50">
        <v>1685765.6476199997</v>
      </c>
      <c r="K48" s="50">
        <v>152119.635</v>
      </c>
      <c r="L48" s="43"/>
    </row>
    <row r="49" spans="1:12" ht="12.75" customHeight="1">
      <c r="A49" s="5" t="s">
        <v>52</v>
      </c>
      <c r="B49" s="20">
        <v>2021</v>
      </c>
      <c r="C49" s="33">
        <v>8550330.067890001</v>
      </c>
      <c r="D49" s="50">
        <v>46659</v>
      </c>
      <c r="E49" s="50">
        <v>161250.3</v>
      </c>
      <c r="F49" s="50">
        <v>480829.674</v>
      </c>
      <c r="G49" s="50">
        <v>3815217.44</v>
      </c>
      <c r="H49" s="50">
        <v>3023915.574</v>
      </c>
      <c r="I49" s="50">
        <v>281852.295</v>
      </c>
      <c r="J49" s="50">
        <v>696183.18989</v>
      </c>
      <c r="K49" s="50">
        <v>44422.594999999994</v>
      </c>
      <c r="L49" s="43"/>
    </row>
    <row r="50" spans="1:12" ht="12.75" customHeight="1">
      <c r="A50" s="5" t="s">
        <v>55</v>
      </c>
      <c r="B50" s="20">
        <v>2021</v>
      </c>
      <c r="C50" s="33">
        <v>10089635.86591</v>
      </c>
      <c r="D50" s="50">
        <v>49377.55</v>
      </c>
      <c r="E50" s="50">
        <v>195439.037</v>
      </c>
      <c r="F50" s="50">
        <v>524068.21679999994</v>
      </c>
      <c r="G50" s="50">
        <v>3893025.7969999993</v>
      </c>
      <c r="H50" s="50">
        <v>3524246.2018</v>
      </c>
      <c r="I50" s="50">
        <v>612841.811</v>
      </c>
      <c r="J50" s="50">
        <v>1212393.8523100002</v>
      </c>
      <c r="K50" s="50">
        <v>78243.4</v>
      </c>
      <c r="L50" s="43"/>
    </row>
    <row r="51" spans="1:11" ht="12.75" customHeight="1">
      <c r="A51" s="8"/>
      <c r="B51" s="8"/>
      <c r="C51" s="51"/>
      <c r="D51" s="76"/>
      <c r="E51" s="76"/>
      <c r="F51" s="76"/>
      <c r="G51" s="76"/>
      <c r="H51" s="76"/>
      <c r="I51" s="76"/>
      <c r="J51" s="76"/>
      <c r="K51" s="76"/>
    </row>
    <row r="52" spans="1:3" ht="12.75">
      <c r="A52" s="9" t="s">
        <v>70</v>
      </c>
      <c r="C52" s="43"/>
    </row>
    <row r="53" spans="1:2" ht="12.75">
      <c r="A53" s="9" t="s">
        <v>67</v>
      </c>
      <c r="B53" s="7"/>
    </row>
    <row r="54" ht="12.75">
      <c r="A54" s="9" t="s">
        <v>68</v>
      </c>
    </row>
    <row r="55" ht="12.75">
      <c r="A55" s="9" t="s">
        <v>69</v>
      </c>
    </row>
    <row r="58" spans="3:4" ht="12.75">
      <c r="C58" s="61"/>
      <c r="D58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2.7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2.75">
      <c r="C62" s="43"/>
      <c r="D62" s="43"/>
      <c r="E62" s="43"/>
      <c r="F62" s="43"/>
      <c r="G62" s="43"/>
      <c r="H62" s="43"/>
      <c r="I62" s="43"/>
      <c r="J62" s="43"/>
      <c r="K62" s="43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2" t="s">
        <v>60</v>
      </c>
      <c r="B7" s="8"/>
    </row>
    <row r="8" spans="1:14" ht="12.75" customHeight="1">
      <c r="A8" s="134" t="s">
        <v>34</v>
      </c>
      <c r="B8" s="135"/>
      <c r="C8" s="150" t="s">
        <v>61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50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62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0">
        <v>0.349</v>
      </c>
      <c r="D16" s="110">
        <v>0.3252852488624387</v>
      </c>
      <c r="E16" s="110">
        <v>0.3646762233101511</v>
      </c>
      <c r="F16" s="110">
        <v>0.26840814139774877</v>
      </c>
      <c r="G16" s="110">
        <v>0.299933274882434</v>
      </c>
      <c r="H16" s="110">
        <v>0.35711494382035264</v>
      </c>
      <c r="I16" s="110">
        <v>0.122622271183896</v>
      </c>
      <c r="J16" s="110">
        <v>0.2993103788170696</v>
      </c>
      <c r="K16" s="110">
        <v>0.3917242963132339</v>
      </c>
      <c r="L16" s="110">
        <v>0.41730764280000004</v>
      </c>
      <c r="M16" s="110">
        <v>0.17468122858102478</v>
      </c>
      <c r="N16" s="110">
        <v>0.315036950688084</v>
      </c>
    </row>
    <row r="17" spans="1:14" ht="12.75" customHeight="1">
      <c r="A17" s="108" t="s">
        <v>52</v>
      </c>
      <c r="B17" s="108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3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3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3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3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3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3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3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3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3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3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3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0.28307638018700065</v>
      </c>
    </row>
    <row r="39" spans="1:14" ht="12.75" customHeight="1">
      <c r="A39" s="5" t="s">
        <v>54</v>
      </c>
      <c r="B39" s="20">
        <v>2018</v>
      </c>
      <c r="C39" s="63">
        <v>0.30349086478833515</v>
      </c>
      <c r="D39" s="46">
        <v>0.28421816239556674</v>
      </c>
      <c r="E39" s="46">
        <v>0.30804688669882596</v>
      </c>
      <c r="F39" s="46">
        <v>0.2970836359873205</v>
      </c>
      <c r="G39" s="46">
        <v>0.344270259237991</v>
      </c>
      <c r="H39" s="46">
        <v>0.2870348826716218</v>
      </c>
      <c r="I39" s="46">
        <v>0.14263200718921257</v>
      </c>
      <c r="J39" s="46">
        <v>0.31720650844273635</v>
      </c>
      <c r="K39" s="46">
        <v>0.32437594628474103</v>
      </c>
      <c r="L39" s="46">
        <v>0.3141774816672632</v>
      </c>
      <c r="M39" s="46">
        <v>0.16030370993729878</v>
      </c>
      <c r="N39" s="46">
        <v>0.28726797497915346</v>
      </c>
    </row>
    <row r="40" spans="1:14" ht="12.75" customHeight="1">
      <c r="A40" s="5" t="s">
        <v>53</v>
      </c>
      <c r="B40" s="20">
        <v>2018</v>
      </c>
      <c r="C40" s="63">
        <v>0.3040044592247074</v>
      </c>
      <c r="D40" s="46">
        <v>0.28321106866459334</v>
      </c>
      <c r="E40" s="46">
        <v>0.3100439068201899</v>
      </c>
      <c r="F40" s="46">
        <v>0.2949844297886658</v>
      </c>
      <c r="G40" s="46">
        <v>0.34400766246605796</v>
      </c>
      <c r="H40" s="46">
        <v>0.2869978987248881</v>
      </c>
      <c r="I40" s="46">
        <v>0.14190291991334741</v>
      </c>
      <c r="J40" s="46">
        <v>0.3107775413850202</v>
      </c>
      <c r="K40" s="46">
        <v>0.32491546571979457</v>
      </c>
      <c r="L40" s="46">
        <v>0.31545814152057594</v>
      </c>
      <c r="M40" s="46">
        <v>0.1619370884316619</v>
      </c>
      <c r="N40" s="46">
        <v>0.3003819805231378</v>
      </c>
    </row>
    <row r="41" spans="1:14" ht="12.75" customHeight="1">
      <c r="A41" s="5" t="s">
        <v>52</v>
      </c>
      <c r="B41" s="20">
        <v>2019</v>
      </c>
      <c r="C41" s="63">
        <v>0.30216737347305556</v>
      </c>
      <c r="D41" s="46">
        <v>0.2860269103546449</v>
      </c>
      <c r="E41" s="46">
        <v>0.30870924390485854</v>
      </c>
      <c r="F41" s="46">
        <v>0.28688993369192667</v>
      </c>
      <c r="G41" s="46">
        <v>0.340382663145258</v>
      </c>
      <c r="H41" s="46">
        <v>0.2871239340019065</v>
      </c>
      <c r="I41" s="46">
        <v>0.15336439426987047</v>
      </c>
      <c r="J41" s="46">
        <v>0.3072671472134198</v>
      </c>
      <c r="K41" s="46">
        <v>0.31966774197971803</v>
      </c>
      <c r="L41" s="46">
        <v>0.31375120150047314</v>
      </c>
      <c r="M41" s="46">
        <v>0.15960685356059434</v>
      </c>
      <c r="N41" s="46">
        <v>0.3100058181636912</v>
      </c>
    </row>
    <row r="42" spans="1:14" ht="12.75" customHeight="1">
      <c r="A42" s="5" t="s">
        <v>55</v>
      </c>
      <c r="B42" s="20">
        <v>2019</v>
      </c>
      <c r="C42" s="63">
        <v>0.3011296310174117</v>
      </c>
      <c r="D42" s="46">
        <v>0.28810540434287146</v>
      </c>
      <c r="E42" s="46">
        <v>0.30490762065155563</v>
      </c>
      <c r="F42" s="46">
        <v>0.28308208685090586</v>
      </c>
      <c r="G42" s="46">
        <v>0.328861367026776</v>
      </c>
      <c r="H42" s="46">
        <v>0.2881227903292727</v>
      </c>
      <c r="I42" s="46">
        <v>0.17149039407483876</v>
      </c>
      <c r="J42" s="46">
        <v>0.30643224308081235</v>
      </c>
      <c r="K42" s="46">
        <v>0.3143978477286945</v>
      </c>
      <c r="L42" s="46">
        <v>0.3188403249730147</v>
      </c>
      <c r="M42" s="46">
        <v>0.16157536585316504</v>
      </c>
      <c r="N42" s="46">
        <v>0.29625737340111685</v>
      </c>
    </row>
    <row r="43" spans="1:14" ht="12.75" customHeight="1">
      <c r="A43" s="5" t="s">
        <v>54</v>
      </c>
      <c r="B43" s="20">
        <v>2019</v>
      </c>
      <c r="C43" s="63">
        <v>0.30031316411658254</v>
      </c>
      <c r="D43" s="46">
        <v>0.28452817634284977</v>
      </c>
      <c r="E43" s="46">
        <v>0.3027931190610693</v>
      </c>
      <c r="F43" s="46">
        <v>0.27642258831076383</v>
      </c>
      <c r="G43" s="46">
        <v>0.325742229412289</v>
      </c>
      <c r="H43" s="46">
        <v>0.2892698659064562</v>
      </c>
      <c r="I43" s="46">
        <v>0.1648167364855083</v>
      </c>
      <c r="J43" s="46">
        <v>0.30460685993500347</v>
      </c>
      <c r="K43" s="46">
        <v>0.3114652892104518</v>
      </c>
      <c r="L43" s="46">
        <v>0.3177424388576735</v>
      </c>
      <c r="M43" s="46">
        <v>0.16034774476428162</v>
      </c>
      <c r="N43" s="46">
        <v>0.276524910222841</v>
      </c>
    </row>
    <row r="44" spans="1:14" ht="12.75" customHeight="1">
      <c r="A44" s="5" t="s">
        <v>53</v>
      </c>
      <c r="B44" s="20">
        <v>2019</v>
      </c>
      <c r="C44" s="63">
        <v>0.30017574170645756</v>
      </c>
      <c r="D44" s="46">
        <v>0.2819769947717375</v>
      </c>
      <c r="E44" s="46">
        <v>0.30291336444669836</v>
      </c>
      <c r="F44" s="46">
        <v>0.27776915631533783</v>
      </c>
      <c r="G44" s="46">
        <v>0.32608143270768297</v>
      </c>
      <c r="H44" s="46">
        <v>0.29004488809398826</v>
      </c>
      <c r="I44" s="46">
        <v>0.17428341091933838</v>
      </c>
      <c r="J44" s="46">
        <v>0.3027638126245598</v>
      </c>
      <c r="K44" s="46">
        <v>0.3106505110149318</v>
      </c>
      <c r="L44" s="46">
        <v>0.3177480107748478</v>
      </c>
      <c r="M44" s="46">
        <v>0.15780635037867327</v>
      </c>
      <c r="N44" s="46">
        <v>0.27843532447692987</v>
      </c>
    </row>
    <row r="45" spans="1:14" ht="12.75" customHeight="1">
      <c r="A45" s="5" t="s">
        <v>52</v>
      </c>
      <c r="B45" s="20">
        <v>2020</v>
      </c>
      <c r="C45" s="63">
        <v>0.3008662775809554</v>
      </c>
      <c r="D45" s="46">
        <v>0.28750908723660584</v>
      </c>
      <c r="E45" s="46">
        <v>0.3015755368881557</v>
      </c>
      <c r="F45" s="46">
        <v>0.2796728818767655</v>
      </c>
      <c r="G45" s="46">
        <v>0.319429533505457</v>
      </c>
      <c r="H45" s="46">
        <v>0.29477908673002756</v>
      </c>
      <c r="I45" s="46">
        <v>0.16455520031523782</v>
      </c>
      <c r="J45" s="46">
        <v>0.2983077856104974</v>
      </c>
      <c r="K45" s="46">
        <v>0.3073113120696876</v>
      </c>
      <c r="L45" s="46">
        <v>0.3220914263415577</v>
      </c>
      <c r="M45" s="46">
        <v>0.15995569314597619</v>
      </c>
      <c r="N45" s="46">
        <v>0.27989383477999774</v>
      </c>
    </row>
    <row r="46" spans="1:14" ht="12.75" customHeight="1">
      <c r="A46" s="5" t="s">
        <v>55</v>
      </c>
      <c r="B46" s="20">
        <v>2020</v>
      </c>
      <c r="C46" s="63">
        <v>0.268484708994956</v>
      </c>
      <c r="D46" s="46">
        <v>0.2522666989603437</v>
      </c>
      <c r="E46" s="46">
        <v>0.2600522833678757</v>
      </c>
      <c r="F46" s="46">
        <v>0.2830261216946076</v>
      </c>
      <c r="G46" s="46">
        <v>0.31832976419967596</v>
      </c>
      <c r="H46" s="46">
        <v>0.2802028108430273</v>
      </c>
      <c r="I46" s="46">
        <v>0.15529922540420638</v>
      </c>
      <c r="J46" s="46">
        <v>0.29812328872875715</v>
      </c>
      <c r="K46" s="46">
        <v>0.23501484677719425</v>
      </c>
      <c r="L46" s="46">
        <v>0.2953630005090442</v>
      </c>
      <c r="M46" s="46">
        <v>0.16046745177785174</v>
      </c>
      <c r="N46" s="46">
        <v>0.28559721580480973</v>
      </c>
    </row>
    <row r="47" spans="1:14" ht="12.75" customHeight="1">
      <c r="A47" s="5" t="s">
        <v>54</v>
      </c>
      <c r="B47" s="20">
        <v>2020</v>
      </c>
      <c r="C47" s="63">
        <v>0.30096387395394536</v>
      </c>
      <c r="D47" s="46">
        <v>0.2846380766292527</v>
      </c>
      <c r="E47" s="46">
        <v>0.29613955039431866</v>
      </c>
      <c r="F47" s="46">
        <v>0.2822357486187063</v>
      </c>
      <c r="G47" s="46">
        <v>0.31504839976840193</v>
      </c>
      <c r="H47" s="46">
        <v>0.30635230668291147</v>
      </c>
      <c r="I47" s="46">
        <v>0.1551898826093833</v>
      </c>
      <c r="J47" s="46">
        <v>0.2976374519169137</v>
      </c>
      <c r="K47" s="46">
        <v>0.2958640299867225</v>
      </c>
      <c r="L47" s="46">
        <v>0.32756368569133687</v>
      </c>
      <c r="M47" s="46">
        <v>0.16140153894809675</v>
      </c>
      <c r="N47" s="46">
        <v>0.294234957990114</v>
      </c>
    </row>
    <row r="48" spans="1:14" ht="12.75" customHeight="1">
      <c r="A48" s="5" t="s">
        <v>53</v>
      </c>
      <c r="B48" s="20">
        <v>2020</v>
      </c>
      <c r="C48" s="63">
        <v>0.298367297539196</v>
      </c>
      <c r="D48" s="46">
        <v>0.2807487884984885</v>
      </c>
      <c r="E48" s="46">
        <v>0.2989819026120427</v>
      </c>
      <c r="F48" s="46">
        <v>0.2824879320917202</v>
      </c>
      <c r="G48" s="46">
        <v>0.31031200397229197</v>
      </c>
      <c r="H48" s="46">
        <v>0.2986187503733093</v>
      </c>
      <c r="I48" s="46">
        <v>0.16466719349516631</v>
      </c>
      <c r="J48" s="46">
        <v>0.29324903375140565</v>
      </c>
      <c r="K48" s="46">
        <v>0.3009147922656471</v>
      </c>
      <c r="L48" s="46">
        <v>0.31667594752764855</v>
      </c>
      <c r="M48" s="46">
        <v>0.16225876990282542</v>
      </c>
      <c r="N48" s="46">
        <v>0.29386922834796314</v>
      </c>
    </row>
    <row r="49" spans="1:14" ht="12.75" customHeight="1">
      <c r="A49" s="5" t="s">
        <v>52</v>
      </c>
      <c r="B49" s="20">
        <v>2021</v>
      </c>
      <c r="C49" s="63">
        <v>0.3074672396606673</v>
      </c>
      <c r="D49" s="46">
        <v>0.2843409955059569</v>
      </c>
      <c r="E49" s="46">
        <v>0.30395615866630243</v>
      </c>
      <c r="F49" s="46">
        <v>0.2819078862393555</v>
      </c>
      <c r="G49" s="46">
        <v>0.34</v>
      </c>
      <c r="H49" s="46">
        <v>0.30958334774179075</v>
      </c>
      <c r="I49" s="46">
        <v>0.1635634054728476</v>
      </c>
      <c r="J49" s="46">
        <v>0.2908831782749661</v>
      </c>
      <c r="K49" s="46">
        <v>0.30666704731774685</v>
      </c>
      <c r="L49" s="46">
        <v>0.3346230523783109</v>
      </c>
      <c r="M49" s="46">
        <v>0.16215739376965124</v>
      </c>
      <c r="N49" s="46">
        <v>0.29457797733112356</v>
      </c>
    </row>
    <row r="50" spans="1:14" ht="12.75" customHeight="1">
      <c r="A50" s="5" t="s">
        <v>55</v>
      </c>
      <c r="B50" s="20">
        <v>2021</v>
      </c>
      <c r="C50" s="63">
        <v>0.30652409910066836</v>
      </c>
      <c r="D50" s="46">
        <v>0.2836140439788229</v>
      </c>
      <c r="E50" s="46">
        <v>0.3061051543733511</v>
      </c>
      <c r="F50" s="46">
        <v>0.28025747144085567</v>
      </c>
      <c r="G50" s="46">
        <v>0.34</v>
      </c>
      <c r="H50" s="46">
        <v>0.3074445146902295</v>
      </c>
      <c r="I50" s="46">
        <v>0.159873288174824</v>
      </c>
      <c r="J50" s="46">
        <v>0.2889718230987011</v>
      </c>
      <c r="K50" s="46">
        <v>0.30552577422259997</v>
      </c>
      <c r="L50" s="46">
        <v>0.3326636046323245</v>
      </c>
      <c r="M50" s="46">
        <v>0.16176784143253772</v>
      </c>
      <c r="N50" s="46">
        <v>0.30280469904584495</v>
      </c>
    </row>
    <row r="51" spans="1:14" ht="12.75" customHeight="1">
      <c r="A51" s="8"/>
      <c r="B51" s="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ht="12.75" customHeight="1">
      <c r="A52" s="9" t="s">
        <v>70</v>
      </c>
    </row>
    <row r="53" spans="1:14" ht="12.75" customHeight="1">
      <c r="A53" s="130" t="s">
        <v>71</v>
      </c>
      <c r="D53" s="73"/>
      <c r="E53" s="73"/>
      <c r="F53" s="73"/>
      <c r="G53" s="73"/>
      <c r="H53" s="73"/>
      <c r="I53" s="73"/>
      <c r="J53" s="73"/>
      <c r="K53" s="73"/>
      <c r="L53" s="73"/>
      <c r="N53" s="73"/>
    </row>
    <row r="54" spans="1:2" ht="12.75" customHeight="1">
      <c r="A54" s="9"/>
      <c r="B54" s="9"/>
    </row>
    <row r="55" spans="3:14" ht="12.75" customHeight="1">
      <c r="C55" s="121"/>
      <c r="D55" s="122"/>
      <c r="E55" s="122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3:14" ht="12.75" customHeight="1">
      <c r="C56" s="121"/>
      <c r="D56" s="123"/>
      <c r="E56" s="122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3:14" ht="12.75" customHeight="1">
      <c r="C57" s="121"/>
      <c r="D57" s="123"/>
      <c r="E57" s="122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4:6" ht="12.75" customHeight="1">
      <c r="D58" s="90"/>
      <c r="E58" s="85"/>
      <c r="F58" s="82"/>
    </row>
    <row r="59" spans="3:14" ht="12.75" customHeight="1"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3:14" ht="12.75" customHeight="1"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3:14" ht="12.75" customHeight="1"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4:6" ht="12.75" customHeight="1">
      <c r="D62" s="90"/>
      <c r="E62" s="85"/>
      <c r="F62" s="82"/>
    </row>
    <row r="63" spans="4:6" ht="12.75" customHeight="1">
      <c r="D63" s="90"/>
      <c r="E63" s="85"/>
      <c r="F63" s="82"/>
    </row>
    <row r="64" spans="4:6" ht="12.75" customHeight="1">
      <c r="D64" s="90"/>
      <c r="E64" s="84"/>
      <c r="F64" s="83"/>
    </row>
    <row r="65" spans="4:6" ht="12.75" customHeight="1">
      <c r="D65" s="90"/>
      <c r="E65" s="85"/>
      <c r="F65" s="82"/>
    </row>
    <row r="66" ht="12.75" customHeight="1">
      <c r="D66" s="91"/>
    </row>
    <row r="67" ht="12.75" customHeight="1"/>
    <row r="68" ht="12.75" customHeight="1"/>
    <row r="69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7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2" t="s">
        <v>33</v>
      </c>
      <c r="B7" s="8"/>
      <c r="L7" s="3"/>
    </row>
    <row r="8" spans="1:12" ht="12.75" customHeight="1">
      <c r="A8" s="134" t="s">
        <v>34</v>
      </c>
      <c r="B8" s="135"/>
      <c r="C8" s="135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40"/>
    </row>
    <row r="9" spans="1:13" ht="51" customHeight="1">
      <c r="A9" s="136"/>
      <c r="B9" s="137"/>
      <c r="C9" s="137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18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18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16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16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16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16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16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16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16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16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16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16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16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0">
        <v>7176.86009</v>
      </c>
      <c r="E33" s="50">
        <v>561400.52467</v>
      </c>
      <c r="F33" s="50">
        <v>4471.33515</v>
      </c>
      <c r="G33" s="34">
        <v>0</v>
      </c>
      <c r="H33" s="50">
        <v>376282.78271</v>
      </c>
      <c r="I33" s="50">
        <v>1943.6491</v>
      </c>
      <c r="J33" s="50">
        <v>44855.10392</v>
      </c>
      <c r="K33" s="50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6">
        <v>7231.93352</v>
      </c>
      <c r="E35" s="56">
        <v>484490.2102</v>
      </c>
      <c r="F35" s="56">
        <v>5613.90844</v>
      </c>
      <c r="G35" s="34">
        <v>0</v>
      </c>
      <c r="H35" s="56">
        <v>236477.90407</v>
      </c>
      <c r="I35" s="55">
        <v>7224.37</v>
      </c>
      <c r="J35" s="56">
        <v>53464.15869</v>
      </c>
      <c r="K35" s="56">
        <v>10641.02425</v>
      </c>
      <c r="L35" s="56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7" t="s">
        <v>52</v>
      </c>
      <c r="B37" s="117">
        <v>2016</v>
      </c>
      <c r="C37" s="47">
        <f>D37+E37+F37+G37+H37+I37+J37+K37+L37</f>
        <v>917522.3525100001</v>
      </c>
      <c r="D37" s="64">
        <v>7450.54068</v>
      </c>
      <c r="E37" s="64">
        <f>468088.23138+4.1192</f>
        <v>468092.35058</v>
      </c>
      <c r="F37" s="64">
        <v>5937.1412</v>
      </c>
      <c r="G37" s="47">
        <v>0</v>
      </c>
      <c r="H37" s="64">
        <v>234971.12664</v>
      </c>
      <c r="I37" s="64">
        <v>6014.241</v>
      </c>
      <c r="J37" s="64">
        <v>57344.70067</v>
      </c>
      <c r="K37" s="64">
        <v>10194.50586</v>
      </c>
      <c r="L37" s="64">
        <v>127517.74588</v>
      </c>
    </row>
    <row r="38" spans="1:12" ht="12.75" customHeight="1">
      <c r="A38" s="67" t="s">
        <v>55</v>
      </c>
      <c r="B38" s="117">
        <v>2016</v>
      </c>
      <c r="C38" s="47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7" t="s">
        <v>54</v>
      </c>
      <c r="B39" s="117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17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17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17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17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3"/>
    </row>
    <row r="47" spans="1:13" ht="12.75" customHeight="1">
      <c r="A47" s="5" t="s">
        <v>54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3"/>
    </row>
    <row r="48" spans="1:13" ht="12.75" customHeight="1">
      <c r="A48" s="5" t="s">
        <v>53</v>
      </c>
      <c r="B48" s="20">
        <v>2018</v>
      </c>
      <c r="C48" s="33">
        <v>1000332.4837000002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249040.57480000003</v>
      </c>
      <c r="I48" s="33">
        <v>8903.50635</v>
      </c>
      <c r="J48" s="33">
        <v>167858.64924</v>
      </c>
      <c r="K48" s="33">
        <v>9873.15077</v>
      </c>
      <c r="L48" s="33">
        <v>189180.08596</v>
      </c>
      <c r="M48" s="43"/>
    </row>
    <row r="49" spans="1:13" ht="12.75" customHeight="1">
      <c r="A49" s="5" t="s">
        <v>52</v>
      </c>
      <c r="B49" s="20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3"/>
    </row>
    <row r="50" spans="1:13" ht="12.75" customHeight="1">
      <c r="A50" s="5" t="s">
        <v>55</v>
      </c>
      <c r="B50" s="20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3"/>
    </row>
    <row r="51" spans="1:13" ht="12.75" customHeight="1">
      <c r="A51" s="5" t="s">
        <v>54</v>
      </c>
      <c r="B51" s="20">
        <v>2019</v>
      </c>
      <c r="C51" s="33">
        <v>985662.7922100001</v>
      </c>
      <c r="D51" s="33">
        <v>4864.27</v>
      </c>
      <c r="E51" s="33">
        <v>315357.94801000005</v>
      </c>
      <c r="F51" s="33">
        <v>13206.21</v>
      </c>
      <c r="G51" s="33">
        <v>0</v>
      </c>
      <c r="H51" s="33">
        <v>248039.88202000002</v>
      </c>
      <c r="I51" s="33">
        <v>8417.76</v>
      </c>
      <c r="J51" s="33">
        <v>181269.83208</v>
      </c>
      <c r="K51" s="33">
        <v>9176.72</v>
      </c>
      <c r="L51" s="33">
        <v>205330.17010000002</v>
      </c>
      <c r="M51" s="43"/>
    </row>
    <row r="52" spans="1:13" ht="12.75" customHeight="1">
      <c r="A52" s="5" t="s">
        <v>53</v>
      </c>
      <c r="B52" s="20">
        <v>2019</v>
      </c>
      <c r="C52" s="33">
        <v>963740.5375800001</v>
      </c>
      <c r="D52" s="33">
        <v>5496.18</v>
      </c>
      <c r="E52" s="33">
        <v>296779.7237799999</v>
      </c>
      <c r="F52" s="33">
        <v>13442.13</v>
      </c>
      <c r="G52" s="33">
        <v>0</v>
      </c>
      <c r="H52" s="33">
        <v>228598.50702</v>
      </c>
      <c r="I52" s="33">
        <v>8126.109999999999</v>
      </c>
      <c r="J52" s="33">
        <v>188377.08220000003</v>
      </c>
      <c r="K52" s="33">
        <v>8532.038</v>
      </c>
      <c r="L52" s="33">
        <v>214388.76658000002</v>
      </c>
      <c r="M52" s="43"/>
    </row>
    <row r="53" spans="1:13" ht="12.75" customHeight="1">
      <c r="A53" s="5" t="s">
        <v>52</v>
      </c>
      <c r="B53" s="20">
        <v>2020</v>
      </c>
      <c r="C53" s="33">
        <v>957392.12298</v>
      </c>
      <c r="D53" s="33">
        <v>6892.47</v>
      </c>
      <c r="E53" s="33">
        <v>291865.52895999997</v>
      </c>
      <c r="F53" s="33">
        <v>13890.39</v>
      </c>
      <c r="G53" s="33">
        <v>0</v>
      </c>
      <c r="H53" s="33">
        <v>232035.54259</v>
      </c>
      <c r="I53" s="33">
        <v>7555.01</v>
      </c>
      <c r="J53" s="33">
        <v>185315.7971</v>
      </c>
      <c r="K53" s="33">
        <v>8712.683</v>
      </c>
      <c r="L53" s="33">
        <v>211124.70133</v>
      </c>
      <c r="M53" s="43"/>
    </row>
    <row r="54" spans="1:13" ht="12.75" customHeight="1">
      <c r="A54" s="5" t="s">
        <v>55</v>
      </c>
      <c r="B54" s="20">
        <v>2020</v>
      </c>
      <c r="C54" s="33">
        <v>927194.74149</v>
      </c>
      <c r="D54" s="33">
        <v>13301.67</v>
      </c>
      <c r="E54" s="33">
        <v>275266.54886</v>
      </c>
      <c r="F54" s="33">
        <v>12932.56</v>
      </c>
      <c r="G54" s="33">
        <v>0</v>
      </c>
      <c r="H54" s="33">
        <v>222512.66530000002</v>
      </c>
      <c r="I54" s="33">
        <v>8035.610000000001</v>
      </c>
      <c r="J54" s="33">
        <v>177786.81944999995</v>
      </c>
      <c r="K54" s="33">
        <v>10317.726999999999</v>
      </c>
      <c r="L54" s="33">
        <v>207041.14088</v>
      </c>
      <c r="M54" s="43"/>
    </row>
    <row r="55" spans="1:13" ht="12.75" customHeight="1">
      <c r="A55" s="5" t="s">
        <v>54</v>
      </c>
      <c r="B55" s="20">
        <v>2020</v>
      </c>
      <c r="C55" s="33">
        <v>918900.4292</v>
      </c>
      <c r="D55" s="33">
        <v>13638.57</v>
      </c>
      <c r="E55" s="33">
        <v>276017.43288</v>
      </c>
      <c r="F55" s="33">
        <v>14276.188999999998</v>
      </c>
      <c r="G55" s="33">
        <v>0</v>
      </c>
      <c r="H55" s="33">
        <v>213756.50761</v>
      </c>
      <c r="I55" s="33">
        <v>6713.6</v>
      </c>
      <c r="J55" s="33">
        <v>175469.63355</v>
      </c>
      <c r="K55" s="33">
        <v>9315.215</v>
      </c>
      <c r="L55" s="33">
        <v>209713.28115999995</v>
      </c>
      <c r="M55" s="43"/>
    </row>
    <row r="56" spans="1:13" ht="12.75" customHeight="1">
      <c r="A56" s="5" t="s">
        <v>53</v>
      </c>
      <c r="B56" s="20">
        <v>2020</v>
      </c>
      <c r="C56" s="33">
        <v>904290.2906499999</v>
      </c>
      <c r="D56" s="33">
        <v>13025.65</v>
      </c>
      <c r="E56" s="33">
        <v>275259.78725000005</v>
      </c>
      <c r="F56" s="33">
        <v>12774.3</v>
      </c>
      <c r="G56" s="33">
        <v>0</v>
      </c>
      <c r="H56" s="33">
        <v>204564.6227</v>
      </c>
      <c r="I56" s="33">
        <v>6167.1</v>
      </c>
      <c r="J56" s="33">
        <v>170192.57827</v>
      </c>
      <c r="K56" s="33">
        <v>8612.002999999999</v>
      </c>
      <c r="L56" s="33">
        <v>213694.24943</v>
      </c>
      <c r="M56" s="43"/>
    </row>
    <row r="57" spans="1:13" ht="12.75" customHeight="1">
      <c r="A57" s="5" t="s">
        <v>52</v>
      </c>
      <c r="B57" s="20">
        <v>2021</v>
      </c>
      <c r="C57" s="33">
        <v>874679.5221299999</v>
      </c>
      <c r="D57" s="33">
        <v>12256.06</v>
      </c>
      <c r="E57" s="33">
        <v>266839.54380000004</v>
      </c>
      <c r="F57" s="33">
        <v>9817.572</v>
      </c>
      <c r="G57" s="33">
        <v>0</v>
      </c>
      <c r="H57" s="33">
        <v>188502.98796</v>
      </c>
      <c r="I57" s="33">
        <v>5554.9</v>
      </c>
      <c r="J57" s="33">
        <v>155089.76992</v>
      </c>
      <c r="K57" s="33">
        <v>7741.491</v>
      </c>
      <c r="L57" s="33">
        <v>228877.19745</v>
      </c>
      <c r="M57" s="43"/>
    </row>
    <row r="58" spans="1:13" ht="12.75" customHeight="1">
      <c r="A58" s="5" t="s">
        <v>55</v>
      </c>
      <c r="B58" s="20">
        <v>2021</v>
      </c>
      <c r="C58" s="33">
        <v>901730.1215500002</v>
      </c>
      <c r="D58" s="33">
        <v>12600.07</v>
      </c>
      <c r="E58" s="33">
        <v>273524.74826</v>
      </c>
      <c r="F58" s="33">
        <v>8612.32</v>
      </c>
      <c r="G58" s="33">
        <v>0</v>
      </c>
      <c r="H58" s="33">
        <v>195202.31729999997</v>
      </c>
      <c r="I58" s="33">
        <v>414</v>
      </c>
      <c r="J58" s="33">
        <v>162881.52215</v>
      </c>
      <c r="K58" s="33">
        <v>7528.39</v>
      </c>
      <c r="L58" s="33">
        <v>240966.75384000002</v>
      </c>
      <c r="M58" s="43"/>
    </row>
    <row r="59" spans="4:12" ht="12.75" customHeight="1">
      <c r="D59" s="43"/>
      <c r="E59" s="43"/>
      <c r="F59" s="43"/>
      <c r="G59" s="43"/>
      <c r="H59" s="43"/>
      <c r="I59" s="43"/>
      <c r="J59" s="43"/>
      <c r="K59" s="43"/>
      <c r="L59" s="43"/>
    </row>
    <row r="60" spans="4:11" ht="12.75">
      <c r="D60" s="43"/>
      <c r="H60" s="43"/>
      <c r="K60" s="78"/>
    </row>
    <row r="61" spans="4:11" ht="12.75">
      <c r="D61" s="43"/>
      <c r="H61" s="43"/>
      <c r="I61" s="43"/>
      <c r="K61" s="43"/>
    </row>
    <row r="62" spans="4:8" ht="12.75">
      <c r="D62" s="43"/>
      <c r="F62" s="43"/>
      <c r="G62" s="43"/>
      <c r="H62" s="78"/>
    </row>
    <row r="63" spans="4:8" ht="12.75">
      <c r="D63" s="43"/>
      <c r="G63" s="43"/>
      <c r="H63" s="78"/>
    </row>
    <row r="64" spans="3:12" ht="12.75"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3:12" ht="12.75"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3:12" ht="12.75"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ht="12.75">
      <c r="D67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62"/>
  <sheetViews>
    <sheetView zoomScalePageLayoutView="0" workbookViewId="0" topLeftCell="A1">
      <pane ySplit="9" topLeftCell="A24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8"/>
      <c r="K7" s="3"/>
    </row>
    <row r="8" spans="1:11" ht="12.75" customHeight="1">
      <c r="A8" s="134" t="s">
        <v>34</v>
      </c>
      <c r="B8" s="135"/>
      <c r="C8" s="132" t="s">
        <v>35</v>
      </c>
      <c r="D8" s="138" t="s">
        <v>36</v>
      </c>
      <c r="E8" s="139"/>
      <c r="F8" s="139"/>
      <c r="G8" s="139"/>
      <c r="H8" s="139"/>
      <c r="I8" s="139"/>
      <c r="J8" s="139"/>
      <c r="K8" s="140"/>
    </row>
    <row r="9" spans="1:12" ht="45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08" t="s">
        <v>54</v>
      </c>
      <c r="B10" s="108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08" t="s">
        <v>54</v>
      </c>
      <c r="B14" s="108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2">
        <f>119169756.42/1000</f>
        <v>119169.75642</v>
      </c>
      <c r="F18" s="52">
        <f>850000/1000</f>
        <v>850</v>
      </c>
      <c r="G18" s="34">
        <v>0</v>
      </c>
      <c r="H18" s="52">
        <v>251731.07</v>
      </c>
      <c r="I18" s="52">
        <f>1090000/1000</f>
        <v>1090</v>
      </c>
      <c r="J18" s="52">
        <f>16834957/1000</f>
        <v>16834.957</v>
      </c>
      <c r="K18" s="52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0">
        <v>1935</v>
      </c>
      <c r="E19" s="50">
        <v>117881.21311</v>
      </c>
      <c r="F19" s="50">
        <v>1742</v>
      </c>
      <c r="G19" s="34">
        <v>0</v>
      </c>
      <c r="H19" s="50">
        <f>89860.98596+4160</f>
        <v>94020.98596</v>
      </c>
      <c r="I19" s="50">
        <v>320</v>
      </c>
      <c r="J19" s="50">
        <v>12396.475</v>
      </c>
      <c r="K19" s="50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0">
        <v>220</v>
      </c>
      <c r="E20" s="50">
        <v>128096.002</v>
      </c>
      <c r="F20" s="50">
        <v>1113</v>
      </c>
      <c r="G20" s="33">
        <v>0</v>
      </c>
      <c r="H20" s="33">
        <v>75058.513</v>
      </c>
      <c r="I20" s="50">
        <v>470</v>
      </c>
      <c r="J20" s="50">
        <v>8832.5</v>
      </c>
      <c r="K20" s="50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0">
        <v>3735</v>
      </c>
      <c r="E21" s="50">
        <v>119686.23</v>
      </c>
      <c r="F21" s="50">
        <v>360.5</v>
      </c>
      <c r="G21" s="33">
        <v>0</v>
      </c>
      <c r="H21" s="33">
        <f>62787.67+3415</f>
        <v>66202.67</v>
      </c>
      <c r="I21" s="50">
        <v>2223</v>
      </c>
      <c r="J21" s="50">
        <v>12151.02</v>
      </c>
      <c r="K21" s="50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0">
        <v>6052</v>
      </c>
      <c r="E22" s="50">
        <v>83781.962</v>
      </c>
      <c r="F22" s="50">
        <v>125</v>
      </c>
      <c r="G22" s="33">
        <v>0</v>
      </c>
      <c r="H22" s="50">
        <v>52599.67606</v>
      </c>
      <c r="I22" s="50">
        <v>1070</v>
      </c>
      <c r="J22" s="50">
        <v>9817</v>
      </c>
      <c r="K22" s="50">
        <v>41743.85</v>
      </c>
      <c r="L22" s="43"/>
    </row>
    <row r="23" spans="1:13" ht="12.75">
      <c r="A23" s="119" t="s">
        <v>53</v>
      </c>
      <c r="B23" s="119">
        <v>2015</v>
      </c>
      <c r="C23" s="33">
        <f>D23+E23+F23+G23+H23+I23+J23+K23</f>
        <v>211193.87445</v>
      </c>
      <c r="D23" s="52">
        <v>12037</v>
      </c>
      <c r="E23" s="52">
        <v>96236.97545</v>
      </c>
      <c r="F23" s="52">
        <v>1485</v>
      </c>
      <c r="G23" s="59">
        <v>0</v>
      </c>
      <c r="H23" s="59">
        <v>49858.005</v>
      </c>
      <c r="I23" s="59">
        <v>133</v>
      </c>
      <c r="J23" s="59">
        <v>13104.739</v>
      </c>
      <c r="K23" s="59">
        <v>38339.155</v>
      </c>
      <c r="L23" s="57"/>
      <c r="M23" s="57"/>
    </row>
    <row r="24" spans="1:13" ht="12.75">
      <c r="A24" s="120" t="s">
        <v>52</v>
      </c>
      <c r="B24" s="120">
        <v>2016</v>
      </c>
      <c r="C24" s="47">
        <v>183980.31</v>
      </c>
      <c r="D24" s="70">
        <v>5937</v>
      </c>
      <c r="E24" s="70">
        <v>80042.48</v>
      </c>
      <c r="F24" s="70">
        <v>973</v>
      </c>
      <c r="G24" s="69">
        <v>0</v>
      </c>
      <c r="H24" s="69">
        <v>48150.19</v>
      </c>
      <c r="I24" s="69">
        <v>455</v>
      </c>
      <c r="J24" s="69">
        <v>10610.82</v>
      </c>
      <c r="K24" s="69">
        <v>37811.82</v>
      </c>
      <c r="L24" s="57"/>
      <c r="M24" s="57"/>
    </row>
    <row r="25" spans="1:13" ht="12.75">
      <c r="A25" s="120" t="s">
        <v>55</v>
      </c>
      <c r="B25" s="120">
        <v>2016</v>
      </c>
      <c r="C25" s="47">
        <f>SUM(D25:K25)</f>
        <v>267518.46640000003</v>
      </c>
      <c r="D25" s="70">
        <v>9170.4</v>
      </c>
      <c r="E25" s="70">
        <v>127082.1564</v>
      </c>
      <c r="F25" s="70">
        <v>566.9</v>
      </c>
      <c r="G25" s="70">
        <v>0</v>
      </c>
      <c r="H25" s="70">
        <v>57275.723</v>
      </c>
      <c r="I25" s="70">
        <v>1999.1</v>
      </c>
      <c r="J25" s="70">
        <v>25992.787999999997</v>
      </c>
      <c r="K25" s="70">
        <v>45431.399000000005</v>
      </c>
      <c r="L25" s="8"/>
      <c r="M25" s="8"/>
    </row>
    <row r="26" spans="1:13" ht="12.75">
      <c r="A26" s="120" t="s">
        <v>54</v>
      </c>
      <c r="B26" s="120">
        <v>2016</v>
      </c>
      <c r="C26" s="47">
        <f>SUM(D26:K26)</f>
        <v>260513.603</v>
      </c>
      <c r="D26" s="70">
        <v>2210</v>
      </c>
      <c r="E26" s="70">
        <v>121872.793</v>
      </c>
      <c r="F26" s="70">
        <v>1164.19</v>
      </c>
      <c r="G26" s="70">
        <v>0</v>
      </c>
      <c r="H26" s="70">
        <v>47897.31</v>
      </c>
      <c r="I26" s="70">
        <v>4199</v>
      </c>
      <c r="J26" s="70">
        <v>33169.9</v>
      </c>
      <c r="K26" s="70">
        <v>50000.41000000001</v>
      </c>
      <c r="L26" s="51"/>
      <c r="M26" s="8"/>
    </row>
    <row r="27" spans="1:13" ht="12.75">
      <c r="A27" s="120" t="s">
        <v>53</v>
      </c>
      <c r="B27" s="120">
        <v>2016</v>
      </c>
      <c r="C27" s="47">
        <f>SUM(D27:K27)</f>
        <v>228014.293</v>
      </c>
      <c r="D27" s="70">
        <v>2696</v>
      </c>
      <c r="E27" s="70">
        <v>114271.20300000001</v>
      </c>
      <c r="F27" s="70">
        <v>1110</v>
      </c>
      <c r="G27" s="70">
        <v>0</v>
      </c>
      <c r="H27" s="70">
        <v>45121.465</v>
      </c>
      <c r="I27" s="70">
        <v>2006</v>
      </c>
      <c r="J27" s="70">
        <v>17337.3</v>
      </c>
      <c r="K27" s="70">
        <v>45472.325</v>
      </c>
      <c r="L27" s="51"/>
      <c r="M27" s="8"/>
    </row>
    <row r="28" spans="1:13" ht="12.75">
      <c r="A28" s="120" t="s">
        <v>52</v>
      </c>
      <c r="B28" s="120">
        <v>2017</v>
      </c>
      <c r="C28" s="47">
        <v>167189.10199999998</v>
      </c>
      <c r="D28" s="70">
        <v>1865</v>
      </c>
      <c r="E28" s="70">
        <v>71222.952</v>
      </c>
      <c r="F28" s="70">
        <v>3816</v>
      </c>
      <c r="G28" s="70">
        <v>0</v>
      </c>
      <c r="H28" s="70">
        <v>32953.11</v>
      </c>
      <c r="I28" s="70">
        <v>740</v>
      </c>
      <c r="J28" s="70">
        <v>10597</v>
      </c>
      <c r="K28" s="70">
        <v>45995.04</v>
      </c>
      <c r="L28" s="51"/>
      <c r="M28" s="8"/>
    </row>
    <row r="29" spans="1:13" ht="12.75">
      <c r="A29" s="120" t="s">
        <v>55</v>
      </c>
      <c r="B29" s="120">
        <v>2017</v>
      </c>
      <c r="C29" s="47">
        <v>276045.308</v>
      </c>
      <c r="D29" s="70">
        <v>1955</v>
      </c>
      <c r="E29" s="70">
        <v>103254.71</v>
      </c>
      <c r="F29" s="70">
        <v>715</v>
      </c>
      <c r="G29" s="70">
        <v>0</v>
      </c>
      <c r="H29" s="70">
        <v>60071.83</v>
      </c>
      <c r="I29" s="70">
        <v>3768</v>
      </c>
      <c r="J29" s="70">
        <v>40584.9</v>
      </c>
      <c r="K29" s="70">
        <v>65695.868</v>
      </c>
      <c r="L29" s="51"/>
      <c r="M29" s="8"/>
    </row>
    <row r="30" spans="1:13" ht="12.75">
      <c r="A30" s="120" t="s">
        <v>54</v>
      </c>
      <c r="B30" s="120">
        <v>2017</v>
      </c>
      <c r="C30" s="47">
        <v>229230.266</v>
      </c>
      <c r="D30" s="70">
        <v>2050</v>
      </c>
      <c r="E30" s="70">
        <v>88784.15</v>
      </c>
      <c r="F30" s="70">
        <v>319</v>
      </c>
      <c r="G30" s="70">
        <v>0</v>
      </c>
      <c r="H30" s="70">
        <v>52727.12</v>
      </c>
      <c r="I30" s="70">
        <v>2458</v>
      </c>
      <c r="J30" s="70">
        <v>28261.3</v>
      </c>
      <c r="K30" s="70">
        <v>54630.695999999996</v>
      </c>
      <c r="L30" s="51"/>
      <c r="M30" s="8"/>
    </row>
    <row r="31" spans="1:13" ht="12.75">
      <c r="A31" s="5" t="s">
        <v>53</v>
      </c>
      <c r="B31" s="20">
        <v>2017</v>
      </c>
      <c r="C31" s="47">
        <v>238813.93589000002</v>
      </c>
      <c r="D31" s="70">
        <v>1865</v>
      </c>
      <c r="E31" s="70">
        <v>73494.17</v>
      </c>
      <c r="F31" s="70">
        <v>1358</v>
      </c>
      <c r="G31" s="70">
        <v>0</v>
      </c>
      <c r="H31" s="70">
        <v>64714.04</v>
      </c>
      <c r="I31" s="70">
        <v>2224</v>
      </c>
      <c r="J31" s="70">
        <v>36133.76589</v>
      </c>
      <c r="K31" s="70">
        <v>59024.96</v>
      </c>
      <c r="L31" s="51"/>
      <c r="M31" s="8"/>
    </row>
    <row r="32" spans="1:13" ht="12.75">
      <c r="A32" s="5" t="s">
        <v>52</v>
      </c>
      <c r="B32" s="20">
        <v>2018</v>
      </c>
      <c r="C32" s="47">
        <v>201108.401</v>
      </c>
      <c r="D32" s="70">
        <v>787</v>
      </c>
      <c r="E32" s="70">
        <v>75540.365</v>
      </c>
      <c r="F32" s="70">
        <v>2427</v>
      </c>
      <c r="G32" s="70">
        <v>0</v>
      </c>
      <c r="H32" s="70">
        <v>51557.667</v>
      </c>
      <c r="I32" s="70">
        <v>2030</v>
      </c>
      <c r="J32" s="70">
        <v>17382</v>
      </c>
      <c r="K32" s="70">
        <v>51384.369000000006</v>
      </c>
      <c r="L32" s="51"/>
      <c r="M32" s="8"/>
    </row>
    <row r="33" spans="1:13" ht="12.75">
      <c r="A33" s="5" t="s">
        <v>55</v>
      </c>
      <c r="B33" s="20">
        <v>2018</v>
      </c>
      <c r="C33" s="47">
        <v>234826.85</v>
      </c>
      <c r="D33" s="70">
        <v>1200</v>
      </c>
      <c r="E33" s="70">
        <v>76133.44</v>
      </c>
      <c r="F33" s="70">
        <v>2946</v>
      </c>
      <c r="G33" s="70">
        <v>0</v>
      </c>
      <c r="H33" s="70">
        <v>60461</v>
      </c>
      <c r="I33" s="70">
        <v>3625</v>
      </c>
      <c r="J33" s="70">
        <v>29825.47</v>
      </c>
      <c r="K33" s="70">
        <v>60635.94</v>
      </c>
      <c r="L33" s="51"/>
      <c r="M33" s="8"/>
    </row>
    <row r="34" spans="1:13" ht="12.75">
      <c r="A34" s="5" t="s">
        <v>54</v>
      </c>
      <c r="B34" s="20">
        <v>2018</v>
      </c>
      <c r="C34" s="47">
        <v>207104.27000000002</v>
      </c>
      <c r="D34" s="70">
        <v>2240</v>
      </c>
      <c r="E34" s="70">
        <v>70006.948</v>
      </c>
      <c r="F34" s="70">
        <v>2680</v>
      </c>
      <c r="G34" s="70">
        <v>0</v>
      </c>
      <c r="H34" s="70">
        <v>50045.6</v>
      </c>
      <c r="I34" s="70">
        <v>150</v>
      </c>
      <c r="J34" s="70">
        <v>30001.27</v>
      </c>
      <c r="K34" s="70">
        <v>51980.452000000005</v>
      </c>
      <c r="L34" s="51"/>
      <c r="M34" s="8"/>
    </row>
    <row r="35" spans="1:13" ht="12.75">
      <c r="A35" s="5" t="s">
        <v>53</v>
      </c>
      <c r="B35" s="20">
        <v>2018</v>
      </c>
      <c r="C35" s="47">
        <v>222921.09303</v>
      </c>
      <c r="D35" s="70">
        <v>2670</v>
      </c>
      <c r="E35" s="70">
        <v>72449.21703</v>
      </c>
      <c r="F35" s="70">
        <v>852</v>
      </c>
      <c r="G35" s="70">
        <v>0</v>
      </c>
      <c r="H35" s="70">
        <v>66189.955</v>
      </c>
      <c r="I35" s="70">
        <v>1949</v>
      </c>
      <c r="J35" s="70">
        <v>24626.77</v>
      </c>
      <c r="K35" s="70">
        <v>54184.151</v>
      </c>
      <c r="L35" s="51"/>
      <c r="M35" s="8"/>
    </row>
    <row r="36" spans="1:13" ht="12.75">
      <c r="A36" s="5" t="s">
        <v>52</v>
      </c>
      <c r="B36" s="20">
        <v>2019</v>
      </c>
      <c r="C36" s="47">
        <v>214768.87900000002</v>
      </c>
      <c r="D36" s="70">
        <v>1060</v>
      </c>
      <c r="E36" s="70">
        <v>55464.5</v>
      </c>
      <c r="F36" s="70">
        <v>3945.5</v>
      </c>
      <c r="G36" s="70">
        <v>0</v>
      </c>
      <c r="H36" s="70">
        <v>66251.25</v>
      </c>
      <c r="I36" s="70">
        <v>2180</v>
      </c>
      <c r="J36" s="70">
        <v>20690.38</v>
      </c>
      <c r="K36" s="70">
        <v>65177.249</v>
      </c>
      <c r="L36" s="51"/>
      <c r="M36" s="8"/>
    </row>
    <row r="37" spans="1:13" ht="12.75">
      <c r="A37" s="5" t="s">
        <v>55</v>
      </c>
      <c r="B37" s="20">
        <v>2019</v>
      </c>
      <c r="C37" s="47">
        <v>214242.643</v>
      </c>
      <c r="D37" s="70">
        <v>875</v>
      </c>
      <c r="E37" s="70">
        <v>56857.1</v>
      </c>
      <c r="F37" s="70">
        <v>2933.2</v>
      </c>
      <c r="G37" s="70">
        <v>50</v>
      </c>
      <c r="H37" s="70">
        <v>56540.21</v>
      </c>
      <c r="I37" s="70">
        <v>2180</v>
      </c>
      <c r="J37" s="70">
        <v>24200.9</v>
      </c>
      <c r="K37" s="70">
        <v>70606.23300000001</v>
      </c>
      <c r="L37" s="51"/>
      <c r="M37" s="8"/>
    </row>
    <row r="38" spans="1:13" ht="12.75">
      <c r="A38" s="5" t="s">
        <v>54</v>
      </c>
      <c r="B38" s="20">
        <v>2019</v>
      </c>
      <c r="C38" s="47">
        <v>217911.81</v>
      </c>
      <c r="D38" s="70">
        <v>185</v>
      </c>
      <c r="E38" s="70">
        <v>66035.9</v>
      </c>
      <c r="F38" s="70">
        <v>2130</v>
      </c>
      <c r="G38" s="70">
        <v>0</v>
      </c>
      <c r="H38" s="70">
        <v>46667.45</v>
      </c>
      <c r="I38" s="70">
        <v>3100.9</v>
      </c>
      <c r="J38" s="70">
        <v>35035.94</v>
      </c>
      <c r="K38" s="70">
        <v>64756.62</v>
      </c>
      <c r="L38" s="51"/>
      <c r="M38" s="8"/>
    </row>
    <row r="39" spans="1:13" ht="12.75">
      <c r="A39" s="5" t="s">
        <v>53</v>
      </c>
      <c r="B39" s="20">
        <v>2019</v>
      </c>
      <c r="C39" s="47">
        <v>212509.096</v>
      </c>
      <c r="D39" s="70">
        <v>1389.2</v>
      </c>
      <c r="E39" s="70">
        <v>61785.86</v>
      </c>
      <c r="F39" s="70">
        <v>4415</v>
      </c>
      <c r="G39" s="70">
        <v>0</v>
      </c>
      <c r="H39" s="70">
        <v>44783.975999999995</v>
      </c>
      <c r="I39" s="70">
        <v>2100.8</v>
      </c>
      <c r="J39" s="70">
        <v>28538.56</v>
      </c>
      <c r="K39" s="70">
        <v>69495.7</v>
      </c>
      <c r="L39" s="51"/>
      <c r="M39" s="8"/>
    </row>
    <row r="40" spans="1:13" ht="12.75">
      <c r="A40" s="5" t="s">
        <v>52</v>
      </c>
      <c r="B40" s="20">
        <v>2020</v>
      </c>
      <c r="C40" s="47">
        <v>182623.81</v>
      </c>
      <c r="D40" s="70">
        <v>1985.02</v>
      </c>
      <c r="E40" s="70">
        <v>51107.28</v>
      </c>
      <c r="F40" s="70">
        <v>4011.9999999999995</v>
      </c>
      <c r="G40" s="70">
        <v>0</v>
      </c>
      <c r="H40" s="70">
        <v>46610.35</v>
      </c>
      <c r="I40" s="70">
        <v>1762</v>
      </c>
      <c r="J40" s="70">
        <v>21707.9</v>
      </c>
      <c r="K40" s="70">
        <v>55439.26</v>
      </c>
      <c r="L40" s="51"/>
      <c r="M40" s="8"/>
    </row>
    <row r="41" spans="1:13" ht="12.75">
      <c r="A41" s="5" t="s">
        <v>55</v>
      </c>
      <c r="B41" s="20">
        <v>2020</v>
      </c>
      <c r="C41" s="47">
        <v>135760.015</v>
      </c>
      <c r="D41" s="70">
        <v>10021.69</v>
      </c>
      <c r="E41" s="70">
        <v>34823.2</v>
      </c>
      <c r="F41" s="70">
        <v>1635</v>
      </c>
      <c r="G41" s="70">
        <v>0</v>
      </c>
      <c r="H41" s="70">
        <v>28750.515</v>
      </c>
      <c r="I41" s="70">
        <v>1974.2</v>
      </c>
      <c r="J41" s="70">
        <v>19522.8</v>
      </c>
      <c r="K41" s="70">
        <v>39032.61</v>
      </c>
      <c r="L41" s="51"/>
      <c r="M41" s="8"/>
    </row>
    <row r="42" spans="1:13" ht="12.75">
      <c r="A42" s="5" t="s">
        <v>54</v>
      </c>
      <c r="B42" s="20">
        <v>2020</v>
      </c>
      <c r="C42" s="47">
        <v>170869.122</v>
      </c>
      <c r="D42" s="70">
        <v>1250</v>
      </c>
      <c r="E42" s="70">
        <v>46916.65</v>
      </c>
      <c r="F42" s="70">
        <v>3810</v>
      </c>
      <c r="G42" s="70">
        <v>0</v>
      </c>
      <c r="H42" s="70">
        <v>33140.565</v>
      </c>
      <c r="I42" s="70">
        <v>3439.2</v>
      </c>
      <c r="J42" s="70">
        <v>27730.285</v>
      </c>
      <c r="K42" s="70">
        <v>54582.422</v>
      </c>
      <c r="L42" s="51"/>
      <c r="M42" s="8"/>
    </row>
    <row r="43" spans="1:13" ht="12.75">
      <c r="A43" s="5" t="s">
        <v>53</v>
      </c>
      <c r="B43" s="20">
        <v>2020</v>
      </c>
      <c r="C43" s="47">
        <v>189152.987</v>
      </c>
      <c r="D43" s="70">
        <v>1994.3</v>
      </c>
      <c r="E43" s="70">
        <v>59871.7</v>
      </c>
      <c r="F43" s="70">
        <v>790</v>
      </c>
      <c r="G43" s="70">
        <v>0</v>
      </c>
      <c r="H43" s="70">
        <v>36940.312000000005</v>
      </c>
      <c r="I43" s="70">
        <v>2029</v>
      </c>
      <c r="J43" s="70">
        <v>24169.6</v>
      </c>
      <c r="K43" s="70">
        <v>63358.075000000004</v>
      </c>
      <c r="L43" s="51"/>
      <c r="M43" s="8"/>
    </row>
    <row r="44" spans="1:13" ht="12.75">
      <c r="A44" s="5" t="s">
        <v>52</v>
      </c>
      <c r="B44" s="20">
        <v>2021</v>
      </c>
      <c r="C44" s="47">
        <v>185629.39</v>
      </c>
      <c r="D44" s="70">
        <v>1402</v>
      </c>
      <c r="E44" s="70">
        <v>48678.718</v>
      </c>
      <c r="F44" s="70">
        <v>1894</v>
      </c>
      <c r="G44" s="70">
        <v>0</v>
      </c>
      <c r="H44" s="70">
        <v>41474.428</v>
      </c>
      <c r="I44" s="70">
        <v>1361.5</v>
      </c>
      <c r="J44" s="70">
        <v>30426</v>
      </c>
      <c r="K44" s="70">
        <v>60392.744000000006</v>
      </c>
      <c r="L44" s="51"/>
      <c r="M44" s="8"/>
    </row>
    <row r="45" spans="1:13" ht="12.75">
      <c r="A45" s="5" t="s">
        <v>55</v>
      </c>
      <c r="B45" s="20">
        <v>2021</v>
      </c>
      <c r="C45" s="47">
        <v>201358.157</v>
      </c>
      <c r="D45" s="70">
        <v>2096</v>
      </c>
      <c r="E45" s="70">
        <v>58110.75</v>
      </c>
      <c r="F45" s="70">
        <v>2753</v>
      </c>
      <c r="G45" s="70">
        <v>0</v>
      </c>
      <c r="H45" s="70">
        <v>41776.967000000004</v>
      </c>
      <c r="I45" s="70">
        <v>0</v>
      </c>
      <c r="J45" s="70">
        <v>21979.4</v>
      </c>
      <c r="K45" s="70">
        <v>74642.04</v>
      </c>
      <c r="L45" s="51"/>
      <c r="M45" s="8"/>
    </row>
    <row r="50" ht="12.75">
      <c r="F50" s="43"/>
    </row>
    <row r="51" spans="3:11" ht="12.75">
      <c r="C51" s="60"/>
      <c r="D51" s="60"/>
      <c r="E51" s="60"/>
      <c r="F51" s="60"/>
      <c r="G51" s="60"/>
      <c r="H51" s="60"/>
      <c r="I51" s="60"/>
      <c r="J51" s="60"/>
      <c r="K51" s="60"/>
    </row>
    <row r="52" spans="3:11" ht="12.75">
      <c r="C52" s="60"/>
      <c r="D52" s="60"/>
      <c r="E52" s="60"/>
      <c r="F52" s="60"/>
      <c r="G52" s="60"/>
      <c r="H52" s="60"/>
      <c r="I52" s="60"/>
      <c r="J52" s="60"/>
      <c r="K52" s="60"/>
    </row>
    <row r="53" spans="3:11" ht="12.75">
      <c r="C53" s="60"/>
      <c r="D53" s="60"/>
      <c r="E53" s="60"/>
      <c r="F53" s="60"/>
      <c r="G53" s="60"/>
      <c r="H53" s="60"/>
      <c r="I53" s="60"/>
      <c r="J53" s="60"/>
      <c r="K53" s="60"/>
    </row>
    <row r="54" spans="4:7" ht="12.75">
      <c r="D54" s="60"/>
      <c r="E54" s="13"/>
      <c r="F54" s="13"/>
      <c r="G54" s="8"/>
    </row>
    <row r="55" spans="5:7" ht="12.75">
      <c r="E55" s="14"/>
      <c r="F55" s="14"/>
      <c r="G55" s="8"/>
    </row>
    <row r="56" spans="5:7" ht="12.75">
      <c r="E56" s="14"/>
      <c r="F56" s="14"/>
      <c r="G56" s="8"/>
    </row>
    <row r="57" spans="4:7" ht="12.75">
      <c r="D57" s="9"/>
      <c r="E57" s="15"/>
      <c r="F57" s="15"/>
      <c r="G57" s="8"/>
    </row>
    <row r="58" spans="4:7" ht="12.75">
      <c r="D58" s="8"/>
      <c r="E58" s="15"/>
      <c r="F58" s="15"/>
      <c r="G58" s="8"/>
    </row>
    <row r="59" spans="4:7" ht="12.75">
      <c r="D59" s="8"/>
      <c r="E59" s="15"/>
      <c r="F59" s="15"/>
      <c r="G59" s="8"/>
    </row>
    <row r="60" spans="4:7" ht="12.75">
      <c r="D60" s="8"/>
      <c r="E60" s="15"/>
      <c r="F60" s="15"/>
      <c r="G60" s="8"/>
    </row>
    <row r="61" spans="4:7" ht="12.75">
      <c r="D61" s="9"/>
      <c r="E61" s="15"/>
      <c r="F61" s="15"/>
      <c r="G61" s="8"/>
    </row>
    <row r="62" spans="4:7" ht="12.75">
      <c r="D62" s="8"/>
      <c r="E62" s="15"/>
      <c r="F62" s="15"/>
      <c r="G62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O47" sqref="O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19"/>
      <c r="K7" s="4"/>
    </row>
    <row r="8" spans="1:11" ht="12.75" customHeight="1">
      <c r="A8" s="134" t="s">
        <v>34</v>
      </c>
      <c r="B8" s="135"/>
      <c r="C8" s="132" t="s">
        <v>35</v>
      </c>
      <c r="D8" s="143" t="s">
        <v>36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36"/>
      <c r="B9" s="137"/>
      <c r="C9" s="133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>
      <c r="A10" s="6" t="s">
        <v>54</v>
      </c>
      <c r="B10" s="108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08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8" t="s">
        <v>53</v>
      </c>
      <c r="B23" s="119">
        <v>2015</v>
      </c>
      <c r="C23" s="59">
        <f>D23+E23+F23+G23+H23+I23+J23+K23</f>
        <v>211193.87445</v>
      </c>
      <c r="D23" s="59">
        <v>50.2</v>
      </c>
      <c r="E23" s="59">
        <v>574</v>
      </c>
      <c r="F23" s="59">
        <v>5447.811</v>
      </c>
      <c r="G23" s="59">
        <v>40092.13845</v>
      </c>
      <c r="H23" s="59">
        <v>82256.808</v>
      </c>
      <c r="I23" s="59">
        <v>56271.917</v>
      </c>
      <c r="J23" s="59">
        <v>20761</v>
      </c>
      <c r="K23" s="59">
        <v>5740</v>
      </c>
      <c r="L23" s="62"/>
      <c r="M23" s="62"/>
      <c r="N23" s="62"/>
    </row>
    <row r="24" spans="1:14" ht="12.75">
      <c r="A24" s="68" t="s">
        <v>52</v>
      </c>
      <c r="B24" s="120">
        <v>2016</v>
      </c>
      <c r="C24" s="69">
        <v>183980.31</v>
      </c>
      <c r="D24" s="69">
        <v>104</v>
      </c>
      <c r="E24" s="69">
        <v>472.9</v>
      </c>
      <c r="F24" s="69">
        <v>2546.6</v>
      </c>
      <c r="G24" s="69">
        <v>32534.76</v>
      </c>
      <c r="H24" s="69">
        <v>66274.1</v>
      </c>
      <c r="I24" s="69">
        <v>63180.93</v>
      </c>
      <c r="J24" s="69">
        <v>14405</v>
      </c>
      <c r="K24" s="69">
        <v>4462</v>
      </c>
      <c r="L24" s="62"/>
      <c r="M24" s="62"/>
      <c r="N24" s="62"/>
    </row>
    <row r="25" spans="1:11" ht="12.75">
      <c r="A25" s="68" t="s">
        <v>55</v>
      </c>
      <c r="B25" s="120">
        <v>2016</v>
      </c>
      <c r="C25" s="69">
        <f>SUM(D25:K25)</f>
        <v>267518.4734</v>
      </c>
      <c r="D25" s="69">
        <v>30</v>
      </c>
      <c r="E25" s="69">
        <v>459.92</v>
      </c>
      <c r="F25" s="69">
        <v>5755.77</v>
      </c>
      <c r="G25" s="69">
        <v>43603.79</v>
      </c>
      <c r="H25" s="69">
        <v>85896.59</v>
      </c>
      <c r="I25" s="69">
        <v>101358.4034</v>
      </c>
      <c r="J25" s="69">
        <v>13249</v>
      </c>
      <c r="K25" s="69">
        <v>17165</v>
      </c>
    </row>
    <row r="26" spans="1:13" ht="12.75">
      <c r="A26" s="68" t="s">
        <v>54</v>
      </c>
      <c r="B26" s="120">
        <v>2016</v>
      </c>
      <c r="C26" s="69">
        <f>SUM(D26:K26)</f>
        <v>260513.6</v>
      </c>
      <c r="D26" s="69">
        <v>55</v>
      </c>
      <c r="E26" s="69">
        <v>252</v>
      </c>
      <c r="F26" s="69">
        <v>3845.08</v>
      </c>
      <c r="G26" s="69">
        <v>43530.07</v>
      </c>
      <c r="H26" s="69">
        <v>95330.27</v>
      </c>
      <c r="I26" s="69">
        <v>90757.18</v>
      </c>
      <c r="J26" s="69">
        <v>12461</v>
      </c>
      <c r="K26" s="69">
        <v>14283</v>
      </c>
      <c r="L26" s="103"/>
      <c r="M26" s="104"/>
    </row>
    <row r="27" spans="1:13" ht="12.75">
      <c r="A27" s="68" t="s">
        <v>53</v>
      </c>
      <c r="B27" s="120">
        <v>2016</v>
      </c>
      <c r="C27" s="69">
        <f>SUM(D27:K27)</f>
        <v>228014.293</v>
      </c>
      <c r="D27" s="69">
        <v>20</v>
      </c>
      <c r="E27" s="69">
        <v>146</v>
      </c>
      <c r="F27" s="69">
        <v>3983.3709999999996</v>
      </c>
      <c r="G27" s="69">
        <v>47885.44</v>
      </c>
      <c r="H27" s="69">
        <v>85481.662</v>
      </c>
      <c r="I27" s="69">
        <v>76892.82</v>
      </c>
      <c r="J27" s="69">
        <v>7069</v>
      </c>
      <c r="K27" s="69">
        <v>6536</v>
      </c>
      <c r="L27" s="103"/>
      <c r="M27" s="104"/>
    </row>
    <row r="28" spans="1:13" ht="12.75">
      <c r="A28" s="68" t="s">
        <v>52</v>
      </c>
      <c r="B28" s="120">
        <v>2017</v>
      </c>
      <c r="C28" s="69">
        <v>167189.10199999998</v>
      </c>
      <c r="D28" s="69">
        <v>15</v>
      </c>
      <c r="E28" s="69">
        <v>634</v>
      </c>
      <c r="F28" s="69">
        <v>2531.2</v>
      </c>
      <c r="G28" s="69">
        <v>28556.492000000002</v>
      </c>
      <c r="H28" s="69">
        <v>66446.22</v>
      </c>
      <c r="I28" s="69">
        <v>53885.19</v>
      </c>
      <c r="J28" s="69">
        <v>15121</v>
      </c>
      <c r="K28" s="69">
        <v>0</v>
      </c>
      <c r="L28" s="103"/>
      <c r="M28" s="104"/>
    </row>
    <row r="29" spans="1:13" ht="12.75">
      <c r="A29" s="68" t="s">
        <v>55</v>
      </c>
      <c r="B29" s="120">
        <v>2017</v>
      </c>
      <c r="C29" s="69">
        <v>276045.308</v>
      </c>
      <c r="D29" s="69">
        <v>55</v>
      </c>
      <c r="E29" s="69">
        <v>673.8</v>
      </c>
      <c r="F29" s="69">
        <v>3076.25</v>
      </c>
      <c r="G29" s="69">
        <v>35988.678</v>
      </c>
      <c r="H29" s="69">
        <v>93342.27</v>
      </c>
      <c r="I29" s="69">
        <v>91194.05</v>
      </c>
      <c r="J29" s="69">
        <v>34407.26</v>
      </c>
      <c r="K29" s="69">
        <v>17308</v>
      </c>
      <c r="L29" s="103"/>
      <c r="M29" s="104"/>
    </row>
    <row r="30" spans="1:13" ht="12.75">
      <c r="A30" s="68" t="s">
        <v>54</v>
      </c>
      <c r="B30" s="120">
        <v>2017</v>
      </c>
      <c r="C30" s="69">
        <v>229230.266</v>
      </c>
      <c r="D30" s="69">
        <v>415</v>
      </c>
      <c r="E30" s="69">
        <v>472.62</v>
      </c>
      <c r="F30" s="69">
        <v>4979.73</v>
      </c>
      <c r="G30" s="69">
        <v>34122.168</v>
      </c>
      <c r="H30" s="69">
        <v>92788.778</v>
      </c>
      <c r="I30" s="69">
        <v>69564.97</v>
      </c>
      <c r="J30" s="69">
        <v>16337</v>
      </c>
      <c r="K30" s="69">
        <v>10550</v>
      </c>
      <c r="L30" s="103"/>
      <c r="M30" s="104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1"/>
      <c r="D32" s="61"/>
      <c r="E32" s="61"/>
      <c r="F32" s="61"/>
      <c r="G32" s="61"/>
      <c r="H32" s="61"/>
      <c r="I32" s="61"/>
      <c r="J32" s="61"/>
      <c r="K32"/>
      <c r="L32"/>
      <c r="M32"/>
    </row>
    <row r="33" spans="3:13" ht="12.75">
      <c r="C33" s="60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66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04" customFormat="1" ht="12.75" customHeight="1"/>
    <row r="3" spans="1:14" s="104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05"/>
      <c r="J3" s="105"/>
      <c r="K3" s="105"/>
      <c r="L3" s="105"/>
      <c r="M3" s="105"/>
      <c r="N3" s="106"/>
    </row>
    <row r="4" s="104" customFormat="1" ht="12.75" customHeight="1">
      <c r="D4" s="27"/>
    </row>
    <row r="5" spans="1:2" s="104" customFormat="1" ht="12.75" customHeight="1">
      <c r="A5" s="21" t="s">
        <v>32</v>
      </c>
      <c r="B5" s="21"/>
    </row>
    <row r="6" spans="1:2" s="104" customFormat="1" ht="12.75" customHeight="1">
      <c r="A6" s="21"/>
      <c r="B6" s="21"/>
    </row>
    <row r="7" spans="1:12" s="104" customFormat="1" ht="12.75" customHeight="1">
      <c r="A7" s="102" t="s">
        <v>60</v>
      </c>
      <c r="B7" s="8"/>
      <c r="L7" s="3"/>
    </row>
    <row r="8" spans="1:12" s="104" customFormat="1" ht="12.75" customHeight="1">
      <c r="A8" s="134" t="s">
        <v>34</v>
      </c>
      <c r="B8" s="135"/>
      <c r="C8" s="150" t="s">
        <v>61</v>
      </c>
      <c r="D8" s="138" t="s">
        <v>0</v>
      </c>
      <c r="E8" s="139"/>
      <c r="F8" s="139"/>
      <c r="G8" s="139"/>
      <c r="H8" s="139"/>
      <c r="I8" s="139"/>
      <c r="J8" s="139"/>
      <c r="K8" s="139"/>
      <c r="L8" s="140"/>
    </row>
    <row r="9" spans="1:13" s="104" customFormat="1" ht="45" customHeight="1">
      <c r="A9" s="136"/>
      <c r="B9" s="137"/>
      <c r="C9" s="150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07"/>
    </row>
    <row r="10" spans="1:13" s="104" customFormat="1" ht="12.75" customHeight="1">
      <c r="A10" s="20" t="s">
        <v>48</v>
      </c>
      <c r="B10" s="20">
        <v>2006</v>
      </c>
      <c r="C10" s="111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07"/>
    </row>
    <row r="11" spans="1:12" s="104" customFormat="1" ht="12.75" customHeight="1">
      <c r="A11" s="20" t="s">
        <v>49</v>
      </c>
      <c r="B11" s="20">
        <v>2006</v>
      </c>
      <c r="C11" s="111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04" customFormat="1" ht="12.75" customHeight="1">
      <c r="A12" s="20" t="s">
        <v>48</v>
      </c>
      <c r="B12" s="20">
        <v>2007</v>
      </c>
      <c r="C12" s="111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04" customFormat="1" ht="12.75" customHeight="1">
      <c r="A13" s="20" t="s">
        <v>49</v>
      </c>
      <c r="B13" s="20">
        <v>2007</v>
      </c>
      <c r="C13" s="111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04" customFormat="1" ht="12.75" customHeight="1">
      <c r="A14" s="20" t="s">
        <v>48</v>
      </c>
      <c r="B14" s="20">
        <v>2008</v>
      </c>
      <c r="C14" s="111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04" customFormat="1" ht="12.75" customHeight="1">
      <c r="A15" s="20" t="s">
        <v>49</v>
      </c>
      <c r="B15" s="20">
        <v>2008</v>
      </c>
      <c r="C15" s="111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04" customFormat="1" ht="12.75" customHeight="1">
      <c r="A16" s="20" t="s">
        <v>48</v>
      </c>
      <c r="B16" s="20">
        <v>2009</v>
      </c>
      <c r="C16" s="111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04" customFormat="1" ht="12.75" customHeight="1">
      <c r="A17" s="20" t="s">
        <v>49</v>
      </c>
      <c r="B17" s="20">
        <v>2009</v>
      </c>
      <c r="C17" s="111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04" customFormat="1" ht="12.75" customHeight="1">
      <c r="A18" s="20" t="s">
        <v>48</v>
      </c>
      <c r="B18" s="20">
        <v>2010</v>
      </c>
      <c r="C18" s="111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04" customFormat="1" ht="12.75" customHeight="1">
      <c r="A19" s="20" t="s">
        <v>49</v>
      </c>
      <c r="B19" s="20">
        <v>2010</v>
      </c>
      <c r="C19" s="111">
        <v>0.3018</v>
      </c>
      <c r="D19" s="44">
        <v>0.3025</v>
      </c>
      <c r="E19" s="44">
        <v>0.2895</v>
      </c>
      <c r="F19" s="44">
        <v>0.2771</v>
      </c>
      <c r="G19" s="112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04" customFormat="1" ht="12.75" customHeight="1">
      <c r="A20" s="20" t="s">
        <v>48</v>
      </c>
      <c r="B20" s="20">
        <v>2011</v>
      </c>
      <c r="C20" s="111">
        <v>0.2881</v>
      </c>
      <c r="D20" s="44">
        <v>0.3015</v>
      </c>
      <c r="E20" s="44">
        <v>0.2866</v>
      </c>
      <c r="F20" s="44">
        <v>0.2557</v>
      </c>
      <c r="G20" s="112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04" customFormat="1" ht="12.75" customHeight="1">
      <c r="A21" s="20" t="s">
        <v>49</v>
      </c>
      <c r="B21" s="20">
        <v>2011</v>
      </c>
      <c r="C21" s="111">
        <v>0.2889</v>
      </c>
      <c r="D21" s="44">
        <v>0.2975</v>
      </c>
      <c r="E21" s="44">
        <v>0.2874</v>
      </c>
      <c r="F21" s="44">
        <v>0.266</v>
      </c>
      <c r="G21" s="112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04" customFormat="1" ht="12.75" customHeight="1">
      <c r="A22" s="20" t="s">
        <v>48</v>
      </c>
      <c r="B22" s="20">
        <v>2012</v>
      </c>
      <c r="C22" s="111">
        <v>0.277</v>
      </c>
      <c r="D22" s="112">
        <v>0.3013</v>
      </c>
      <c r="E22" s="112">
        <v>0.2733</v>
      </c>
      <c r="F22" s="112">
        <v>0.2548</v>
      </c>
      <c r="G22" s="112" t="s">
        <v>11</v>
      </c>
      <c r="H22" s="112">
        <v>0.2929</v>
      </c>
      <c r="I22" s="112">
        <v>0.2186</v>
      </c>
      <c r="J22" s="112">
        <v>0.252</v>
      </c>
      <c r="K22" s="112">
        <v>0.2966</v>
      </c>
      <c r="L22" s="112">
        <v>0.3267</v>
      </c>
    </row>
    <row r="23" spans="1:12" s="104" customFormat="1" ht="12.75" customHeight="1">
      <c r="A23" s="108" t="s">
        <v>54</v>
      </c>
      <c r="B23" s="108">
        <v>2012</v>
      </c>
      <c r="C23" s="112">
        <v>0.284</v>
      </c>
      <c r="D23" s="112">
        <v>0.3</v>
      </c>
      <c r="E23" s="112">
        <v>0.279</v>
      </c>
      <c r="F23" s="112">
        <v>0.261</v>
      </c>
      <c r="G23" s="112" t="s">
        <v>11</v>
      </c>
      <c r="H23" s="112">
        <v>0.283</v>
      </c>
      <c r="I23" s="112">
        <v>0.281</v>
      </c>
      <c r="J23" s="112">
        <v>0.25</v>
      </c>
      <c r="K23" s="112">
        <v>0.301</v>
      </c>
      <c r="L23" s="112">
        <v>0.312</v>
      </c>
    </row>
    <row r="24" spans="1:12" s="104" customFormat="1" ht="12.75" customHeight="1">
      <c r="A24" s="20" t="s">
        <v>53</v>
      </c>
      <c r="B24" s="20">
        <v>2012</v>
      </c>
      <c r="C24" s="112">
        <v>0.291</v>
      </c>
      <c r="D24" s="112">
        <v>0.311</v>
      </c>
      <c r="E24" s="112">
        <v>0.283</v>
      </c>
      <c r="F24" s="112">
        <v>0.268</v>
      </c>
      <c r="G24" s="112" t="s">
        <v>11</v>
      </c>
      <c r="H24" s="112">
        <v>0.286</v>
      </c>
      <c r="I24" s="112">
        <v>0.287</v>
      </c>
      <c r="J24" s="112">
        <v>0.26</v>
      </c>
      <c r="K24" s="112">
        <v>0.296</v>
      </c>
      <c r="L24" s="112">
        <v>0.337</v>
      </c>
    </row>
    <row r="25" spans="1:15" s="104" customFormat="1" ht="12.75" customHeight="1">
      <c r="A25" s="20" t="s">
        <v>52</v>
      </c>
      <c r="B25" s="20">
        <v>2013</v>
      </c>
      <c r="C25" s="112">
        <v>0.282064467033004</v>
      </c>
      <c r="D25" s="112">
        <v>0.288133518342975</v>
      </c>
      <c r="E25" s="112">
        <v>0.274598552554632</v>
      </c>
      <c r="F25" s="112">
        <v>0.260962554355389</v>
      </c>
      <c r="G25" s="112" t="s">
        <v>11</v>
      </c>
      <c r="H25" s="112">
        <v>0.277008750146897</v>
      </c>
      <c r="I25" s="112">
        <v>0.27698906489479</v>
      </c>
      <c r="J25" s="112">
        <v>0.250010255169617</v>
      </c>
      <c r="K25" s="112">
        <v>0.277344767816793</v>
      </c>
      <c r="L25" s="112">
        <v>0.33491953220184</v>
      </c>
      <c r="M25" s="114"/>
      <c r="N25" s="114"/>
      <c r="O25" s="114"/>
    </row>
    <row r="26" spans="1:15" s="104" customFormat="1" ht="12.75" customHeight="1">
      <c r="A26" s="20" t="s">
        <v>55</v>
      </c>
      <c r="B26" s="20">
        <v>2013</v>
      </c>
      <c r="C26" s="112">
        <v>0.315</v>
      </c>
      <c r="D26" s="112">
        <v>0.303</v>
      </c>
      <c r="E26" s="112">
        <v>0.2769</v>
      </c>
      <c r="F26" s="112">
        <v>0.2697</v>
      </c>
      <c r="G26" s="112" t="s">
        <v>11</v>
      </c>
      <c r="H26" s="112">
        <v>0.3224</v>
      </c>
      <c r="I26" s="112">
        <v>0.2915</v>
      </c>
      <c r="J26" s="112">
        <v>0.2552</v>
      </c>
      <c r="K26" s="112">
        <v>0.2779</v>
      </c>
      <c r="L26" s="112">
        <v>0.4352</v>
      </c>
      <c r="M26" s="114"/>
      <c r="N26" s="114"/>
      <c r="O26" s="114"/>
    </row>
    <row r="27" spans="1:15" s="104" customFormat="1" ht="12.75" customHeight="1">
      <c r="A27" s="20" t="s">
        <v>54</v>
      </c>
      <c r="B27" s="20">
        <v>2013</v>
      </c>
      <c r="C27" s="112">
        <v>0.278</v>
      </c>
      <c r="D27" s="112">
        <v>0.2939</v>
      </c>
      <c r="E27" s="112">
        <v>0.2601</v>
      </c>
      <c r="F27" s="112">
        <v>0.2567</v>
      </c>
      <c r="G27" s="112" t="s">
        <v>11</v>
      </c>
      <c r="H27" s="112">
        <v>0.2984</v>
      </c>
      <c r="I27" s="112">
        <v>0.2946</v>
      </c>
      <c r="J27" s="112">
        <v>0.208</v>
      </c>
      <c r="K27" s="112">
        <v>0.3921</v>
      </c>
      <c r="L27" s="112">
        <v>0.2729</v>
      </c>
      <c r="M27" s="114"/>
      <c r="N27" s="114"/>
      <c r="O27" s="114"/>
    </row>
    <row r="28" spans="1:15" s="104" customFormat="1" ht="12.75" customHeight="1">
      <c r="A28" s="20" t="s">
        <v>53</v>
      </c>
      <c r="B28" s="20">
        <v>2013</v>
      </c>
      <c r="C28" s="112">
        <v>0.2731</v>
      </c>
      <c r="D28" s="112">
        <v>0.2918</v>
      </c>
      <c r="E28" s="112">
        <v>0.2579</v>
      </c>
      <c r="F28" s="112">
        <v>0.2569</v>
      </c>
      <c r="G28" s="112" t="s">
        <v>11</v>
      </c>
      <c r="H28" s="112">
        <v>0.2796</v>
      </c>
      <c r="I28" s="112">
        <v>0.27</v>
      </c>
      <c r="J28" s="112">
        <v>0.2507</v>
      </c>
      <c r="K28" s="112">
        <v>0.3473</v>
      </c>
      <c r="L28" s="112">
        <v>0.2874</v>
      </c>
      <c r="M28" s="114"/>
      <c r="N28" s="114"/>
      <c r="O28" s="114"/>
    </row>
    <row r="29" spans="1:15" s="104" customFormat="1" ht="12.75" customHeight="1">
      <c r="A29" s="20" t="s">
        <v>52</v>
      </c>
      <c r="B29" s="20">
        <v>2014</v>
      </c>
      <c r="C29" s="112">
        <v>0.26</v>
      </c>
      <c r="D29" s="112">
        <v>0.2999</v>
      </c>
      <c r="E29" s="112">
        <v>0.246125470357939</v>
      </c>
      <c r="F29" s="112">
        <v>0.255361091891457</v>
      </c>
      <c r="G29" s="112" t="s">
        <v>11</v>
      </c>
      <c r="H29" s="112">
        <v>0.270881652237417</v>
      </c>
      <c r="I29" s="112">
        <v>0.271988328769756</v>
      </c>
      <c r="J29" s="112">
        <v>0.224959416297572</v>
      </c>
      <c r="K29" s="112">
        <v>0.290350206634256</v>
      </c>
      <c r="L29" s="112">
        <v>0.269479268731768</v>
      </c>
      <c r="M29" s="114"/>
      <c r="N29" s="114"/>
      <c r="O29" s="114"/>
    </row>
    <row r="30" spans="1:15" s="104" customFormat="1" ht="12.75" customHeight="1">
      <c r="A30" s="117" t="s">
        <v>55</v>
      </c>
      <c r="B30" s="117">
        <v>2014</v>
      </c>
      <c r="C30" s="65">
        <v>0.2648</v>
      </c>
      <c r="D30" s="65">
        <v>0.2876</v>
      </c>
      <c r="E30" s="65">
        <v>0.2521</v>
      </c>
      <c r="F30" s="65">
        <v>0.2637</v>
      </c>
      <c r="G30" s="65" t="s">
        <v>11</v>
      </c>
      <c r="H30" s="65">
        <v>0.2722</v>
      </c>
      <c r="I30" s="65">
        <v>0.2765</v>
      </c>
      <c r="J30" s="65">
        <v>0.241</v>
      </c>
      <c r="K30" s="65">
        <v>0.2959</v>
      </c>
      <c r="L30" s="65">
        <v>0.283</v>
      </c>
      <c r="M30" s="115"/>
      <c r="N30" s="115"/>
      <c r="O30" s="114"/>
    </row>
    <row r="31" spans="1:15" s="104" customFormat="1" ht="12.75" customHeight="1">
      <c r="A31" s="117" t="s">
        <v>54</v>
      </c>
      <c r="B31" s="117">
        <v>2014</v>
      </c>
      <c r="C31" s="65">
        <v>0.2707</v>
      </c>
      <c r="D31" s="63">
        <v>0.2897</v>
      </c>
      <c r="E31" s="63">
        <v>0.2594</v>
      </c>
      <c r="F31" s="63">
        <v>0.2644</v>
      </c>
      <c r="G31" s="65" t="s">
        <v>11</v>
      </c>
      <c r="H31" s="63">
        <v>0.2754</v>
      </c>
      <c r="I31" s="63">
        <v>0.2315</v>
      </c>
      <c r="J31" s="63">
        <v>0.2361</v>
      </c>
      <c r="K31" s="63">
        <v>0.3123</v>
      </c>
      <c r="L31" s="63">
        <v>0.2935</v>
      </c>
      <c r="M31" s="7"/>
      <c r="N31" s="7"/>
      <c r="O31" s="114"/>
    </row>
    <row r="32" spans="1:15" s="104" customFormat="1" ht="12.75" customHeight="1">
      <c r="A32" s="117" t="s">
        <v>53</v>
      </c>
      <c r="B32" s="117">
        <v>2014</v>
      </c>
      <c r="C32" s="63">
        <v>0.2563</v>
      </c>
      <c r="D32" s="65">
        <v>0.2903</v>
      </c>
      <c r="E32" s="65">
        <v>0.25739999999999996</v>
      </c>
      <c r="F32" s="65">
        <v>0.2521</v>
      </c>
      <c r="G32" s="113" t="s">
        <v>11</v>
      </c>
      <c r="H32" s="65">
        <v>0.2438</v>
      </c>
      <c r="I32" s="65">
        <v>0.255</v>
      </c>
      <c r="J32" s="65">
        <v>0.2395</v>
      </c>
      <c r="K32" s="65">
        <v>0.2655</v>
      </c>
      <c r="L32" s="65">
        <v>0.2865</v>
      </c>
      <c r="M32" s="114"/>
      <c r="N32" s="114"/>
      <c r="O32" s="114"/>
    </row>
    <row r="33" spans="1:15" s="104" customFormat="1" ht="12.75" customHeight="1">
      <c r="A33" s="117" t="s">
        <v>52</v>
      </c>
      <c r="B33" s="117">
        <v>2015</v>
      </c>
      <c r="C33" s="63">
        <v>0.2698</v>
      </c>
      <c r="D33" s="63">
        <v>0.3129</v>
      </c>
      <c r="E33" s="63">
        <v>0.2691</v>
      </c>
      <c r="F33" s="63">
        <v>0.2607</v>
      </c>
      <c r="G33" s="65" t="s">
        <v>11</v>
      </c>
      <c r="H33" s="63">
        <v>0.263</v>
      </c>
      <c r="I33" s="63">
        <v>0.218</v>
      </c>
      <c r="J33" s="63">
        <v>0.2427</v>
      </c>
      <c r="K33" s="63">
        <v>0.2611</v>
      </c>
      <c r="L33" s="63">
        <v>0.2997</v>
      </c>
      <c r="M33" s="114"/>
      <c r="N33" s="114"/>
      <c r="O33" s="114"/>
    </row>
    <row r="34" spans="1:15" s="104" customFormat="1" ht="12.75" customHeight="1">
      <c r="A34" s="117" t="s">
        <v>55</v>
      </c>
      <c r="B34" s="117">
        <v>2015</v>
      </c>
      <c r="C34" s="63">
        <v>0.2723</v>
      </c>
      <c r="D34" s="63">
        <v>0.2948</v>
      </c>
      <c r="E34" s="63">
        <v>0.2712</v>
      </c>
      <c r="F34" s="63">
        <v>0.2664</v>
      </c>
      <c r="G34" s="65" t="s">
        <v>11</v>
      </c>
      <c r="H34" s="63">
        <v>0.2661</v>
      </c>
      <c r="I34" s="63">
        <v>0.2884</v>
      </c>
      <c r="J34" s="63">
        <v>0.2376</v>
      </c>
      <c r="K34" s="63">
        <v>0.2626</v>
      </c>
      <c r="L34" s="63">
        <v>0.2999</v>
      </c>
      <c r="M34" s="114"/>
      <c r="N34" s="114"/>
      <c r="O34" s="114"/>
    </row>
    <row r="35" spans="1:15" s="104" customFormat="1" ht="12.75" customHeight="1">
      <c r="A35" s="117" t="s">
        <v>54</v>
      </c>
      <c r="B35" s="117">
        <v>2015</v>
      </c>
      <c r="C35" s="63">
        <v>0.2773</v>
      </c>
      <c r="D35" s="63">
        <v>0.295</v>
      </c>
      <c r="E35" s="63">
        <v>0.2758</v>
      </c>
      <c r="F35" s="63">
        <v>0.2601</v>
      </c>
      <c r="G35" s="65" t="s">
        <v>11</v>
      </c>
      <c r="H35" s="63">
        <v>0.2751</v>
      </c>
      <c r="I35" s="63">
        <v>0.288</v>
      </c>
      <c r="J35" s="63">
        <v>0.2347</v>
      </c>
      <c r="K35" s="63">
        <v>0.2807</v>
      </c>
      <c r="L35" s="63">
        <v>0.3007</v>
      </c>
      <c r="M35" s="114"/>
      <c r="N35" s="114"/>
      <c r="O35" s="114"/>
    </row>
    <row r="36" spans="1:15" s="104" customFormat="1" ht="12.75" customHeight="1">
      <c r="A36" s="117" t="s">
        <v>53</v>
      </c>
      <c r="B36" s="117">
        <v>2015</v>
      </c>
      <c r="C36" s="63">
        <v>0.2788</v>
      </c>
      <c r="D36" s="63">
        <v>0.3</v>
      </c>
      <c r="E36" s="63">
        <v>0.2774</v>
      </c>
      <c r="F36" s="63">
        <v>0.2556</v>
      </c>
      <c r="G36" s="65" t="s">
        <v>11</v>
      </c>
      <c r="H36" s="63">
        <v>0.2751</v>
      </c>
      <c r="I36" s="63">
        <v>0.2667</v>
      </c>
      <c r="J36" s="63">
        <v>0.2278</v>
      </c>
      <c r="K36" s="63">
        <v>0.2687</v>
      </c>
      <c r="L36" s="63">
        <v>0.3107</v>
      </c>
      <c r="M36" s="114"/>
      <c r="N36" s="114"/>
      <c r="O36" s="114"/>
    </row>
    <row r="37" spans="1:15" s="104" customFormat="1" ht="12.75" customHeight="1">
      <c r="A37" s="117" t="s">
        <v>52</v>
      </c>
      <c r="B37" s="117">
        <v>2016</v>
      </c>
      <c r="C37" s="65">
        <v>0.2794</v>
      </c>
      <c r="D37" s="63">
        <v>0.3024</v>
      </c>
      <c r="E37" s="66">
        <v>0.2778</v>
      </c>
      <c r="F37" s="66">
        <v>0.2569</v>
      </c>
      <c r="G37" s="65" t="s">
        <v>11</v>
      </c>
      <c r="H37" s="66">
        <v>0.2782</v>
      </c>
      <c r="I37" s="66">
        <v>0.2842</v>
      </c>
      <c r="J37" s="66">
        <v>0.2177</v>
      </c>
      <c r="K37" s="66">
        <v>0.2966</v>
      </c>
      <c r="L37" s="66">
        <v>0.3135</v>
      </c>
      <c r="M37" s="114"/>
      <c r="N37" s="114"/>
      <c r="O37" s="114"/>
    </row>
    <row r="38" spans="1:15" s="104" customFormat="1" ht="12.75" customHeight="1">
      <c r="A38" s="117" t="s">
        <v>55</v>
      </c>
      <c r="B38" s="117">
        <v>2016</v>
      </c>
      <c r="C38" s="75">
        <v>0.2827</v>
      </c>
      <c r="D38" s="75">
        <v>0.2886</v>
      </c>
      <c r="E38" s="75">
        <v>0.2861</v>
      </c>
      <c r="F38" s="75">
        <v>0.2751</v>
      </c>
      <c r="G38" s="65" t="s">
        <v>11</v>
      </c>
      <c r="H38" s="75">
        <v>0.284</v>
      </c>
      <c r="I38" s="75">
        <v>0.3032</v>
      </c>
      <c r="J38" s="75">
        <v>0.2222</v>
      </c>
      <c r="K38" s="75">
        <v>0.2871</v>
      </c>
      <c r="L38" s="75">
        <v>0.2972</v>
      </c>
      <c r="M38" s="114"/>
      <c r="N38" s="114"/>
      <c r="O38" s="114"/>
    </row>
    <row r="39" spans="1:15" s="104" customFormat="1" ht="12.75" customHeight="1">
      <c r="A39" s="117" t="s">
        <v>54</v>
      </c>
      <c r="B39" s="117">
        <v>2016</v>
      </c>
      <c r="C39" s="75">
        <v>0.2648</v>
      </c>
      <c r="D39" s="75">
        <v>0.3022</v>
      </c>
      <c r="E39" s="75">
        <v>0.2635</v>
      </c>
      <c r="F39" s="75">
        <v>0.2605</v>
      </c>
      <c r="G39" s="77" t="s">
        <v>11</v>
      </c>
      <c r="H39" s="75">
        <v>0.2576</v>
      </c>
      <c r="I39" s="75">
        <v>0.2793</v>
      </c>
      <c r="J39" s="75">
        <v>0.2307</v>
      </c>
      <c r="K39" s="75">
        <v>0.2716</v>
      </c>
      <c r="L39" s="75">
        <v>0.2933</v>
      </c>
      <c r="M39" s="114"/>
      <c r="N39" s="114"/>
      <c r="O39" s="114"/>
    </row>
    <row r="40" spans="1:15" s="104" customFormat="1" ht="12.75" customHeight="1">
      <c r="A40" s="117" t="s">
        <v>53</v>
      </c>
      <c r="B40" s="117">
        <v>2016</v>
      </c>
      <c r="C40" s="75">
        <v>0.277673240386103</v>
      </c>
      <c r="D40" s="75">
        <v>0.316680160869655</v>
      </c>
      <c r="E40" s="75">
        <v>0.282588128374918</v>
      </c>
      <c r="F40" s="75">
        <v>0.254030706193918</v>
      </c>
      <c r="G40" s="77" t="s">
        <v>11</v>
      </c>
      <c r="H40" s="75">
        <v>0.270072427044232</v>
      </c>
      <c r="I40" s="75">
        <v>0.293125785717277</v>
      </c>
      <c r="J40" s="75">
        <v>0.233476422647084</v>
      </c>
      <c r="K40" s="75">
        <v>0.313130567417835</v>
      </c>
      <c r="L40" s="75">
        <v>0.297757046740494</v>
      </c>
      <c r="M40" s="114"/>
      <c r="N40" s="114"/>
      <c r="O40" s="114"/>
    </row>
    <row r="41" spans="1:15" s="104" customFormat="1" ht="12.75" customHeight="1">
      <c r="A41" s="117" t="s">
        <v>52</v>
      </c>
      <c r="B41" s="117">
        <v>2017</v>
      </c>
      <c r="C41" s="75">
        <v>0.271471790365126</v>
      </c>
      <c r="D41" s="75">
        <v>0.301523881054359</v>
      </c>
      <c r="E41" s="75">
        <v>0.273082245601336</v>
      </c>
      <c r="F41" s="75">
        <v>0.26932685027244</v>
      </c>
      <c r="G41" s="77" t="s">
        <v>11</v>
      </c>
      <c r="H41" s="75">
        <v>0.266872180613672</v>
      </c>
      <c r="I41" s="75">
        <v>0.257974607342463</v>
      </c>
      <c r="J41" s="75">
        <v>0.218503288255287</v>
      </c>
      <c r="K41" s="75">
        <v>0.311210891618983</v>
      </c>
      <c r="L41" s="75">
        <v>0.303551512403364</v>
      </c>
      <c r="M41" s="114"/>
      <c r="N41" s="114"/>
      <c r="O41" s="114"/>
    </row>
    <row r="42" spans="1:15" s="104" customFormat="1" ht="12.75" customHeight="1">
      <c r="A42" s="117" t="s">
        <v>55</v>
      </c>
      <c r="B42" s="117">
        <v>2017</v>
      </c>
      <c r="C42" s="75">
        <v>0.264502305871363</v>
      </c>
      <c r="D42" s="75">
        <v>0.319790831767387</v>
      </c>
      <c r="E42" s="75">
        <v>0.265841081004827</v>
      </c>
      <c r="F42" s="75">
        <v>0.275067646963644</v>
      </c>
      <c r="G42" s="77" t="s">
        <v>11</v>
      </c>
      <c r="H42" s="75">
        <v>0.260832916509347</v>
      </c>
      <c r="I42" s="75">
        <v>0.257135925218954</v>
      </c>
      <c r="J42" s="75">
        <v>0.222027461462977</v>
      </c>
      <c r="K42" s="75">
        <v>0.320022845425564</v>
      </c>
      <c r="L42" s="75">
        <v>0.289101494090173</v>
      </c>
      <c r="M42" s="114"/>
      <c r="N42" s="114"/>
      <c r="O42" s="114"/>
    </row>
    <row r="43" spans="1:15" s="104" customFormat="1" ht="12.75" customHeight="1">
      <c r="A43" s="117" t="s">
        <v>54</v>
      </c>
      <c r="B43" s="117">
        <v>2017</v>
      </c>
      <c r="C43" s="75">
        <v>0.275356985141989</v>
      </c>
      <c r="D43" s="75">
        <v>0.325146855410457</v>
      </c>
      <c r="E43" s="75">
        <v>0.283275912637704</v>
      </c>
      <c r="F43" s="75">
        <v>0.26836276431588</v>
      </c>
      <c r="G43" s="77" t="s">
        <v>11</v>
      </c>
      <c r="H43" s="75">
        <v>0.261223519152452</v>
      </c>
      <c r="I43" s="75">
        <v>0.271918864621137</v>
      </c>
      <c r="J43" s="75">
        <v>0.229833500492353</v>
      </c>
      <c r="K43" s="75">
        <v>0.315004424538838</v>
      </c>
      <c r="L43" s="75">
        <v>0.303659972835826</v>
      </c>
      <c r="M43" s="114"/>
      <c r="N43" s="114"/>
      <c r="O43" s="114"/>
    </row>
    <row r="44" spans="1:15" s="104" customFormat="1" ht="12.75" customHeight="1">
      <c r="A44" s="5" t="s">
        <v>53</v>
      </c>
      <c r="B44" s="20">
        <v>2017</v>
      </c>
      <c r="C44" s="75">
        <v>0.259149354152297</v>
      </c>
      <c r="D44" s="75">
        <v>0.312833728070845</v>
      </c>
      <c r="E44" s="75">
        <v>0.272132391459458</v>
      </c>
      <c r="F44" s="75">
        <v>0.273206935842712</v>
      </c>
      <c r="G44" s="77">
        <v>0.17</v>
      </c>
      <c r="H44" s="75">
        <v>0.240814976713165</v>
      </c>
      <c r="I44" s="75">
        <v>0.284282542998458</v>
      </c>
      <c r="J44" s="75">
        <v>0.225400839927034</v>
      </c>
      <c r="K44" s="75">
        <v>0.299553740747151</v>
      </c>
      <c r="L44" s="75">
        <v>0.275755000011421</v>
      </c>
      <c r="M44" s="114"/>
      <c r="N44" s="114"/>
      <c r="O44" s="114"/>
    </row>
    <row r="45" spans="1:15" s="104" customFormat="1" ht="12.75" customHeight="1">
      <c r="A45" s="5" t="s">
        <v>52</v>
      </c>
      <c r="B45" s="20">
        <v>2018</v>
      </c>
      <c r="C45" s="75">
        <v>0.271914208350349</v>
      </c>
      <c r="D45" s="75">
        <v>0.318515846574987</v>
      </c>
      <c r="E45" s="75">
        <v>0.278242351411443</v>
      </c>
      <c r="F45" s="75">
        <v>0.267912607001146</v>
      </c>
      <c r="G45" s="77" t="s">
        <v>11</v>
      </c>
      <c r="H45" s="75">
        <v>0.267028629480963</v>
      </c>
      <c r="I45" s="75">
        <v>0.280409040627876</v>
      </c>
      <c r="J45" s="75">
        <v>0.223969671340609</v>
      </c>
      <c r="K45" s="75">
        <v>0.302027562089996</v>
      </c>
      <c r="L45" s="75">
        <v>0.300797683076477</v>
      </c>
      <c r="M45" s="114"/>
      <c r="N45" s="114"/>
      <c r="O45" s="114"/>
    </row>
    <row r="46" spans="1:15" s="104" customFormat="1" ht="12.75" customHeight="1">
      <c r="A46" s="5" t="s">
        <v>55</v>
      </c>
      <c r="B46" s="20">
        <v>2018</v>
      </c>
      <c r="C46" s="75">
        <v>0.27514529414274896</v>
      </c>
      <c r="D46" s="75">
        <v>0.32024932962196007</v>
      </c>
      <c r="E46" s="75">
        <v>0.281678567957795</v>
      </c>
      <c r="F46" s="75">
        <v>0.272464303043624</v>
      </c>
      <c r="G46" s="77" t="s">
        <v>11</v>
      </c>
      <c r="H46" s="75">
        <v>0.275965108123801</v>
      </c>
      <c r="I46" s="75">
        <v>0.289922310854604</v>
      </c>
      <c r="J46" s="75">
        <v>0.22440777267962098</v>
      </c>
      <c r="K46" s="75">
        <v>0.31618842468450997</v>
      </c>
      <c r="L46" s="75">
        <v>0.299283129732416</v>
      </c>
      <c r="M46" s="114"/>
      <c r="N46" s="114"/>
      <c r="O46" s="114"/>
    </row>
    <row r="47" spans="1:15" s="104" customFormat="1" ht="12.75" customHeight="1">
      <c r="A47" s="5" t="s">
        <v>54</v>
      </c>
      <c r="B47" s="20">
        <v>2018</v>
      </c>
      <c r="C47" s="75">
        <v>0.274676695013458</v>
      </c>
      <c r="D47" s="75">
        <v>0.32094136570634196</v>
      </c>
      <c r="E47" s="75">
        <v>0.280361044862206</v>
      </c>
      <c r="F47" s="75">
        <v>0.27429016762543595</v>
      </c>
      <c r="G47" s="77" t="s">
        <v>11</v>
      </c>
      <c r="H47" s="75">
        <v>0.279412655584717</v>
      </c>
      <c r="I47" s="75">
        <v>0.29018861742225593</v>
      </c>
      <c r="J47" s="75">
        <v>0.22726017064845203</v>
      </c>
      <c r="K47" s="75">
        <v>0.313050880508518</v>
      </c>
      <c r="L47" s="75">
        <v>0.294380287747307</v>
      </c>
      <c r="M47" s="114"/>
      <c r="N47" s="114"/>
      <c r="O47" s="114"/>
    </row>
    <row r="48" spans="1:15" s="104" customFormat="1" ht="12.75" customHeight="1">
      <c r="A48" s="5" t="s">
        <v>53</v>
      </c>
      <c r="B48" s="20">
        <v>2018</v>
      </c>
      <c r="C48" s="75">
        <v>0.27417814700464893</v>
      </c>
      <c r="D48" s="75">
        <v>0.318880140363489</v>
      </c>
      <c r="E48" s="75">
        <v>0.282845390830707</v>
      </c>
      <c r="F48" s="75">
        <v>0.272130115707494</v>
      </c>
      <c r="G48" s="77" t="s">
        <v>11</v>
      </c>
      <c r="H48" s="75">
        <v>0.27633748643053596</v>
      </c>
      <c r="I48" s="75">
        <v>0.291296907818794</v>
      </c>
      <c r="J48" s="75">
        <v>0.21710448038167496</v>
      </c>
      <c r="K48" s="75">
        <v>0.30447659185133696</v>
      </c>
      <c r="L48" s="75">
        <v>0.30141481796932196</v>
      </c>
      <c r="M48" s="114"/>
      <c r="N48" s="114"/>
      <c r="O48" s="114"/>
    </row>
    <row r="49" spans="1:15" s="104" customFormat="1" ht="12.75" customHeight="1">
      <c r="A49" s="5" t="s">
        <v>52</v>
      </c>
      <c r="B49" s="20">
        <v>2019</v>
      </c>
      <c r="C49" s="75">
        <v>0.264192494192028</v>
      </c>
      <c r="D49" s="75">
        <v>0.31259610819220496</v>
      </c>
      <c r="E49" s="75">
        <v>0.27832830406453296</v>
      </c>
      <c r="F49" s="75">
        <v>0.261068546962214</v>
      </c>
      <c r="G49" s="77" t="s">
        <v>11</v>
      </c>
      <c r="H49" s="75">
        <v>0.26692633567707297</v>
      </c>
      <c r="I49" s="75">
        <v>0.292312627191798</v>
      </c>
      <c r="J49" s="75">
        <v>0.206348060350537</v>
      </c>
      <c r="K49" s="75">
        <v>0.29883971221164496</v>
      </c>
      <c r="L49" s="75">
        <v>0.28110485586364997</v>
      </c>
      <c r="M49" s="114"/>
      <c r="N49" s="114"/>
      <c r="O49" s="114"/>
    </row>
    <row r="50" spans="1:15" s="104" customFormat="1" ht="12.75" customHeight="1">
      <c r="A50" s="5" t="s">
        <v>55</v>
      </c>
      <c r="B50" s="20">
        <v>2019</v>
      </c>
      <c r="C50" s="75">
        <v>0.270265667548337</v>
      </c>
      <c r="D50" s="75">
        <v>0.315866956018195</v>
      </c>
      <c r="E50" s="75">
        <v>0.27896717267065</v>
      </c>
      <c r="F50" s="75">
        <v>0.26377227425622</v>
      </c>
      <c r="G50" s="77">
        <v>0.3</v>
      </c>
      <c r="H50" s="75">
        <v>0.27472653187855994</v>
      </c>
      <c r="I50" s="75">
        <v>0.29039977684388096</v>
      </c>
      <c r="J50" s="75">
        <v>0.21563998729127</v>
      </c>
      <c r="K50" s="75">
        <v>0.304563660476337</v>
      </c>
      <c r="L50" s="75">
        <v>0.292541706382926</v>
      </c>
      <c r="M50" s="114"/>
      <c r="N50" s="114"/>
      <c r="O50" s="114"/>
    </row>
    <row r="51" spans="1:15" s="104" customFormat="1" ht="12.75" customHeight="1">
      <c r="A51" s="5" t="s">
        <v>54</v>
      </c>
      <c r="B51" s="20">
        <v>2019</v>
      </c>
      <c r="C51" s="75">
        <v>0.26866767212234</v>
      </c>
      <c r="D51" s="75">
        <v>0.312899789690951</v>
      </c>
      <c r="E51" s="75">
        <v>0.280172957632253</v>
      </c>
      <c r="F51" s="75">
        <v>0.26153141105585903</v>
      </c>
      <c r="G51" s="77" t="s">
        <v>11</v>
      </c>
      <c r="H51" s="75">
        <v>0.27261977797686393</v>
      </c>
      <c r="I51" s="75">
        <v>0.29086086084659096</v>
      </c>
      <c r="J51" s="75">
        <v>0.215165337724739</v>
      </c>
      <c r="K51" s="75">
        <v>0.30969452320654894</v>
      </c>
      <c r="L51" s="75">
        <v>0.290123716350862</v>
      </c>
      <c r="M51" s="114"/>
      <c r="N51" s="114"/>
      <c r="O51" s="114"/>
    </row>
    <row r="52" spans="1:15" s="104" customFormat="1" ht="12.75" customHeight="1">
      <c r="A52" s="5" t="s">
        <v>53</v>
      </c>
      <c r="B52" s="20">
        <v>2019</v>
      </c>
      <c r="C52" s="75">
        <v>0.2660418055896653</v>
      </c>
      <c r="D52" s="75">
        <v>0.30270300281286294</v>
      </c>
      <c r="E52" s="75">
        <v>0.27545733621651497</v>
      </c>
      <c r="F52" s="75">
        <v>0.263122454923438</v>
      </c>
      <c r="G52" s="77" t="s">
        <v>11</v>
      </c>
      <c r="H52" s="75">
        <v>0.27194033489799296</v>
      </c>
      <c r="I52" s="75">
        <v>0.289229118360446</v>
      </c>
      <c r="J52" s="75">
        <v>0.213520124566193</v>
      </c>
      <c r="K52" s="75">
        <v>0.30828579598449996</v>
      </c>
      <c r="L52" s="75">
        <v>0.289550701593789</v>
      </c>
      <c r="M52" s="114"/>
      <c r="N52" s="114"/>
      <c r="O52" s="114"/>
    </row>
    <row r="53" spans="1:15" s="104" customFormat="1" ht="12.75" customHeight="1">
      <c r="A53" s="5" t="s">
        <v>52</v>
      </c>
      <c r="B53" s="20">
        <v>2020</v>
      </c>
      <c r="C53" s="75">
        <v>0.263089509432241</v>
      </c>
      <c r="D53" s="75">
        <v>0.216258411280716</v>
      </c>
      <c r="E53" s="75">
        <v>0.270626591153302</v>
      </c>
      <c r="F53" s="75">
        <v>0.24363725496548297</v>
      </c>
      <c r="G53" s="77" t="s">
        <v>11</v>
      </c>
      <c r="H53" s="75">
        <v>0.27138554856472197</v>
      </c>
      <c r="I53" s="75">
        <v>0.2882999004634009</v>
      </c>
      <c r="J53" s="75">
        <v>0.213432634800997</v>
      </c>
      <c r="K53" s="75">
        <v>0.30915787372271</v>
      </c>
      <c r="L53" s="75">
        <v>0.287144252985549</v>
      </c>
      <c r="M53" s="114"/>
      <c r="N53" s="114"/>
      <c r="O53" s="114"/>
    </row>
    <row r="54" spans="1:15" s="104" customFormat="1" ht="12.75" customHeight="1">
      <c r="A54" s="5" t="s">
        <v>55</v>
      </c>
      <c r="B54" s="20">
        <v>2020</v>
      </c>
      <c r="C54" s="75">
        <v>0.260788781179264</v>
      </c>
      <c r="D54" s="75">
        <v>0.105458095111366</v>
      </c>
      <c r="E54" s="75">
        <v>0.27019215301757193</v>
      </c>
      <c r="F54" s="75">
        <v>0.23703401840006894</v>
      </c>
      <c r="G54" s="77" t="s">
        <v>11</v>
      </c>
      <c r="H54" s="75">
        <v>0.270737924844766</v>
      </c>
      <c r="I54" s="75">
        <v>0.288728832658628</v>
      </c>
      <c r="J54" s="75">
        <v>0.21230375422523998</v>
      </c>
      <c r="K54" s="75">
        <v>0.29691530046298004</v>
      </c>
      <c r="L54" s="75">
        <v>0.28780690435355</v>
      </c>
      <c r="M54" s="114"/>
      <c r="N54" s="114"/>
      <c r="O54" s="114"/>
    </row>
    <row r="55" spans="1:15" s="104" customFormat="1" ht="12.75" customHeight="1">
      <c r="A55" s="5" t="s">
        <v>54</v>
      </c>
      <c r="B55" s="20">
        <v>2020</v>
      </c>
      <c r="C55" s="75">
        <v>0.26506697005980695</v>
      </c>
      <c r="D55" s="75">
        <v>0.266924404538012</v>
      </c>
      <c r="E55" s="75">
        <v>0.27095472575681295</v>
      </c>
      <c r="F55" s="75">
        <v>0.259232952365649</v>
      </c>
      <c r="G55" s="77" t="s">
        <v>11</v>
      </c>
      <c r="H55" s="75">
        <v>0.272671566422866</v>
      </c>
      <c r="I55" s="75">
        <v>0.29589892159199205</v>
      </c>
      <c r="J55" s="75">
        <v>0.216787178006847</v>
      </c>
      <c r="K55" s="75">
        <v>0.297181876263726</v>
      </c>
      <c r="L55" s="75">
        <v>0.28782559728178503</v>
      </c>
      <c r="M55" s="114"/>
      <c r="N55" s="114"/>
      <c r="O55" s="114"/>
    </row>
    <row r="56" spans="1:15" s="104" customFormat="1" ht="12.75" customHeight="1">
      <c r="A56" s="5" t="s">
        <v>53</v>
      </c>
      <c r="B56" s="20">
        <v>2020</v>
      </c>
      <c r="C56" s="75">
        <v>0.2644776793607164</v>
      </c>
      <c r="D56" s="75">
        <v>0.261490231120904</v>
      </c>
      <c r="E56" s="75">
        <v>0.269479014574149</v>
      </c>
      <c r="F56" s="75">
        <v>0.268418153245188</v>
      </c>
      <c r="G56" s="77" t="s">
        <v>11</v>
      </c>
      <c r="H56" s="75">
        <v>0.270907864695316</v>
      </c>
      <c r="I56" s="75">
        <v>0.295845373027841</v>
      </c>
      <c r="J56" s="75">
        <v>0.218915358386855</v>
      </c>
      <c r="K56" s="75">
        <v>0.276346817691541</v>
      </c>
      <c r="L56" s="75">
        <v>0.286730154046429</v>
      </c>
      <c r="M56" s="114"/>
      <c r="N56" s="114"/>
      <c r="O56" s="114"/>
    </row>
    <row r="57" spans="1:15" s="104" customFormat="1" ht="12.75" customHeight="1">
      <c r="A57" s="5" t="s">
        <v>52</v>
      </c>
      <c r="B57" s="20">
        <v>2021</v>
      </c>
      <c r="C57" s="75">
        <v>0.2610084331751728</v>
      </c>
      <c r="D57" s="75">
        <v>0.263009539933714</v>
      </c>
      <c r="E57" s="75">
        <v>0.268148492891405</v>
      </c>
      <c r="F57" s="75">
        <v>0.2562887443046</v>
      </c>
      <c r="G57" s="77" t="s">
        <v>11</v>
      </c>
      <c r="H57" s="75">
        <v>0.268524335508735</v>
      </c>
      <c r="I57" s="75">
        <v>0.295633584763002</v>
      </c>
      <c r="J57" s="75">
        <v>0.20657349684867</v>
      </c>
      <c r="K57" s="75">
        <v>0.2748202590431221</v>
      </c>
      <c r="L57" s="75">
        <v>0.282167501446571</v>
      </c>
      <c r="M57" s="114"/>
      <c r="N57" s="114"/>
      <c r="O57" s="114"/>
    </row>
    <row r="58" spans="1:15" s="104" customFormat="1" ht="12.75" customHeight="1">
      <c r="A58" s="5" t="s">
        <v>55</v>
      </c>
      <c r="B58" s="20">
        <v>2021</v>
      </c>
      <c r="C58" s="75">
        <v>0.2595309139522985</v>
      </c>
      <c r="D58" s="75">
        <v>0.26259109083607496</v>
      </c>
      <c r="E58" s="75">
        <v>0.26554668172062995</v>
      </c>
      <c r="F58" s="75">
        <v>0.263115642474966</v>
      </c>
      <c r="G58" s="77" t="s">
        <v>11</v>
      </c>
      <c r="H58" s="75">
        <v>0.267764189130488</v>
      </c>
      <c r="I58" s="75">
        <v>0.2535</v>
      </c>
      <c r="J58" s="75">
        <v>0.206439953783331</v>
      </c>
      <c r="K58" s="75">
        <v>0.27595336306966</v>
      </c>
      <c r="L58" s="75">
        <v>0.281128713184697</v>
      </c>
      <c r="M58" s="114"/>
      <c r="N58" s="114"/>
      <c r="O58" s="114"/>
    </row>
    <row r="59" spans="6:7" ht="12.75">
      <c r="F59" s="73"/>
      <c r="G59" s="73"/>
    </row>
    <row r="60" spans="2:12" ht="12.75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3:12" ht="12.75"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3:12" ht="12.75"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4" spans="3:12" ht="12.75"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3:12" ht="12.75"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3:12" ht="12.75"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2021-08-26T07:56:31Z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