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 s="1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C198" i="30"/>
  <c r="C197" i="30"/>
  <c r="C196" i="30"/>
  <c r="C195" i="30"/>
  <c r="C194" i="30"/>
  <c r="C193" i="30"/>
  <c r="C192" i="30"/>
  <c r="C191" i="30"/>
  <c r="C190" i="30"/>
  <c r="B190" i="30"/>
  <c r="C189" i="30"/>
  <c r="B199" i="30" l="1"/>
  <c r="B367" i="7" s="1"/>
  <c r="F367" i="4" s="1"/>
  <c r="I196" i="30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B196" i="29"/>
  <c r="C364" i="6" s="1"/>
  <c r="E364" i="4" s="1"/>
  <c r="I360" i="6"/>
  <c r="I361" i="6"/>
  <c r="I363" i="6"/>
  <c r="I364" i="6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D358" i="5"/>
  <c r="D359" i="5"/>
  <c r="D360" i="5"/>
  <c r="D361" i="5"/>
  <c r="C193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196" i="28" l="1"/>
  <c r="B364" i="5" s="1"/>
  <c r="B193" i="28"/>
  <c r="C365" i="6"/>
  <c r="E365" i="4" s="1"/>
  <c r="C365" i="4" s="1"/>
  <c r="C359" i="6"/>
  <c r="E359" i="4" s="1"/>
  <c r="C191" i="28"/>
  <c r="B191" i="28"/>
  <c r="B358" i="6"/>
  <c r="D358" i="4" s="1"/>
  <c r="C358" i="6"/>
  <c r="E358" i="4" s="1"/>
  <c r="B367" i="6"/>
  <c r="D367" i="4" s="1"/>
  <c r="C367" i="4" s="1"/>
  <c r="C199" i="28"/>
  <c r="B361" i="6"/>
  <c r="D361" i="4" s="1"/>
  <c r="C361" i="4" s="1"/>
  <c r="C190" i="28"/>
  <c r="C358" i="5" s="1"/>
  <c r="B199" i="28"/>
  <c r="C197" i="28"/>
  <c r="B197" i="28"/>
  <c r="B365" i="5" s="1"/>
  <c r="B364" i="6"/>
  <c r="D364" i="4" s="1"/>
  <c r="B364" i="4" s="1"/>
  <c r="B194" i="28"/>
  <c r="B362" i="5" s="1"/>
  <c r="C196" i="28"/>
  <c r="C194" i="28"/>
  <c r="C362" i="6"/>
  <c r="E362" i="4" s="1"/>
  <c r="C362" i="4" s="1"/>
  <c r="B200" i="28"/>
  <c r="B368" i="5" s="1"/>
  <c r="C200" i="28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H365" i="5"/>
  <c r="H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5" l="1"/>
  <c r="C358" i="4"/>
  <c r="C359" i="5"/>
  <c r="B358" i="4"/>
  <c r="B359" i="5"/>
  <c r="B361" i="4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<sst xmlns="http://schemas.openxmlformats.org/spreadsheetml/2006/main" count="4638" uniqueCount="92">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</sst>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customHeight="1" x14ac:dyDescent="0.2">
      <c r="A360" s="40" t="s">
        <v>22</v>
      </c>
      <c r="B360" s="41">
        <f t="shared" si="30"/>
        <v>687935981.03999996</v>
      </c>
      <c r="C360" s="42">
        <f t="shared" si="31"/>
        <v>3.7392505043719049</v>
      </c>
      <c r="D360" s="38">
        <f>'6.deposits by maturity NC'!B360</f>
        <v>427682137.94999993</v>
      </c>
      <c r="E360" s="39">
        <f>'6.deposits by maturity NC'!C360</f>
        <v>5.4787147369262765</v>
      </c>
      <c r="F360" s="41">
        <f>'10.deposits by maturity FC'!B360</f>
        <v>260253843.09</v>
      </c>
      <c r="G360" s="42">
        <f>'10.deposits by maturity FC'!C360</f>
        <v>0.88074216100368286</v>
      </c>
    </row>
    <row r="361" spans="1:7" s="8" customFormat="1" ht="14.25" customHeight="1" x14ac:dyDescent="0.2">
      <c r="A361" s="40" t="s">
        <v>23</v>
      </c>
      <c r="B361" s="41">
        <f t="shared" si="30"/>
        <v>697264767.13</v>
      </c>
      <c r="C361" s="42">
        <f t="shared" si="31"/>
        <v>3.650034709726262</v>
      </c>
      <c r="D361" s="38">
        <f>'6.deposits by maturity NC'!B361</f>
        <v>429616200.55000001</v>
      </c>
      <c r="E361" s="39">
        <f>'6.deposits by maturity NC'!C361</f>
        <v>5.3674076704040132</v>
      </c>
      <c r="F361" s="41">
        <f>'10.deposits by maturity FC'!B361</f>
        <v>267648566.58000001</v>
      </c>
      <c r="G361" s="42">
        <f>'10.deposits by maturity FC'!C361</f>
        <v>0.89339283519132384</v>
      </c>
    </row>
    <row r="362" spans="1:7" s="8" customFormat="1" ht="14.25" customHeight="1" x14ac:dyDescent="0.2">
      <c r="A362" s="40" t="s">
        <v>24</v>
      </c>
      <c r="B362" s="41">
        <f t="shared" si="30"/>
        <v>704190931.86000001</v>
      </c>
      <c r="C362" s="42">
        <f t="shared" si="31"/>
        <v>3.679656077974534</v>
      </c>
      <c r="D362" s="38">
        <f>'6.deposits by maturity NC'!B362</f>
        <v>440808400.26999998</v>
      </c>
      <c r="E362" s="39">
        <f>'6.deposits by maturity NC'!C362</f>
        <v>5.3257654736696107</v>
      </c>
      <c r="F362" s="41">
        <f>'10.deposits by maturity FC'!B362</f>
        <v>263382531.59</v>
      </c>
      <c r="G362" s="42">
        <f>'10.deposits by maturity FC'!C362</f>
        <v>0.92465617344285056</v>
      </c>
    </row>
    <row r="363" spans="1:7" s="8" customFormat="1" ht="14.25" hidden="1" customHeight="1" x14ac:dyDescent="0.2">
      <c r="A363" s="40" t="s">
        <v>25</v>
      </c>
      <c r="B363" s="41">
        <f t="shared" si="30"/>
        <v>0</v>
      </c>
      <c r="C363" s="42" t="e">
        <f t="shared" si="31"/>
        <v>#DIV/0!</v>
      </c>
      <c r="D363" s="38">
        <f>'6.deposits by maturity NC'!B363</f>
        <v>0</v>
      </c>
      <c r="E363" s="39" t="e">
        <f>'6.deposits by maturity NC'!C363</f>
        <v>#DIV/0!</v>
      </c>
      <c r="F363" s="41">
        <f>'10.deposits by maturity FC'!B363</f>
        <v>0</v>
      </c>
      <c r="G363" s="42" t="e">
        <f>'10.deposits by maturity FC'!C363</f>
        <v>#DIV/0!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customHeight="1" x14ac:dyDescent="0.2">
      <c r="A360" s="49" t="s">
        <v>22</v>
      </c>
      <c r="B360" s="50">
        <f>'3.deposits individuals'!B360+'4.deposits legal entities'!B360+'5.deposits non-residents'!B192</f>
        <v>687935981.03999996</v>
      </c>
      <c r="C360" s="51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3.7392505043719049</v>
      </c>
      <c r="D360" s="50">
        <f>'3.deposits individuals'!D360+'4.deposits legal entities'!D360+'5.deposits non-residents'!D192</f>
        <v>300330320.66000003</v>
      </c>
      <c r="E360" s="51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2.4284012254229119</v>
      </c>
      <c r="F360" s="50">
        <f>'3.deposits individuals'!F360+'4.deposits legal entities'!F360+'5.deposits non-residents'!F192</f>
        <v>203493746.07999998</v>
      </c>
      <c r="G360" s="51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0.63487530652568336</v>
      </c>
      <c r="H360" s="50">
        <f t="shared" si="32"/>
        <v>184111914.29999998</v>
      </c>
      <c r="I360" s="51">
        <f t="shared" si="33"/>
        <v>9.3087364685469556</v>
      </c>
      <c r="J360" s="50">
        <f>'3.deposits individuals'!J360+'4.deposits legal entities'!J360+'5.deposits non-residents'!J192</f>
        <v>24805334.869999997</v>
      </c>
      <c r="K360" s="51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4.1238778636371638</v>
      </c>
      <c r="L360" s="50">
        <f>'3.deposits individuals'!L360+'4.deposits legal entities'!L360+'5.deposits non-residents'!L192</f>
        <v>19812734.869999997</v>
      </c>
      <c r="M360" s="51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9.0926973889395217</v>
      </c>
      <c r="N360" s="50">
        <f>'3.deposits individuals'!N360+'4.deposits legal entities'!N360+'5.deposits non-residents'!N192</f>
        <v>37367046.030000001</v>
      </c>
      <c r="O360" s="51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9.0665517101272517</v>
      </c>
      <c r="P360" s="50">
        <f>'3.deposits individuals'!P360+'4.deposits legal entities'!P360+'5.deposits non-residents'!P192</f>
        <v>65656477.829999998</v>
      </c>
      <c r="Q360" s="51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10.932601347922501</v>
      </c>
      <c r="R360" s="50">
        <f>'3.deposits individuals'!R360+'4.deposits legal entities'!R360+'5.deposits non-residents'!R192</f>
        <v>35050138.790000007</v>
      </c>
      <c r="S360" s="51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10.259059558996384</v>
      </c>
      <c r="T360" s="50">
        <f>'3.deposits individuals'!T360+'4.deposits legal entities'!T360+'5.deposits non-residents'!T192</f>
        <v>1420181.91</v>
      </c>
      <c r="U360" s="51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10.728275253273701</v>
      </c>
    </row>
    <row r="361" spans="1:21" ht="14.25" customHeight="1" x14ac:dyDescent="0.2">
      <c r="A361" s="49" t="s">
        <v>23</v>
      </c>
      <c r="B361" s="50">
        <f>'3.deposits individuals'!B361+'4.deposits legal entities'!B361+'5.deposits non-residents'!B193</f>
        <v>697264767.13</v>
      </c>
      <c r="C361" s="51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3.650034709726262</v>
      </c>
      <c r="D361" s="50">
        <f>'3.deposits individuals'!D361+'4.deposits legal entities'!D361+'5.deposits non-residents'!D193</f>
        <v>308441170.98000002</v>
      </c>
      <c r="E361" s="51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2.2363874162925126</v>
      </c>
      <c r="F361" s="50">
        <f>'3.deposits individuals'!F361+'4.deposits legal entities'!F361+'5.deposits non-residents'!F193</f>
        <v>202912188.47</v>
      </c>
      <c r="G361" s="51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0.66079618870910828</v>
      </c>
      <c r="H361" s="50">
        <f t="shared" si="32"/>
        <v>185911407.68000001</v>
      </c>
      <c r="I361" s="51">
        <f t="shared" si="33"/>
        <v>9.2579743714621952</v>
      </c>
      <c r="J361" s="50">
        <f>'3.deposits individuals'!J361+'4.deposits legal entities'!J361+'5.deposits non-residents'!J193</f>
        <v>26779706.460000001</v>
      </c>
      <c r="K361" s="51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3.980969122758637</v>
      </c>
      <c r="L361" s="50">
        <f>'3.deposits individuals'!L361+'4.deposits legal entities'!L361+'5.deposits non-residents'!L193</f>
        <v>20945539.830000002</v>
      </c>
      <c r="M361" s="51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9.2116046374584908</v>
      </c>
      <c r="N361" s="50">
        <f>'3.deposits individuals'!N361+'4.deposits legal entities'!N361+'5.deposits non-residents'!N193</f>
        <v>37399689.909999996</v>
      </c>
      <c r="O361" s="51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9.1481205337538984</v>
      </c>
      <c r="P361" s="50">
        <f>'3.deposits individuals'!P361+'4.deposits legal entities'!P361+'5.deposits non-residents'!P193</f>
        <v>65436265.670000002</v>
      </c>
      <c r="Q361" s="51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11.032048337719599</v>
      </c>
      <c r="R361" s="50">
        <f>'3.deposits individuals'!R361+'4.deposits legal entities'!R361+'5.deposits non-residents'!R193</f>
        <v>33728559.189999998</v>
      </c>
      <c r="S361" s="51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10.107750569074907</v>
      </c>
      <c r="T361" s="50">
        <f>'3.deposits individuals'!T361+'4.deposits legal entities'!T361+'5.deposits non-residents'!T193</f>
        <v>1621646.6199999999</v>
      </c>
      <c r="U361" s="51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10.272922973933751</v>
      </c>
    </row>
    <row r="362" spans="1:21" ht="14.25" customHeight="1" x14ac:dyDescent="0.2">
      <c r="A362" s="49" t="s">
        <v>24</v>
      </c>
      <c r="B362" s="50">
        <f>'3.deposits individuals'!B362+'4.deposits legal entities'!B362+'5.deposits non-residents'!B194</f>
        <v>704190931.8599999</v>
      </c>
      <c r="C362" s="51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3.6796560779745344</v>
      </c>
      <c r="D362" s="50">
        <f>'3.deposits individuals'!D362+'4.deposits legal entities'!D362+'5.deposits non-residents'!D194</f>
        <v>287728743.06000006</v>
      </c>
      <c r="E362" s="51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2.269616168649589</v>
      </c>
      <c r="F362" s="50">
        <f>'3.deposits individuals'!F362+'4.deposits legal entities'!F362+'5.deposits non-residents'!F194</f>
        <v>214055584.26000002</v>
      </c>
      <c r="G362" s="51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0.72020393148140094</v>
      </c>
      <c r="H362" s="50">
        <f t="shared" si="32"/>
        <v>202406604.53999999</v>
      </c>
      <c r="I362" s="51">
        <f t="shared" si="33"/>
        <v>8.8138574615871601</v>
      </c>
      <c r="J362" s="50">
        <f>'3.deposits individuals'!J362+'4.deposits legal entities'!J362+'5.deposits non-residents'!J194</f>
        <v>26846769.07</v>
      </c>
      <c r="K362" s="51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3.8587145744238338</v>
      </c>
      <c r="L362" s="50">
        <f>'3.deposits individuals'!L362+'4.deposits legal entities'!L362+'5.deposits non-residents'!L194</f>
        <v>43360295.090000004</v>
      </c>
      <c r="M362" s="51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6.6232435802571938</v>
      </c>
      <c r="N362" s="50">
        <f>'3.deposits individuals'!N362+'4.deposits legal entities'!N362+'5.deposits non-residents'!N194</f>
        <v>40182699.469999999</v>
      </c>
      <c r="O362" s="51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10.329629311236015</v>
      </c>
      <c r="P362" s="50">
        <f>'3.deposits individuals'!P362+'4.deposits legal entities'!P362+'5.deposits non-residents'!P194</f>
        <v>56260544.599999994</v>
      </c>
      <c r="Q362" s="51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11.063516540161624</v>
      </c>
      <c r="R362" s="50">
        <f>'3.deposits individuals'!R362+'4.deposits legal entities'!R362+'5.deposits non-residents'!R194</f>
        <v>32365939.439999998</v>
      </c>
      <c r="S362" s="51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10.304224452719914</v>
      </c>
      <c r="T362" s="50">
        <f>'3.deposits individuals'!T362+'4.deposits legal entities'!T362+'5.deposits non-residents'!T194</f>
        <v>3390356.87</v>
      </c>
      <c r="U362" s="51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6.5436727657817357</v>
      </c>
    </row>
    <row r="363" spans="1:21" ht="14.25" hidden="1" customHeight="1" x14ac:dyDescent="0.2">
      <c r="A363" s="49" t="s">
        <v>25</v>
      </c>
      <c r="B363" s="50">
        <f>'3.deposits individuals'!B363+'4.deposits legal entities'!B363+'5.deposits non-residents'!B195</f>
        <v>0</v>
      </c>
      <c r="C363" s="51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50">
        <f>'3.deposits individuals'!D363+'4.deposits legal entities'!D363+'5.deposits non-residents'!D195</f>
        <v>0</v>
      </c>
      <c r="E363" s="51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50">
        <f>'3.deposits individuals'!F363+'4.deposits legal entities'!F363+'5.deposits non-residents'!F195</f>
        <v>0</v>
      </c>
      <c r="G363" s="51" t="e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#DIV/0!</v>
      </c>
      <c r="H363" s="50">
        <f t="shared" si="32"/>
        <v>0</v>
      </c>
      <c r="I363" s="51" t="e">
        <f t="shared" si="33"/>
        <v>#DIV/0!</v>
      </c>
      <c r="J363" s="50">
        <f>'3.deposits individuals'!J363+'4.deposits legal entities'!J363+'5.deposits non-residents'!J195</f>
        <v>0</v>
      </c>
      <c r="K363" s="51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50">
        <f>'3.deposits individuals'!L363+'4.deposits legal entities'!L363+'5.deposits non-residents'!L195</f>
        <v>0</v>
      </c>
      <c r="M363" s="51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50">
        <f>'3.deposits individuals'!N363+'4.deposits legal entities'!N363+'5.deposits non-residents'!N195</f>
        <v>0</v>
      </c>
      <c r="O363" s="51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50">
        <f>'3.deposits individuals'!P363+'4.deposits legal entities'!P363+'5.deposits non-residents'!P195</f>
        <v>0</v>
      </c>
      <c r="Q363" s="51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50">
        <f>'3.deposits individuals'!R363+'4.deposits legal entities'!R363+'5.deposits non-residents'!R195</f>
        <v>0</v>
      </c>
      <c r="S363" s="51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  <c r="T363" s="50">
        <f>'3.deposits individuals'!T363+'4.deposits legal entities'!T363+'5.deposits non-residents'!T195</f>
        <v>0</v>
      </c>
      <c r="U363" s="51" t="e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#DIV/0!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customHeight="1" x14ac:dyDescent="0.2">
      <c r="A360" s="49" t="s">
        <v>22</v>
      </c>
      <c r="B360" s="50">
        <f>'7.individuals NC'!B360+'11.individulas FC'!B360</f>
        <v>230879148.99000001</v>
      </c>
      <c r="C360" s="51">
        <f>('7.individuals NC'!B360*'7.individuals NC'!C360+'11.individulas FC'!B360*'11.individulas FC'!C360)/('7.individuals NC'!B360+'11.individulas FC'!B360)</f>
        <v>4.9827524595173722</v>
      </c>
      <c r="D360" s="50">
        <f>'7.individuals NC'!D360+'11.individulas FC'!D360</f>
        <v>8312427.6600000001</v>
      </c>
      <c r="E360" s="51">
        <f>('7.individuals NC'!D360*'7.individuals NC'!E360+'11.individulas FC'!D360*'11.individulas FC'!E360)/('7.individuals NC'!D360+'11.individulas FC'!D360)</f>
        <v>4.3820528983707224E-2</v>
      </c>
      <c r="F360" s="50">
        <f>'7.individuals NC'!F360+'11.individulas FC'!F360</f>
        <v>118164614.38</v>
      </c>
      <c r="G360" s="51">
        <f>('7.individuals NC'!F360*'7.individuals NC'!G360+'11.individulas FC'!F360*'11.individulas FC'!G360)/('7.individuals NC'!F360+'11.individulas FC'!F360)</f>
        <v>0.71214710288296423</v>
      </c>
      <c r="H360" s="50">
        <f t="shared" si="30"/>
        <v>104402106.95000002</v>
      </c>
      <c r="I360" s="51">
        <f t="shared" si="31"/>
        <v>10.209552621581462</v>
      </c>
      <c r="J360" s="50">
        <f>'7.individuals NC'!J360+'11.individulas FC'!J360</f>
        <v>16397850.279999999</v>
      </c>
      <c r="K360" s="51">
        <f>('7.individuals NC'!J360*'7.individuals NC'!K360+'11.individulas FC'!J360*'11.individulas FC'!K360)/('7.individuals NC'!J360+'11.individulas FC'!J360)</f>
        <v>4.0745074763970859</v>
      </c>
      <c r="L360" s="50">
        <f>'7.individuals NC'!L360+'11.individulas FC'!L360</f>
        <v>13908487.689999999</v>
      </c>
      <c r="M360" s="51">
        <f>('7.individuals NC'!L360*'7.individuals NC'!M360+'11.individulas FC'!L360*'11.individulas FC'!M360)/('7.individuals NC'!L360+'11.individulas FC'!L360)</f>
        <v>9.9793652436198048</v>
      </c>
      <c r="N360" s="50">
        <f>'7.individuals NC'!N360+'11.individulas FC'!N360</f>
        <v>20773869.120000001</v>
      </c>
      <c r="O360" s="51">
        <f>('7.individuals NC'!N360*'7.individuals NC'!O360+'11.individulas FC'!N360*'11.individulas FC'!O360)/('7.individuals NC'!N360+'11.individulas FC'!N360)</f>
        <v>10.82755755860372</v>
      </c>
      <c r="P360" s="50">
        <f>'7.individuals NC'!P360+'11.individulas FC'!P360</f>
        <v>31983752.73</v>
      </c>
      <c r="Q360" s="51">
        <f>('7.individuals NC'!P360*'7.individuals NC'!Q360+'11.individulas FC'!P360*'11.individulas FC'!Q360)/('7.individuals NC'!P360+'11.individulas FC'!P360)</f>
        <v>11.604994213404211</v>
      </c>
      <c r="R360" s="50">
        <f>'7.individuals NC'!R360+'11.individulas FC'!R360</f>
        <v>20211989.130000003</v>
      </c>
      <c r="S360" s="51">
        <f>('7.individuals NC'!R360*'7.individuals NC'!S360+'11.individulas FC'!R360*'11.individulas FC'!S360)/('7.individuals NC'!R360+'11.individulas FC'!R360)</f>
        <v>12.447364043258782</v>
      </c>
      <c r="T360" s="50">
        <f>'7.individuals NC'!T360+'11.individulas FC'!T360</f>
        <v>1126158</v>
      </c>
      <c r="U360" s="51">
        <f>('7.individuals NC'!T360*'7.individuals NC'!U360+'11.individulas FC'!T360*'11.individulas FC'!U360)/('7.individuals NC'!T360+'11.individulas FC'!T360)</f>
        <v>11.188702470346062</v>
      </c>
    </row>
    <row r="361" spans="1:21" ht="14.25" customHeight="1" x14ac:dyDescent="0.2">
      <c r="A361" s="49" t="s">
        <v>23</v>
      </c>
      <c r="B361" s="50">
        <f>'7.individuals NC'!B361+'11.individulas FC'!B361</f>
        <v>233093452.57999998</v>
      </c>
      <c r="C361" s="51">
        <f>('7.individuals NC'!B361*'7.individuals NC'!C361+'11.individulas FC'!B361*'11.individulas FC'!C361)/('7.individuals NC'!B361+'11.individulas FC'!B361)</f>
        <v>4.9884981124655123</v>
      </c>
      <c r="D361" s="50">
        <f>'7.individuals NC'!D361+'11.individulas FC'!D361</f>
        <v>8525179.3300000001</v>
      </c>
      <c r="E361" s="51">
        <f>('7.individuals NC'!D361*'7.individuals NC'!E361+'11.individulas FC'!D361*'11.individulas FC'!E361)/('7.individuals NC'!D361+'11.individulas FC'!D361)</f>
        <v>4.8401432981938247E-2</v>
      </c>
      <c r="F361" s="50">
        <f>'7.individuals NC'!F361+'11.individulas FC'!F361</f>
        <v>118355591.51000001</v>
      </c>
      <c r="G361" s="51">
        <f>('7.individuals NC'!F361*'7.individuals NC'!G361+'11.individulas FC'!F361*'11.individulas FC'!G361)/('7.individuals NC'!F361+'11.individulas FC'!F361)</f>
        <v>0.76917462426782379</v>
      </c>
      <c r="H361" s="50">
        <f t="shared" si="30"/>
        <v>106212681.73999999</v>
      </c>
      <c r="I361" s="51">
        <f t="shared" si="31"/>
        <v>10.086719233021967</v>
      </c>
      <c r="J361" s="50">
        <f>'7.individuals NC'!J361+'11.individulas FC'!J361</f>
        <v>18468046.91</v>
      </c>
      <c r="K361" s="51">
        <f>('7.individuals NC'!J361*'7.individuals NC'!K361+'11.individulas FC'!J361*'11.individulas FC'!K361)/('7.individuals NC'!J361+'11.individulas FC'!J361)</f>
        <v>4.1245688824059865</v>
      </c>
      <c r="L361" s="50">
        <f>'7.individuals NC'!L361+'11.individulas FC'!L361</f>
        <v>14681734.060000001</v>
      </c>
      <c r="M361" s="51">
        <f>('7.individuals NC'!L361*'7.individuals NC'!M361+'11.individulas FC'!L361*'11.individulas FC'!M361)/('7.individuals NC'!L361+'11.individulas FC'!L361)</f>
        <v>9.8037057699027308</v>
      </c>
      <c r="N361" s="50">
        <f>'7.individuals NC'!N361+'11.individulas FC'!N361</f>
        <v>20025950.399999999</v>
      </c>
      <c r="O361" s="51">
        <f>('7.individuals NC'!N361*'7.individuals NC'!O361+'11.individulas FC'!N361*'11.individulas FC'!O361)/('7.individuals NC'!N361+'11.individulas FC'!N361)</f>
        <v>11.00149676920698</v>
      </c>
      <c r="P361" s="50">
        <f>'7.individuals NC'!P361+'11.individulas FC'!P361</f>
        <v>32007500.509999998</v>
      </c>
      <c r="Q361" s="51">
        <f>('7.individuals NC'!P361*'7.individuals NC'!Q361+'11.individulas FC'!P361*'11.individulas FC'!Q361)/('7.individuals NC'!P361+'11.individulas FC'!P361)</f>
        <v>11.623557535064799</v>
      </c>
      <c r="R361" s="50">
        <f>'7.individuals NC'!R361+'11.individulas FC'!R361</f>
        <v>19903743.459999997</v>
      </c>
      <c r="S361" s="51">
        <f>('7.individuals NC'!R361*'7.individuals NC'!S361+'11.individulas FC'!R361*'11.individulas FC'!S361)/('7.individuals NC'!R361+'11.individulas FC'!R361)</f>
        <v>12.372812379651696</v>
      </c>
      <c r="T361" s="50">
        <f>'7.individuals NC'!T361+'11.individulas FC'!T361</f>
        <v>1125706.3999999999</v>
      </c>
      <c r="U361" s="51">
        <f>('7.individuals NC'!T361*'7.individuals NC'!U361+'11.individulas FC'!T361*'11.individulas FC'!U361)/('7.individuals NC'!T361+'11.individulas FC'!T361)</f>
        <v>11.199750962506755</v>
      </c>
    </row>
    <row r="362" spans="1:21" ht="14.25" customHeight="1" x14ac:dyDescent="0.2">
      <c r="A362" s="49" t="s">
        <v>24</v>
      </c>
      <c r="B362" s="50">
        <f>'7.individuals NC'!B362+'11.individulas FC'!B362</f>
        <v>239433164.39999998</v>
      </c>
      <c r="C362" s="51">
        <f>('7.individuals NC'!B362*'7.individuals NC'!C362+'11.individulas FC'!B362*'11.individulas FC'!C362)/('7.individuals NC'!B362+'11.individulas FC'!B362)</f>
        <v>4.9426317230584154</v>
      </c>
      <c r="D362" s="50">
        <f>'7.individuals NC'!D362+'11.individulas FC'!D362</f>
        <v>9297436.6400000006</v>
      </c>
      <c r="E362" s="51">
        <f>('7.individuals NC'!D362*'7.individuals NC'!E362+'11.individulas FC'!D362*'11.individulas FC'!E362)/('7.individuals NC'!D362+'11.individulas FC'!D362)</f>
        <v>4.3888903985045101E-2</v>
      </c>
      <c r="F362" s="50">
        <f>'7.individuals NC'!F362+'11.individulas FC'!F362</f>
        <v>121803850.03</v>
      </c>
      <c r="G362" s="51">
        <f>('7.individuals NC'!F362*'7.individuals NC'!G362+'11.individulas FC'!F362*'11.individulas FC'!G362)/('7.individuals NC'!F362+'11.individulas FC'!F362)</f>
        <v>0.7997396437223292</v>
      </c>
      <c r="H362" s="50">
        <f t="shared" si="30"/>
        <v>108331877.73</v>
      </c>
      <c r="I362" s="51">
        <f t="shared" si="31"/>
        <v>10.021154942872977</v>
      </c>
      <c r="J362" s="50">
        <f>'7.individuals NC'!J362+'11.individulas FC'!J362</f>
        <v>18997427.280000001</v>
      </c>
      <c r="K362" s="51">
        <f>('7.individuals NC'!J362*'7.individuals NC'!K362+'11.individulas FC'!J362*'11.individulas FC'!K362)/('7.individuals NC'!J362+'11.individulas FC'!J362)</f>
        <v>3.6136609137424203</v>
      </c>
      <c r="L362" s="50">
        <f>'7.individuals NC'!L362+'11.individulas FC'!L362</f>
        <v>16633654.060000001</v>
      </c>
      <c r="M362" s="51">
        <f>('7.individuals NC'!L362*'7.individuals NC'!M362+'11.individulas FC'!L362*'11.individulas FC'!M362)/('7.individuals NC'!L362+'11.individulas FC'!L362)</f>
        <v>10.200817517380782</v>
      </c>
      <c r="N362" s="50">
        <f>'7.individuals NC'!N362+'11.individulas FC'!N362</f>
        <v>18914506.620000001</v>
      </c>
      <c r="O362" s="51">
        <f>('7.individuals NC'!N362*'7.individuals NC'!O362+'11.individulas FC'!N362*'11.individulas FC'!O362)/('7.individuals NC'!N362+'11.individulas FC'!N362)</f>
        <v>10.649319162124691</v>
      </c>
      <c r="P362" s="50">
        <f>'7.individuals NC'!P362+'11.individulas FC'!P362</f>
        <v>33195329.510000002</v>
      </c>
      <c r="Q362" s="51">
        <f>('7.individuals NC'!P362*'7.individuals NC'!Q362+'11.individulas FC'!P362*'11.individulas FC'!Q362)/('7.individuals NC'!P362+'11.individulas FC'!P362)</f>
        <v>11.811939254785253</v>
      </c>
      <c r="R362" s="50">
        <f>'7.individuals NC'!R362+'11.individulas FC'!R362</f>
        <v>19444523.599999998</v>
      </c>
      <c r="S362" s="51">
        <f>('7.individuals NC'!R362*'7.individuals NC'!S362+'11.individulas FC'!R362*'11.individulas FC'!S362)/('7.individuals NC'!R362+'11.individulas FC'!R362)</f>
        <v>12.388738344841721</v>
      </c>
      <c r="T362" s="50">
        <f>'7.individuals NC'!T362+'11.individulas FC'!T362</f>
        <v>1146436.6600000001</v>
      </c>
      <c r="U362" s="51">
        <f>('7.individuals NC'!T362*'7.individuals NC'!U362+'11.individulas FC'!T362*'11.individulas FC'!U362)/('7.individuals NC'!T362+'11.individulas FC'!T362)</f>
        <v>11.219506206561826</v>
      </c>
    </row>
    <row r="363" spans="1:21" ht="14.25" hidden="1" customHeight="1" x14ac:dyDescent="0.2">
      <c r="A363" s="49" t="s">
        <v>25</v>
      </c>
      <c r="B363" s="50">
        <f>'7.individuals NC'!B363+'11.individulas FC'!B363</f>
        <v>0</v>
      </c>
      <c r="C363" s="51" t="e">
        <f>('7.individuals NC'!B363*'7.individuals NC'!C363+'11.individulas FC'!B363*'11.individulas FC'!C363)/('7.individuals NC'!B363+'11.individulas FC'!B363)</f>
        <v>#DIV/0!</v>
      </c>
      <c r="D363" s="50">
        <f>'7.individuals NC'!D363+'11.individulas FC'!D363</f>
        <v>0</v>
      </c>
      <c r="E363" s="51" t="e">
        <f>('7.individuals NC'!D363*'7.individuals NC'!E363+'11.individulas FC'!D363*'11.individulas FC'!E363)/('7.individuals NC'!D363+'11.individulas FC'!D363)</f>
        <v>#DIV/0!</v>
      </c>
      <c r="F363" s="50">
        <f>'7.individuals NC'!F363+'11.individulas FC'!F363</f>
        <v>0</v>
      </c>
      <c r="G363" s="51" t="e">
        <f>('7.individuals NC'!F363*'7.individuals NC'!G363+'11.individulas FC'!F363*'11.individulas FC'!G363)/('7.individuals NC'!F363+'11.individulas FC'!F363)</f>
        <v>#DIV/0!</v>
      </c>
      <c r="H363" s="50">
        <f t="shared" si="30"/>
        <v>0</v>
      </c>
      <c r="I363" s="51" t="e">
        <f t="shared" si="31"/>
        <v>#DIV/0!</v>
      </c>
      <c r="J363" s="50">
        <f>'7.individuals NC'!J363+'11.individulas FC'!J363</f>
        <v>0</v>
      </c>
      <c r="K363" s="51" t="e">
        <f>('7.individuals NC'!J363*'7.individuals NC'!K363+'11.individulas FC'!J363*'11.individulas FC'!K363)/('7.individuals NC'!J363+'11.individulas FC'!J363)</f>
        <v>#DIV/0!</v>
      </c>
      <c r="L363" s="50">
        <f>'7.individuals NC'!L363+'11.individulas FC'!L363</f>
        <v>0</v>
      </c>
      <c r="M363" s="51" t="e">
        <f>('7.individuals NC'!L363*'7.individuals NC'!M363+'11.individulas FC'!L363*'11.individulas FC'!M363)/('7.individuals NC'!L363+'11.individulas FC'!L363)</f>
        <v>#DIV/0!</v>
      </c>
      <c r="N363" s="50">
        <f>'7.individuals NC'!N363+'11.individulas FC'!N363</f>
        <v>0</v>
      </c>
      <c r="O363" s="51" t="e">
        <f>('7.individuals NC'!N363*'7.individuals NC'!O363+'11.individulas FC'!N363*'11.individulas FC'!O363)/('7.individuals NC'!N363+'11.individulas FC'!N363)</f>
        <v>#DIV/0!</v>
      </c>
      <c r="P363" s="50">
        <f>'7.individuals NC'!P363+'11.individulas FC'!P363</f>
        <v>0</v>
      </c>
      <c r="Q363" s="51" t="e">
        <f>('7.individuals NC'!P363*'7.individuals NC'!Q363+'11.individulas FC'!P363*'11.individulas FC'!Q363)/('7.individuals NC'!P363+'11.individulas FC'!P363)</f>
        <v>#DIV/0!</v>
      </c>
      <c r="R363" s="50">
        <f>'7.individuals NC'!R363+'11.individulas FC'!R363</f>
        <v>0</v>
      </c>
      <c r="S363" s="51" t="e">
        <f>('7.individuals NC'!R363*'7.individuals NC'!S363+'11.individulas FC'!R363*'11.individulas FC'!S363)/('7.individuals NC'!R363+'11.individulas FC'!R363)</f>
        <v>#DIV/0!</v>
      </c>
      <c r="T363" s="50">
        <f>'7.individuals NC'!T363+'11.individulas FC'!T363</f>
        <v>0</v>
      </c>
      <c r="U363" s="51" t="e">
        <f>('7.individuals NC'!T363*'7.individuals NC'!U363+'11.individulas FC'!T363*'11.individulas FC'!U363)/('7.individuals NC'!T363+'11.individulas FC'!T363)</f>
        <v>#DIV/0!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customHeight="1" x14ac:dyDescent="0.2">
      <c r="A360" s="49" t="s">
        <v>22</v>
      </c>
      <c r="B360" s="50">
        <f>'8.legal entities NC'!B360+'12.legal entities FC'!B360</f>
        <v>372919988.53999996</v>
      </c>
      <c r="C360" s="51">
        <f>('8.legal entities NC'!B360*'8.legal entities NC'!C360+'12.legal entities FC'!B360*'12.legal entities FC'!C360)/('8.legal entities NC'!B360+'12.legal entities FC'!B360)</f>
        <v>3.5977554485958874</v>
      </c>
      <c r="D360" s="50">
        <f>'8.legal entities NC'!D360+'12.legal entities FC'!D360</f>
        <v>288580038.60000002</v>
      </c>
      <c r="E360" s="51">
        <f>('8.legal entities NC'!D360*'8.legal entities NC'!E360+'12.legal entities FC'!D360*'12.legal entities FC'!E360)/('8.legal entities NC'!D360+'12.legal entities FC'!D360)</f>
        <v>2.5252710862233565</v>
      </c>
      <c r="F360" s="50">
        <f>'8.legal entities NC'!F360+'12.legal entities FC'!F360</f>
        <v>22016205.850000001</v>
      </c>
      <c r="G360" s="51">
        <f>('8.legal entities NC'!F360*'8.legal entities NC'!G360+'12.legal entities FC'!F360*'12.legal entities FC'!G360)/('8.legal entities NC'!F360+'12.legal entities FC'!F360)</f>
        <v>1.9535752120613425</v>
      </c>
      <c r="H360" s="50">
        <f t="shared" si="32"/>
        <v>62323744.089999996</v>
      </c>
      <c r="I360" s="51">
        <f t="shared" si="33"/>
        <v>9.1445369245963857</v>
      </c>
      <c r="J360" s="50">
        <f>'8.legal entities NC'!J360+'12.legal entities FC'!J360</f>
        <v>4347454.55</v>
      </c>
      <c r="K360" s="51">
        <f>('8.legal entities NC'!J360*'8.legal entities NC'!K360+'12.legal entities FC'!J360*'12.legal entities FC'!K360)/('8.legal entities NC'!J360+'12.legal entities FC'!J360)</f>
        <v>7.1209262919608864</v>
      </c>
      <c r="L360" s="50">
        <f>'8.legal entities NC'!L360+'12.legal entities FC'!L360</f>
        <v>3259453.28</v>
      </c>
      <c r="M360" s="51">
        <f>('8.legal entities NC'!L360*'8.legal entities NC'!M360+'12.legal entities FC'!L360*'12.legal entities FC'!M360)/('8.legal entities NC'!L360+'12.legal entities FC'!L360)</f>
        <v>9.6546706000952671</v>
      </c>
      <c r="N360" s="50">
        <f>'8.legal entities NC'!N360+'12.legal entities FC'!N360</f>
        <v>12924439.34</v>
      </c>
      <c r="O360" s="51">
        <f>('8.legal entities NC'!N360*'8.legal entities NC'!O360+'12.legal entities FC'!N360*'12.legal entities FC'!O360)/('8.legal entities NC'!N360+'12.legal entities FC'!N360)</f>
        <v>7.4836949843040417</v>
      </c>
      <c r="P360" s="50">
        <f>'8.legal entities NC'!P360+'12.legal entities FC'!P360</f>
        <v>28729049.119999997</v>
      </c>
      <c r="Q360" s="51">
        <f>('8.legal entities NC'!P360*'8.legal entities NC'!Q360+'12.legal entities FC'!P360*'12.legal entities FC'!Q360)/('8.legal entities NC'!P360+'12.legal entities FC'!P360)</f>
        <v>11.078431840531474</v>
      </c>
      <c r="R360" s="50">
        <f>'8.legal entities NC'!R360+'12.legal entities FC'!R360</f>
        <v>12846449.370000001</v>
      </c>
      <c r="S360" s="51">
        <f>('8.legal entities NC'!R360*'8.legal entities NC'!S360+'12.legal entities FC'!R360*'12.legal entities FC'!S360)/('8.legal entities NC'!R360+'12.legal entities FC'!R360)</f>
        <v>7.0330981333404905</v>
      </c>
      <c r="T360" s="50">
        <f>'8.legal entities NC'!T360+'12.legal entities FC'!T360</f>
        <v>216898.43000000002</v>
      </c>
      <c r="U360" s="51">
        <f>('8.legal entities NC'!T360*'8.legal entities NC'!U360+'12.legal entities FC'!T360*'12.legal entities FC'!U360)/('8.legal entities NC'!T360+'12.legal entities FC'!T360)</f>
        <v>9.9088521756473504</v>
      </c>
    </row>
    <row r="361" spans="1:21" ht="12.75" customHeight="1" x14ac:dyDescent="0.2">
      <c r="A361" s="49" t="s">
        <v>23</v>
      </c>
      <c r="B361" s="50">
        <f>'8.legal entities NC'!B361+'12.legal entities FC'!B361</f>
        <v>379256195.89999998</v>
      </c>
      <c r="C361" s="51">
        <f>('8.legal entities NC'!B361*'8.legal entities NC'!C361+'12.legal entities FC'!B361*'12.legal entities FC'!C361)/('8.legal entities NC'!B361+'12.legal entities FC'!B361)</f>
        <v>3.4319253626390127</v>
      </c>
      <c r="D361" s="50">
        <f>'8.legal entities NC'!D361+'12.legal entities FC'!D361</f>
        <v>294965836.08000004</v>
      </c>
      <c r="E361" s="51">
        <f>('8.legal entities NC'!D361*'8.legal entities NC'!E361+'12.legal entities FC'!D361*'12.legal entities FC'!E361)/('8.legal entities NC'!D361+'12.legal entities FC'!D361)</f>
        <v>2.3363124535785023</v>
      </c>
      <c r="F361" s="50">
        <f>'8.legal entities NC'!F361+'12.legal entities FC'!F361</f>
        <v>21864911.370000001</v>
      </c>
      <c r="G361" s="51">
        <f>('8.legal entities NC'!F361*'8.legal entities NC'!G361+'12.legal entities FC'!F361*'12.legal entities FC'!G361)/('8.legal entities NC'!F361+'12.legal entities FC'!F361)</f>
        <v>1.8418859062358948</v>
      </c>
      <c r="H361" s="50">
        <f t="shared" si="32"/>
        <v>62425448.449999996</v>
      </c>
      <c r="I361" s="51">
        <f t="shared" si="33"/>
        <v>9.1657159627469333</v>
      </c>
      <c r="J361" s="50">
        <f>'8.legal entities NC'!J361+'12.legal entities FC'!J361</f>
        <v>3579394.46</v>
      </c>
      <c r="K361" s="51">
        <f>('8.legal entities NC'!J361*'8.legal entities NC'!K361+'12.legal entities FC'!J361*'12.legal entities FC'!K361)/('8.legal entities NC'!J361+'12.legal entities FC'!J361)</f>
        <v>6.8922306606017347</v>
      </c>
      <c r="L361" s="50">
        <f>'8.legal entities NC'!L361+'12.legal entities FC'!L361</f>
        <v>4038910.25</v>
      </c>
      <c r="M361" s="51">
        <f>('8.legal entities NC'!L361*'8.legal entities NC'!M361+'12.legal entities FC'!L361*'12.legal entities FC'!M361)/('8.legal entities NC'!L361+'12.legal entities FC'!L361)</f>
        <v>9.7917326920300116</v>
      </c>
      <c r="N361" s="50">
        <f>'8.legal entities NC'!N361+'12.legal entities FC'!N361</f>
        <v>13940850.93</v>
      </c>
      <c r="O361" s="51">
        <f>('8.legal entities NC'!N361*'8.legal entities NC'!O361+'12.legal entities FC'!N361*'12.legal entities FC'!O361)/('8.legal entities NC'!N361+'12.legal entities FC'!N361)</f>
        <v>7.5553102584750338</v>
      </c>
      <c r="P361" s="50">
        <f>'8.legal entities NC'!P361+'12.legal entities FC'!P361</f>
        <v>28547805.440000001</v>
      </c>
      <c r="Q361" s="51">
        <f>('8.legal entities NC'!P361*'8.legal entities NC'!Q361+'12.legal entities FC'!P361*'12.legal entities FC'!Q361)/('8.legal entities NC'!P361+'12.legal entities FC'!P361)</f>
        <v>11.262108720680025</v>
      </c>
      <c r="R361" s="50">
        <f>'8.legal entities NC'!R361+'12.legal entities FC'!R361</f>
        <v>11902898.939999999</v>
      </c>
      <c r="S361" s="51">
        <f>('8.legal entities NC'!R361*'8.legal entities NC'!S361+'12.legal entities FC'!R361*'12.legal entities FC'!S361)/('8.legal entities NC'!R361+'12.legal entities FC'!R361)</f>
        <v>6.5176960626786382</v>
      </c>
      <c r="T361" s="50">
        <f>'8.legal entities NC'!T361+'12.legal entities FC'!T361</f>
        <v>415588.43</v>
      </c>
      <c r="U361" s="51">
        <f>('8.legal entities NC'!T361*'8.legal entities NC'!U361+'12.legal entities FC'!T361*'12.legal entities FC'!U361)/('8.legal entities NC'!T361+'12.legal entities FC'!T361)</f>
        <v>8.5194079151818531</v>
      </c>
    </row>
    <row r="362" spans="1:21" ht="12.75" customHeight="1" x14ac:dyDescent="0.2">
      <c r="A362" s="49" t="s">
        <v>24</v>
      </c>
      <c r="B362" s="50">
        <f>'8.legal entities NC'!B362+'12.legal entities FC'!B362</f>
        <v>377517375.18000001</v>
      </c>
      <c r="C362" s="51">
        <f>('8.legal entities NC'!B362*'8.legal entities NC'!C362+'12.legal entities FC'!B362*'12.legal entities FC'!C362)/('8.legal entities NC'!B362+'12.legal entities FC'!B362)</f>
        <v>3.5139414263255833</v>
      </c>
      <c r="D362" s="50">
        <f>'8.legal entities NC'!D362+'12.legal entities FC'!D362</f>
        <v>273567798.20000005</v>
      </c>
      <c r="E362" s="51">
        <f>('8.legal entities NC'!D362*'8.legal entities NC'!E362+'12.legal entities FC'!D362*'12.legal entities FC'!E362)/('8.legal entities NC'!D362+'12.legal entities FC'!D362)</f>
        <v>2.3848153174213733</v>
      </c>
      <c r="F362" s="50">
        <f>'8.legal entities NC'!F362+'12.legal entities FC'!F362</f>
        <v>26588162.829999998</v>
      </c>
      <c r="G362" s="51">
        <f>('8.legal entities NC'!F362*'8.legal entities NC'!G362+'12.legal entities FC'!F362*'12.legal entities FC'!G362)/('8.legal entities NC'!F362+'12.legal entities FC'!F362)</f>
        <v>2.0266764982460459</v>
      </c>
      <c r="H362" s="50">
        <f t="shared" si="32"/>
        <v>77361414.149999991</v>
      </c>
      <c r="I362" s="51">
        <f t="shared" si="33"/>
        <v>8.0179462898688527</v>
      </c>
      <c r="J362" s="50">
        <f>'8.legal entities NC'!J362+'12.legal entities FC'!J362</f>
        <v>3758406.08</v>
      </c>
      <c r="K362" s="51">
        <f>('8.legal entities NC'!J362*'8.legal entities NC'!K362+'12.legal entities FC'!J362*'12.legal entities FC'!K362)/('8.legal entities NC'!J362+'12.legal entities FC'!J362)</f>
        <v>8.0187974476403578</v>
      </c>
      <c r="L362" s="50">
        <f>'8.legal entities NC'!L362+'12.legal entities FC'!L362</f>
        <v>24355038.289999999</v>
      </c>
      <c r="M362" s="51">
        <f>('8.legal entities NC'!L362*'8.legal entities NC'!M362+'12.legal entities FC'!L362*'12.legal entities FC'!M362)/('8.legal entities NC'!L362+'12.legal entities FC'!L362)</f>
        <v>4.3697613297983473</v>
      </c>
      <c r="N362" s="50">
        <f>'8.legal entities NC'!N362+'12.legal entities FC'!N362</f>
        <v>17390306.620000001</v>
      </c>
      <c r="O362" s="51">
        <f>('8.legal entities NC'!N362*'8.legal entities NC'!O362+'12.legal entities FC'!N362*'12.legal entities FC'!O362)/('8.legal entities NC'!N362+'12.legal entities FC'!N362)</f>
        <v>11.126035816469091</v>
      </c>
      <c r="P362" s="50">
        <f>'8.legal entities NC'!P362+'12.legal entities FC'!P362</f>
        <v>18727526.149999999</v>
      </c>
      <c r="Q362" s="51">
        <f>('8.legal entities NC'!P362*'8.legal entities NC'!Q362+'12.legal entities FC'!P362*'12.legal entities FC'!Q362)/('8.legal entities NC'!P362+'12.legal entities FC'!P362)</f>
        <v>10.991218016454374</v>
      </c>
      <c r="R362" s="50">
        <f>'8.legal entities NC'!R362+'12.legal entities FC'!R362</f>
        <v>10966680.370000001</v>
      </c>
      <c r="S362" s="51">
        <f>('8.legal entities NC'!R362*'8.legal entities NC'!S362+'12.legal entities FC'!R362*'12.legal entities FC'!S362)/('8.legal entities NC'!R362+'12.legal entities FC'!R362)</f>
        <v>6.8943750021138044</v>
      </c>
      <c r="T362" s="50">
        <f>'8.legal entities NC'!T362+'12.legal entities FC'!T362</f>
        <v>2163456.64</v>
      </c>
      <c r="U362" s="51">
        <f>('8.legal entities NC'!T362*'8.legal entities NC'!U362+'12.legal entities FC'!T362*'12.legal entities FC'!U362)/('8.legal entities NC'!T362+'12.legal entities FC'!T362)</f>
        <v>4.0602421502656023</v>
      </c>
    </row>
    <row r="363" spans="1:21" ht="12.75" hidden="1" customHeight="1" x14ac:dyDescent="0.2">
      <c r="A363" s="49" t="s">
        <v>25</v>
      </c>
      <c r="B363" s="50">
        <f>'8.legal entities NC'!B363+'12.legal entities FC'!B363</f>
        <v>0</v>
      </c>
      <c r="C363" s="51" t="e">
        <f>('8.legal entities NC'!B363*'8.legal entities NC'!C363+'12.legal entities FC'!B363*'12.legal entities FC'!C363)/('8.legal entities NC'!B363+'12.legal entities FC'!B363)</f>
        <v>#DIV/0!</v>
      </c>
      <c r="D363" s="50">
        <f>'8.legal entities NC'!D363+'12.legal entities FC'!D363</f>
        <v>0</v>
      </c>
      <c r="E363" s="51" t="e">
        <f>('8.legal entities NC'!D363*'8.legal entities NC'!E363+'12.legal entities FC'!D363*'12.legal entities FC'!E363)/('8.legal entities NC'!D363+'12.legal entities FC'!D363)</f>
        <v>#DIV/0!</v>
      </c>
      <c r="F363" s="50">
        <f>'8.legal entities NC'!F363+'12.legal entities FC'!F363</f>
        <v>0</v>
      </c>
      <c r="G363" s="51" t="e">
        <f>('8.legal entities NC'!F363*'8.legal entities NC'!G363+'12.legal entities FC'!F363*'12.legal entities FC'!G363)/('8.legal entities NC'!F363+'12.legal entities FC'!F363)</f>
        <v>#DIV/0!</v>
      </c>
      <c r="H363" s="50">
        <f t="shared" si="32"/>
        <v>0</v>
      </c>
      <c r="I363" s="51" t="e">
        <f t="shared" si="33"/>
        <v>#DIV/0!</v>
      </c>
      <c r="J363" s="50">
        <f>'8.legal entities NC'!J363+'12.legal entities FC'!J363</f>
        <v>0</v>
      </c>
      <c r="K363" s="51" t="e">
        <f>('8.legal entities NC'!J363*'8.legal entities NC'!K363+'12.legal entities FC'!J363*'12.legal entities FC'!K363)/('8.legal entities NC'!J363+'12.legal entities FC'!J363)</f>
        <v>#DIV/0!</v>
      </c>
      <c r="L363" s="50">
        <f>'8.legal entities NC'!L363+'12.legal entities FC'!L363</f>
        <v>0</v>
      </c>
      <c r="M363" s="51" t="e">
        <f>('8.legal entities NC'!L363*'8.legal entities NC'!M363+'12.legal entities FC'!L363*'12.legal entities FC'!M363)/('8.legal entities NC'!L363+'12.legal entities FC'!L363)</f>
        <v>#DIV/0!</v>
      </c>
      <c r="N363" s="50">
        <f>'8.legal entities NC'!N363+'12.legal entities FC'!N363</f>
        <v>0</v>
      </c>
      <c r="O363" s="51" t="e">
        <f>('8.legal entities NC'!N363*'8.legal entities NC'!O363+'12.legal entities FC'!N363*'12.legal entities FC'!O363)/('8.legal entities NC'!N363+'12.legal entities FC'!N363)</f>
        <v>#DIV/0!</v>
      </c>
      <c r="P363" s="50">
        <f>'8.legal entities NC'!P363+'12.legal entities FC'!P363</f>
        <v>0</v>
      </c>
      <c r="Q363" s="51" t="e">
        <f>('8.legal entities NC'!P363*'8.legal entities NC'!Q363+'12.legal entities FC'!P363*'12.legal entities FC'!Q363)/('8.legal entities NC'!P363+'12.legal entities FC'!P363)</f>
        <v>#DIV/0!</v>
      </c>
      <c r="R363" s="50">
        <f>'8.legal entities NC'!R363+'12.legal entities FC'!R363</f>
        <v>0</v>
      </c>
      <c r="S363" s="51" t="e">
        <f>('8.legal entities NC'!R363*'8.legal entities NC'!S363+'12.legal entities FC'!R363*'12.legal entities FC'!S363)/('8.legal entities NC'!R363+'12.legal entities FC'!R363)</f>
        <v>#DIV/0!</v>
      </c>
      <c r="T363" s="50">
        <f>'8.legal entities NC'!T363+'12.legal entities FC'!T363</f>
        <v>0</v>
      </c>
      <c r="U363" s="51" t="e">
        <f>('8.legal entities NC'!T363*'8.legal entities NC'!U363+'12.legal entities FC'!T363*'12.legal entities FC'!U363)/('8.legal entities NC'!T363+'12.legal entities FC'!T363)</f>
        <v>#DIV/0!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customHeight="1" x14ac:dyDescent="0.2">
      <c r="A192" s="49" t="s">
        <v>22</v>
      </c>
      <c r="B192" s="50">
        <f>'9.non-residents NC'!B192+'13.non-residents FC'!B192</f>
        <v>84136843.510000005</v>
      </c>
      <c r="C192" s="51">
        <f>('9.non-residents NC'!B192*'9.non-residents NC'!C192+'13.non-residents FC'!B192*'13.non-residents FC'!C192)/('9.non-residents NC'!B192+'13.non-residents FC'!B192)</f>
        <v>0.95411703825754768</v>
      </c>
      <c r="D192" s="50">
        <f>'9.non-residents NC'!D192+'13.non-residents FC'!D192</f>
        <v>3437854.4</v>
      </c>
      <c r="E192" s="51">
        <f>('9.non-residents NC'!D192*'9.non-residents NC'!E192+'13.non-residents FC'!D192*'13.non-residents FC'!E192)/('9.non-residents NC'!D192+'13.non-residents FC'!D192)</f>
        <v>6.2665890504263341E-2</v>
      </c>
      <c r="F192" s="50">
        <f>'9.non-residents NC'!F192+'13.non-residents FC'!F192</f>
        <v>63312925.849999994</v>
      </c>
      <c r="G192" s="51">
        <f>('9.non-residents NC'!F192*'9.non-residents NC'!G192+'13.non-residents FC'!F192*'13.non-residents FC'!G192)/('9.non-residents NC'!F192+'13.non-residents FC'!F192)</f>
        <v>3.2098542045186494E-2</v>
      </c>
      <c r="H192" s="50">
        <f t="shared" si="20"/>
        <v>17386063.260000002</v>
      </c>
      <c r="I192" s="51">
        <f t="shared" si="21"/>
        <v>4.4880031753835894</v>
      </c>
      <c r="J192" s="50">
        <f>'9.non-residents NC'!J192+'13.non-residents FC'!J192</f>
        <v>4060030.04</v>
      </c>
      <c r="K192" s="51">
        <f>('9.non-residents NC'!J192*'9.non-residents NC'!K192+'13.non-residents FC'!J192*'13.non-residents FC'!K192)/('9.non-residents NC'!J192+'13.non-residents FC'!J192)</f>
        <v>1.114056880130867</v>
      </c>
      <c r="L192" s="50">
        <f>'9.non-residents NC'!L192+'13.non-residents FC'!L192</f>
        <v>2644793.9</v>
      </c>
      <c r="M192" s="51">
        <f>('9.non-residents NC'!L192*'9.non-residents NC'!M192+'13.non-residents FC'!L192*'13.non-residents FC'!M192)/('9.non-residents NC'!L192+'13.non-residents FC'!L192)</f>
        <v>3.7372954544775618</v>
      </c>
      <c r="N192" s="50">
        <f>'9.non-residents NC'!N192+'13.non-residents FC'!N192</f>
        <v>3668737.5700000003</v>
      </c>
      <c r="O192" s="51">
        <f>('9.non-residents NC'!N192*'9.non-residents NC'!O192+'13.non-residents FC'!N192*'13.non-residents FC'!O192)/('9.non-residents NC'!N192+'13.non-residents FC'!N192)</f>
        <v>4.6712061801411346</v>
      </c>
      <c r="P192" s="50">
        <f>'9.non-residents NC'!P192+'13.non-residents FC'!P192</f>
        <v>4943675.9800000004</v>
      </c>
      <c r="Q192" s="51">
        <f>('9.non-residents NC'!P192*'9.non-residents NC'!Q192+'13.non-residents FC'!P192*'13.non-residents FC'!Q192)/('9.non-residents NC'!P192+'13.non-residents FC'!P192)</f>
        <v>5.7350077685107594</v>
      </c>
      <c r="R192" s="50">
        <f>'9.non-residents NC'!R192+'13.non-residents FC'!R192</f>
        <v>1991700.29</v>
      </c>
      <c r="S192" s="51">
        <f>('9.non-residents NC'!R192*'9.non-residents NC'!S192+'13.non-residents FC'!R192*'13.non-residents FC'!S192)/('9.non-residents NC'!R192+'13.non-residents FC'!R192)</f>
        <v>8.8593327332396878</v>
      </c>
      <c r="T192" s="50">
        <f>'9.non-residents NC'!T192+'13.non-residents FC'!T192</f>
        <v>77125.48000000001</v>
      </c>
      <c r="U192" s="51">
        <f>('9.non-residents NC'!T192*'9.non-residents NC'!U192+'13.non-residents FC'!T192*'13.non-residents FC'!U192)/('9.non-residents NC'!T192+'13.non-residents FC'!T192)</f>
        <v>6.3097327057154216</v>
      </c>
    </row>
    <row r="193" spans="1:21" ht="14.25" customHeight="1" x14ac:dyDescent="0.2">
      <c r="A193" s="49" t="s">
        <v>23</v>
      </c>
      <c r="B193" s="50">
        <f>'9.non-residents NC'!B193+'13.non-residents FC'!B193</f>
        <v>84915118.650000006</v>
      </c>
      <c r="C193" s="51">
        <f>('9.non-residents NC'!B193*'9.non-residents NC'!C193+'13.non-residents FC'!B193*'13.non-residents FC'!C193)/('9.non-residents NC'!B193+'13.non-residents FC'!B193)</f>
        <v>0.95007105101772138</v>
      </c>
      <c r="D193" s="50">
        <f>'9.non-residents NC'!D193+'13.non-residents FC'!D193</f>
        <v>4950155.57</v>
      </c>
      <c r="E193" s="51">
        <f>('9.non-residents NC'!D193*'9.non-residents NC'!E193+'13.non-residents FC'!D193*'13.non-residents FC'!E193)/('9.non-residents NC'!D193+'13.non-residents FC'!D193)</f>
        <v>5.0294648881105776E-2</v>
      </c>
      <c r="F193" s="50">
        <f>'9.non-residents NC'!F193+'13.non-residents FC'!F193</f>
        <v>62691685.590000004</v>
      </c>
      <c r="G193" s="51">
        <f>('9.non-residents NC'!F193*'9.non-residents NC'!G193+'13.non-residents FC'!F193*'13.non-residents FC'!G193)/('9.non-residents NC'!F193+'13.non-residents FC'!F193)</f>
        <v>4.4261229129283632E-2</v>
      </c>
      <c r="H193" s="50">
        <f t="shared" si="20"/>
        <v>17273277.489999998</v>
      </c>
      <c r="I193" s="51">
        <f t="shared" si="21"/>
        <v>4.495476823744351</v>
      </c>
      <c r="J193" s="50">
        <f>'9.non-residents NC'!J193+'13.non-residents FC'!J193</f>
        <v>4732265.09</v>
      </c>
      <c r="K193" s="51">
        <f>('9.non-residents NC'!J193*'9.non-residents NC'!K193+'13.non-residents FC'!J193*'13.non-residents FC'!K193)/('9.non-residents NC'!J193+'13.non-residents FC'!J193)</f>
        <v>1.2185371226530344</v>
      </c>
      <c r="L193" s="50">
        <f>'9.non-residents NC'!L193+'13.non-residents FC'!L193</f>
        <v>2224895.52</v>
      </c>
      <c r="M193" s="51">
        <f>('9.non-residents NC'!L193*'9.non-residents NC'!M193+'13.non-residents FC'!L193*'13.non-residents FC'!M193)/('9.non-residents NC'!L193+'13.non-residents FC'!L193)</f>
        <v>4.2513013738281105</v>
      </c>
      <c r="N193" s="50">
        <f>'9.non-residents NC'!N193+'13.non-residents FC'!N193</f>
        <v>3432888.5799999996</v>
      </c>
      <c r="O193" s="51">
        <f>('9.non-residents NC'!N193*'9.non-residents NC'!O193+'13.non-residents FC'!N193*'13.non-residents FC'!O193)/('9.non-residents NC'!N193+'13.non-residents FC'!N193)</f>
        <v>4.804696735161734</v>
      </c>
      <c r="P193" s="50">
        <f>'9.non-residents NC'!P193+'13.non-residents FC'!P193</f>
        <v>4880959.7200000007</v>
      </c>
      <c r="Q193" s="51">
        <f>('9.non-residents NC'!P193*'9.non-residents NC'!Q193+'13.non-residents FC'!P193*'13.non-residents FC'!Q193)/('9.non-residents NC'!P193+'13.non-residents FC'!P193)</f>
        <v>5.8075737567447048</v>
      </c>
      <c r="R193" s="50">
        <f>'9.non-residents NC'!R193+'13.non-residents FC'!R193</f>
        <v>1921916.79</v>
      </c>
      <c r="S193" s="51">
        <f>('9.non-residents NC'!R193*'9.non-residents NC'!S193+'13.non-residents FC'!R193*'13.non-residents FC'!S193)/('9.non-residents NC'!R193+'13.non-residents FC'!R193)</f>
        <v>8.8844128927142574</v>
      </c>
      <c r="T193" s="50">
        <f>'9.non-residents NC'!T193+'13.non-residents FC'!T193</f>
        <v>80351.790000000008</v>
      </c>
      <c r="U193" s="51">
        <f>('9.non-residents NC'!T193*'9.non-residents NC'!U193+'13.non-residents FC'!T193*'13.non-residents FC'!U193)/('9.non-residents NC'!T193+'13.non-residents FC'!T193)</f>
        <v>6.3576943500574146</v>
      </c>
    </row>
    <row r="194" spans="1:21" ht="14.25" customHeight="1" x14ac:dyDescent="0.2">
      <c r="A194" s="49" t="s">
        <v>24</v>
      </c>
      <c r="B194" s="50">
        <f>'9.non-residents NC'!B194+'13.non-residents FC'!B194</f>
        <v>87240392.280000001</v>
      </c>
      <c r="C194" s="51">
        <f>('9.non-residents NC'!B194*'9.non-residents NC'!C194+'13.non-residents FC'!B194*'13.non-residents FC'!C194)/('9.non-residents NC'!B194+'13.non-residents FC'!B194)</f>
        <v>0.93049266094840566</v>
      </c>
      <c r="D194" s="50">
        <f>'9.non-residents NC'!D194+'13.non-residents FC'!D194</f>
        <v>4863508.2200000007</v>
      </c>
      <c r="E194" s="51">
        <f>('9.non-residents NC'!D194*'9.non-residents NC'!E194+'13.non-residents FC'!D194*'13.non-residents FC'!E194)/('9.non-residents NC'!D194+'13.non-residents FC'!D194)</f>
        <v>4.463395963994074E-2</v>
      </c>
      <c r="F194" s="50">
        <f>'9.non-residents NC'!F194+'13.non-residents FC'!F194</f>
        <v>65663571.399999999</v>
      </c>
      <c r="G194" s="51">
        <f>('9.non-residents NC'!F194*'9.non-residents NC'!G194+'13.non-residents FC'!F194*'13.non-residents FC'!G194)/('9.non-residents NC'!F194+'13.non-residents FC'!F194)</f>
        <v>4.3657402611214029E-2</v>
      </c>
      <c r="H194" s="50">
        <f t="shared" si="20"/>
        <v>16713312.66</v>
      </c>
      <c r="I194" s="51">
        <f t="shared" si="21"/>
        <v>4.6724887962276611</v>
      </c>
      <c r="J194" s="50">
        <f>'9.non-residents NC'!J194+'13.non-residents FC'!J194</f>
        <v>4090935.71</v>
      </c>
      <c r="K194" s="51">
        <f>('9.non-residents NC'!J194*'9.non-residents NC'!K194+'13.non-residents FC'!J194*'13.non-residents FC'!K194)/('9.non-residents NC'!J194+'13.non-residents FC'!J194)</f>
        <v>1.1747585203923927</v>
      </c>
      <c r="L194" s="50">
        <f>'9.non-residents NC'!L194+'13.non-residents FC'!L194</f>
        <v>2371602.7399999998</v>
      </c>
      <c r="M194" s="51">
        <f>('9.non-residents NC'!L194*'9.non-residents NC'!M194+'13.non-residents FC'!L194*'13.non-residents FC'!M194)/('9.non-residents NC'!L194+'13.non-residents FC'!L194)</f>
        <v>4.6733045493951479</v>
      </c>
      <c r="N194" s="50">
        <f>'9.non-residents NC'!N194+'13.non-residents FC'!N194</f>
        <v>3877886.23</v>
      </c>
      <c r="O194" s="51">
        <f>('9.non-residents NC'!N194*'9.non-residents NC'!O194+'13.non-residents FC'!N194*'13.non-residents FC'!O194)/('9.non-residents NC'!N194+'13.non-residents FC'!N194)</f>
        <v>5.1988627180277005</v>
      </c>
      <c r="P194" s="50">
        <f>'9.non-residents NC'!P194+'13.non-residents FC'!P194</f>
        <v>4337688.9399999995</v>
      </c>
      <c r="Q194" s="51">
        <f>('9.non-residents NC'!P194*'9.non-residents NC'!Q194+'13.non-residents FC'!P194*'13.non-residents FC'!Q194)/('9.non-residents NC'!P194+'13.non-residents FC'!P194)</f>
        <v>5.648152170727105</v>
      </c>
      <c r="R194" s="50">
        <f>'9.non-residents NC'!R194+'13.non-residents FC'!R194</f>
        <v>1954735.47</v>
      </c>
      <c r="S194" s="51">
        <f>('9.non-residents NC'!R194*'9.non-residents NC'!S194+'13.non-residents FC'!R194*'13.non-residents FC'!S194)/('9.non-residents NC'!R194+'13.non-residents FC'!R194)</f>
        <v>8.6990709250801999</v>
      </c>
      <c r="T194" s="50">
        <f>'9.non-residents NC'!T194+'13.non-residents FC'!T194</f>
        <v>80463.570000000007</v>
      </c>
      <c r="U194" s="51">
        <f>('9.non-residents NC'!T194*'9.non-residents NC'!U194+'13.non-residents FC'!T194*'13.non-residents FC'!U194)/('9.non-residents NC'!T194+'13.non-residents FC'!T194)</f>
        <v>6.6958855318002959</v>
      </c>
    </row>
    <row r="195" spans="1:21" ht="14.25" hidden="1" customHeight="1" x14ac:dyDescent="0.2">
      <c r="A195" s="49" t="s">
        <v>25</v>
      </c>
      <c r="B195" s="50">
        <f>'9.non-residents NC'!B195+'13.non-residents FC'!B195</f>
        <v>0</v>
      </c>
      <c r="C195" s="51" t="e">
        <f>('9.non-residents NC'!B195*'9.non-residents NC'!C195+'13.non-residents FC'!B195*'13.non-residents FC'!C195)/('9.non-residents NC'!B195+'13.non-residents FC'!B195)</f>
        <v>#DIV/0!</v>
      </c>
      <c r="D195" s="50">
        <f>'9.non-residents NC'!D195+'13.non-residents FC'!D195</f>
        <v>0</v>
      </c>
      <c r="E195" s="51" t="e">
        <f>('9.non-residents NC'!D195*'9.non-residents NC'!E195+'13.non-residents FC'!D195*'13.non-residents FC'!E195)/('9.non-residents NC'!D195+'13.non-residents FC'!D195)</f>
        <v>#DIV/0!</v>
      </c>
      <c r="F195" s="50">
        <f>'9.non-residents NC'!F195+'13.non-residents FC'!F195</f>
        <v>0</v>
      </c>
      <c r="G195" s="51" t="e">
        <f>('9.non-residents NC'!F195*'9.non-residents NC'!G195+'13.non-residents FC'!F195*'13.non-residents FC'!G195)/('9.non-residents NC'!F195+'13.non-residents FC'!F195)</f>
        <v>#DIV/0!</v>
      </c>
      <c r="H195" s="50">
        <f t="shared" si="20"/>
        <v>0</v>
      </c>
      <c r="I195" s="51" t="e">
        <f t="shared" si="21"/>
        <v>#DIV/0!</v>
      </c>
      <c r="J195" s="50">
        <f>'9.non-residents NC'!J195+'13.non-residents FC'!J195</f>
        <v>0</v>
      </c>
      <c r="K195" s="51" t="e">
        <f>('9.non-residents NC'!J195*'9.non-residents NC'!K195+'13.non-residents FC'!J195*'13.non-residents FC'!K195)/('9.non-residents NC'!J195+'13.non-residents FC'!J195)</f>
        <v>#DIV/0!</v>
      </c>
      <c r="L195" s="50">
        <f>'9.non-residents NC'!L195+'13.non-residents FC'!L195</f>
        <v>0</v>
      </c>
      <c r="M195" s="51" t="e">
        <f>('9.non-residents NC'!L195*'9.non-residents NC'!M195+'13.non-residents FC'!L195*'13.non-residents FC'!M195)/('9.non-residents NC'!L195+'13.non-residents FC'!L195)</f>
        <v>#DIV/0!</v>
      </c>
      <c r="N195" s="50">
        <f>'9.non-residents NC'!N195+'13.non-residents FC'!N195</f>
        <v>0</v>
      </c>
      <c r="O195" s="51" t="e">
        <f>('9.non-residents NC'!N195*'9.non-residents NC'!O195+'13.non-residents FC'!N195*'13.non-residents FC'!O195)/('9.non-residents NC'!N195+'13.non-residents FC'!N195)</f>
        <v>#DIV/0!</v>
      </c>
      <c r="P195" s="50">
        <f>'9.non-residents NC'!P195+'13.non-residents FC'!P195</f>
        <v>0</v>
      </c>
      <c r="Q195" s="51" t="e">
        <f>('9.non-residents NC'!P195*'9.non-residents NC'!Q195+'13.non-residents FC'!P195*'13.non-residents FC'!Q195)/('9.non-residents NC'!P195+'13.non-residents FC'!P195)</f>
        <v>#DIV/0!</v>
      </c>
      <c r="R195" s="50">
        <f>'9.non-residents NC'!R195+'13.non-residents FC'!R195</f>
        <v>0</v>
      </c>
      <c r="S195" s="51" t="e">
        <f>('9.non-residents NC'!R195*'9.non-residents NC'!S195+'13.non-residents FC'!R195*'13.non-residents FC'!S195)/('9.non-residents NC'!R195+'13.non-residents FC'!R195)</f>
        <v>#DIV/0!</v>
      </c>
      <c r="T195" s="50">
        <f>'9.non-residents NC'!T195+'13.non-residents FC'!T195</f>
        <v>0</v>
      </c>
      <c r="U195" s="51" t="e">
        <f>('9.non-residents NC'!T195*'9.non-residents NC'!U195+'13.non-residents FC'!T195*'13.non-residents FC'!U195)/('9.non-residents NC'!T195+'13.non-residents FC'!T195)</f>
        <v>#DIV/0!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customHeight="1" x14ac:dyDescent="0.2">
      <c r="A360" s="49" t="s">
        <v>22</v>
      </c>
      <c r="B360" s="50">
        <f>'7.individuals NC'!B360+'8.legal entities NC'!B360+'9.non-residents NC'!B192</f>
        <v>427682137.94999993</v>
      </c>
      <c r="C360" s="51">
        <f>('7.individuals NC'!B360*'7.individuals NC'!C360+'8.legal entities NC'!B360*'8.legal entities NC'!C360+'9.non-residents NC'!B192*'9.non-residents NC'!C192)/('7.individuals NC'!B360+'8.legal entities NC'!B360+'9.non-residents NC'!B192)</f>
        <v>5.4787147369262765</v>
      </c>
      <c r="D360" s="50">
        <f>'7.individuals NC'!D360+'8.legal entities NC'!D360+'9.non-residents NC'!D192</f>
        <v>190729763.91</v>
      </c>
      <c r="E360" s="51">
        <f>('7.individuals NC'!D360*'7.individuals NC'!E360+'8.legal entities NC'!D360*'8.legal entities NC'!E360+'9.non-residents NC'!D192*'9.non-residents NC'!E192)/('7.individuals NC'!D360+'8.legal entities NC'!D360+'9.non-residents NC'!D192)</f>
        <v>3.4626346016568101</v>
      </c>
      <c r="F360" s="50">
        <f>'7.individuals NC'!F360+'8.legal entities NC'!F360+'9.non-residents NC'!F192</f>
        <v>103754218.23999999</v>
      </c>
      <c r="G360" s="51">
        <f>('7.individuals NC'!F360*'7.individuals NC'!G360+'8.legal entities NC'!F360*'8.legal entities NC'!G360+'9.non-residents NC'!F192*'9.non-residents NC'!G192)/('7.individuals NC'!F360+'8.legal entities NC'!F360+'9.non-residents NC'!F192)</f>
        <v>1.1760853146860895</v>
      </c>
      <c r="H360" s="50">
        <f t="shared" si="34"/>
        <v>133198155.8</v>
      </c>
      <c r="I360" s="51">
        <f t="shared" si="35"/>
        <v>11.717107718524444</v>
      </c>
      <c r="J360" s="50">
        <f>'7.individuals NC'!J360+'8.legal entities NC'!J360+'9.non-residents NC'!J192</f>
        <v>17975343.720000003</v>
      </c>
      <c r="K360" s="51">
        <f>('7.individuals NC'!J360*'7.individuals NC'!K360+'8.legal entities NC'!J360*'8.legal entities NC'!K360+'9.non-residents NC'!J192*'9.non-residents NC'!K192)/('7.individuals NC'!J360+'8.legal entities NC'!J360+'9.non-residents NC'!J192)</f>
        <v>4.9978601949370693</v>
      </c>
      <c r="L360" s="50">
        <f>'7.individuals NC'!L360+'8.legal entities NC'!L360+'9.non-residents NC'!L192</f>
        <v>14410415.27</v>
      </c>
      <c r="M360" s="51">
        <f>('7.individuals NC'!L360*'7.individuals NC'!M360+'8.legal entities NC'!L360*'8.legal entities NC'!M360+'9.non-residents NC'!L192*'9.non-residents NC'!M192)/('7.individuals NC'!L360+'8.legal entities NC'!L360+'9.non-residents NC'!L192)</f>
        <v>11.438361120345423</v>
      </c>
      <c r="N360" s="50">
        <f>'7.individuals NC'!N360+'8.legal entities NC'!N360+'9.non-residents NC'!N192</f>
        <v>23792448.350000001</v>
      </c>
      <c r="O360" s="51">
        <f>('7.individuals NC'!N360*'7.individuals NC'!O360+'8.legal entities NC'!N360*'8.legal entities NC'!O360+'9.non-residents NC'!N192*'9.non-residents NC'!O192)/('7.individuals NC'!N360+'8.legal entities NC'!N360+'9.non-residents NC'!N192)</f>
        <v>12.42541953611093</v>
      </c>
      <c r="P360" s="50">
        <f>'7.individuals NC'!P360+'8.legal entities NC'!P360+'9.non-residents NC'!P192</f>
        <v>51539709.199999996</v>
      </c>
      <c r="Q360" s="51">
        <f>('7.individuals NC'!P360*'7.individuals NC'!Q360+'8.legal entities NC'!P360*'8.legal entities NC'!Q360+'9.non-residents NC'!P192*'9.non-residents NC'!Q192)/('7.individuals NC'!P360+'8.legal entities NC'!P360+'9.non-residents NC'!P192)</f>
        <v>13.064578419776996</v>
      </c>
      <c r="R360" s="50">
        <f>'7.individuals NC'!R360+'8.legal entities NC'!R360+'9.non-residents NC'!R192</f>
        <v>24466352.950000003</v>
      </c>
      <c r="S360" s="51">
        <f>('7.individuals NC'!R360*'7.individuals NC'!S360+'8.legal entities NC'!R360*'8.legal entities NC'!S360+'9.non-residents NC'!R192*'9.non-residents NC'!S192)/('7.individuals NC'!R360+'8.legal entities NC'!R360+'9.non-residents NC'!R192)</f>
        <v>13.239615893369159</v>
      </c>
      <c r="T360" s="50">
        <f>'7.individuals NC'!T360+'8.legal entities NC'!T360+'9.non-residents NC'!T192</f>
        <v>1013886.3099999999</v>
      </c>
      <c r="U360" s="51">
        <f>('7.individuals NC'!T360*'7.individuals NC'!U360+'8.legal entities NC'!T360*'8.legal entities NC'!U360+'9.non-residents NC'!T192*'9.non-residents NC'!U192)/('7.individuals NC'!T360+'8.legal entities NC'!T360+'9.non-residents NC'!T192)</f>
        <v>12.946728032061085</v>
      </c>
    </row>
    <row r="361" spans="1:21" ht="14.25" customHeight="1" x14ac:dyDescent="0.2">
      <c r="A361" s="49" t="s">
        <v>23</v>
      </c>
      <c r="B361" s="50">
        <f>'7.individuals NC'!B361+'8.legal entities NC'!B361+'9.non-residents NC'!B193</f>
        <v>429616200.55000001</v>
      </c>
      <c r="C361" s="51">
        <f>('7.individuals NC'!B361*'7.individuals NC'!C361+'8.legal entities NC'!B361*'8.legal entities NC'!C361+'9.non-residents NC'!B193*'9.non-residents NC'!C193)/('7.individuals NC'!B361+'8.legal entities NC'!B361+'9.non-residents NC'!B193)</f>
        <v>5.3674076704040132</v>
      </c>
      <c r="D361" s="50">
        <f>'7.individuals NC'!D361+'8.legal entities NC'!D361+'9.non-residents NC'!D193</f>
        <v>192184351.11000001</v>
      </c>
      <c r="E361" s="51">
        <f>('7.individuals NC'!D361*'7.individuals NC'!E361+'8.legal entities NC'!D361*'8.legal entities NC'!E361+'9.non-residents NC'!D193*'9.non-residents NC'!E193)/('7.individuals NC'!D361+'8.legal entities NC'!D361+'9.non-residents NC'!D193)</f>
        <v>3.1723254363855227</v>
      </c>
      <c r="F361" s="50">
        <f>'7.individuals NC'!F361+'8.legal entities NC'!F361+'9.non-residents NC'!F193</f>
        <v>102046892.49000001</v>
      </c>
      <c r="G361" s="51">
        <f>('7.individuals NC'!F361*'7.individuals NC'!G361+'8.legal entities NC'!F361*'8.legal entities NC'!G361+'9.non-residents NC'!F193*'9.non-residents NC'!G193)/('7.individuals NC'!F361+'8.legal entities NC'!F361+'9.non-residents NC'!F193)</f>
        <v>1.2392669566473367</v>
      </c>
      <c r="H361" s="50">
        <f t="shared" si="34"/>
        <v>135384956.94999999</v>
      </c>
      <c r="I361" s="51">
        <f t="shared" si="35"/>
        <v>11.59501526708577</v>
      </c>
      <c r="J361" s="50">
        <f>'7.individuals NC'!J361+'8.legal entities NC'!J361+'9.non-residents NC'!J193</f>
        <v>19824997.119999997</v>
      </c>
      <c r="K361" s="51">
        <f>('7.individuals NC'!J361*'7.individuals NC'!K361+'8.legal entities NC'!J361*'8.legal entities NC'!K361+'9.non-residents NC'!J193*'9.non-residents NC'!K193)/('7.individuals NC'!J361+'8.legal entities NC'!J361+'9.non-residents NC'!J193)</f>
        <v>4.8814041360072604</v>
      </c>
      <c r="L361" s="50">
        <f>'7.individuals NC'!L361+'8.legal entities NC'!L361+'9.non-residents NC'!L193</f>
        <v>15200106.900000002</v>
      </c>
      <c r="M361" s="51">
        <f>('7.individuals NC'!L361*'7.individuals NC'!M361+'8.legal entities NC'!L361*'8.legal entities NC'!M361+'9.non-residents NC'!L193*'9.non-residents NC'!M193)/('7.individuals NC'!L361+'8.legal entities NC'!L361+'9.non-residents NC'!L193)</f>
        <v>11.517829434508748</v>
      </c>
      <c r="N361" s="50">
        <f>'7.individuals NC'!N361+'8.legal entities NC'!N361+'9.non-residents NC'!N193</f>
        <v>23704274.140000001</v>
      </c>
      <c r="O361" s="51">
        <f>('7.individuals NC'!N361*'7.individuals NC'!O361+'8.legal entities NC'!N361*'8.legal entities NC'!O361+'9.non-residents NC'!N193*'9.non-residents NC'!O193)/('7.individuals NC'!N361+'8.legal entities NC'!N361+'9.non-residents NC'!N193)</f>
        <v>12.525013787614737</v>
      </c>
      <c r="P361" s="50">
        <f>'7.individuals NC'!P361+'8.legal entities NC'!P361+'9.non-residents NC'!P193</f>
        <v>52193210.249999993</v>
      </c>
      <c r="Q361" s="51">
        <f>('7.individuals NC'!P361*'7.individuals NC'!Q361+'8.legal entities NC'!P361*'8.legal entities NC'!Q361+'9.non-residents NC'!P193*'9.non-residents NC'!Q193)/('7.individuals NC'!P361+'8.legal entities NC'!P361+'9.non-residents NC'!P193)</f>
        <v>13.044983700434514</v>
      </c>
      <c r="R361" s="50">
        <f>'7.individuals NC'!R361+'8.legal entities NC'!R361+'9.non-residents NC'!R193</f>
        <v>23246670.169999998</v>
      </c>
      <c r="S361" s="51">
        <f>('7.individuals NC'!R361*'7.individuals NC'!S361+'8.legal entities NC'!R361*'8.legal entities NC'!S361+'9.non-residents NC'!R193*'9.non-residents NC'!S193)/('7.individuals NC'!R361+'8.legal entities NC'!R361+'9.non-residents NC'!R193)</f>
        <v>13.147516142687168</v>
      </c>
      <c r="T361" s="50">
        <f>'7.individuals NC'!T361+'8.legal entities NC'!T361+'9.non-residents NC'!T193</f>
        <v>1215698.3700000001</v>
      </c>
      <c r="U361" s="51">
        <f>('7.individuals NC'!T361*'7.individuals NC'!U361+'8.legal entities NC'!T361*'8.legal entities NC'!U361+'9.non-residents NC'!T193*'9.non-residents NC'!U193)/('7.individuals NC'!T361+'8.legal entities NC'!T361+'9.non-residents NC'!T193)</f>
        <v>11.970627577052696</v>
      </c>
    </row>
    <row r="362" spans="1:21" ht="14.25" customHeight="1" x14ac:dyDescent="0.2">
      <c r="A362" s="49" t="s">
        <v>24</v>
      </c>
      <c r="B362" s="50">
        <f>'7.individuals NC'!B362+'8.legal entities NC'!B362+'9.non-residents NC'!B194</f>
        <v>440808400.26999998</v>
      </c>
      <c r="C362" s="51">
        <f>('7.individuals NC'!B362*'7.individuals NC'!C362+'8.legal entities NC'!B362*'8.legal entities NC'!C362+'9.non-residents NC'!B194*'9.non-residents NC'!C194)/('7.individuals NC'!B362+'8.legal entities NC'!B362+'9.non-residents NC'!B194)</f>
        <v>5.3257654736696107</v>
      </c>
      <c r="D362" s="50">
        <f>'7.individuals NC'!D362+'8.legal entities NC'!D362+'9.non-residents NC'!D194</f>
        <v>191011375.99000001</v>
      </c>
      <c r="E362" s="51">
        <f>('7.individuals NC'!D362*'7.individuals NC'!E362+'8.legal entities NC'!D362*'8.legal entities NC'!E362+'9.non-residents NC'!D194*'9.non-residents NC'!E194)/('7.individuals NC'!D362+'8.legal entities NC'!D362+'9.non-residents NC'!D194)</f>
        <v>3.1516704785903222</v>
      </c>
      <c r="F362" s="50">
        <f>'7.individuals NC'!F362+'8.legal entities NC'!F362+'9.non-residents NC'!F194</f>
        <v>110831004.59</v>
      </c>
      <c r="G362" s="51">
        <f>('7.individuals NC'!F362*'7.individuals NC'!G362+'8.legal entities NC'!F362*'8.legal entities NC'!G362+'9.non-residents NC'!F194*'9.non-residents NC'!G194)/('7.individuals NC'!F362+'8.legal entities NC'!F362+'9.non-residents NC'!F194)</f>
        <v>1.31811214244359</v>
      </c>
      <c r="H362" s="50">
        <f t="shared" si="34"/>
        <v>138966019.68999997</v>
      </c>
      <c r="I362" s="51">
        <f t="shared" si="35"/>
        <v>11.51036458076452</v>
      </c>
      <c r="J362" s="50">
        <f>'7.individuals NC'!J362+'8.legal entities NC'!J362+'9.non-residents NC'!J194</f>
        <v>20876398.669999998</v>
      </c>
      <c r="K362" s="51">
        <f>('7.individuals NC'!J362*'7.individuals NC'!K362+'8.legal entities NC'!J362*'8.legal entities NC'!K362+'9.non-residents NC'!J194*'9.non-residents NC'!K194)/('7.individuals NC'!J362+'8.legal entities NC'!J362+'9.non-residents NC'!J194)</f>
        <v>4.5191980846282611</v>
      </c>
      <c r="L362" s="50">
        <f>'7.individuals NC'!L362+'8.legal entities NC'!L362+'9.non-residents NC'!L194</f>
        <v>18495792.850000001</v>
      </c>
      <c r="M362" s="51">
        <f>('7.individuals NC'!L362*'7.individuals NC'!M362+'8.legal entities NC'!L362*'8.legal entities NC'!M362+'9.non-residents NC'!L194*'9.non-residents NC'!M194)/('7.individuals NC'!L362+'8.legal entities NC'!L362+'9.non-residents NC'!L194)</f>
        <v>11.807843648119141</v>
      </c>
      <c r="N362" s="50">
        <f>'7.individuals NC'!N362+'8.legal entities NC'!N362+'9.non-residents NC'!N194</f>
        <v>30374650.610000003</v>
      </c>
      <c r="O362" s="51">
        <f>('7.individuals NC'!N362*'7.individuals NC'!O362+'8.legal entities NC'!N362*'8.legal entities NC'!O362+'9.non-residents NC'!N194*'9.non-residents NC'!O194)/('7.individuals NC'!N362+'8.legal entities NC'!N362+'9.non-residents NC'!N194)</f>
        <v>12.554855678970386</v>
      </c>
      <c r="P362" s="50">
        <f>'7.individuals NC'!P362+'8.legal entities NC'!P362+'9.non-residents NC'!P194</f>
        <v>44910597.910000004</v>
      </c>
      <c r="Q362" s="51">
        <f>('7.individuals NC'!P362*'7.individuals NC'!Q362+'8.legal entities NC'!P362*'8.legal entities NC'!Q362+'9.non-residents NC'!P194*'9.non-residents NC'!Q194)/('7.individuals NC'!P362+'8.legal entities NC'!P362+'9.non-residents NC'!P194)</f>
        <v>13.10552863875467</v>
      </c>
      <c r="R362" s="50">
        <f>'7.individuals NC'!R362+'8.legal entities NC'!R362+'9.non-residents NC'!R194</f>
        <v>23068289.420000002</v>
      </c>
      <c r="S362" s="51">
        <f>('7.individuals NC'!R362*'7.individuals NC'!S362+'8.legal entities NC'!R362*'8.legal entities NC'!S362+'9.non-residents NC'!R194*'9.non-residents NC'!S194)/('7.individuals NC'!R362+'8.legal entities NC'!R362+'9.non-residents NC'!R194)</f>
        <v>13.093096059547353</v>
      </c>
      <c r="T362" s="50">
        <f>'7.individuals NC'!T362+'8.legal entities NC'!T362+'9.non-residents NC'!T194</f>
        <v>1240290.2300000002</v>
      </c>
      <c r="U362" s="51">
        <f>('7.individuals NC'!T362*'7.individuals NC'!U362+'8.legal entities NC'!T362*'8.legal entities NC'!U362+'9.non-residents NC'!T194*'9.non-residents NC'!U194)/('7.individuals NC'!T362+'8.legal entities NC'!T362+'9.non-residents NC'!T194)</f>
        <v>11.971172956107226</v>
      </c>
    </row>
    <row r="363" spans="1:21" ht="14.25" hidden="1" customHeight="1" x14ac:dyDescent="0.2">
      <c r="A363" s="49" t="s">
        <v>25</v>
      </c>
      <c r="B363" s="50">
        <f>'7.individuals NC'!B363+'8.legal entities NC'!B363+'9.non-residents NC'!B195</f>
        <v>0</v>
      </c>
      <c r="C363" s="51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50">
        <f>'7.individuals NC'!D363+'8.legal entities NC'!D363+'9.non-residents NC'!D195</f>
        <v>0</v>
      </c>
      <c r="E363" s="51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50">
        <f>'7.individuals NC'!F363+'8.legal entities NC'!F363+'9.non-residents NC'!F195</f>
        <v>0</v>
      </c>
      <c r="G363" s="51" t="e">
        <f>('7.individuals NC'!F363*'7.individuals NC'!G363+'8.legal entities NC'!F363*'8.legal entities NC'!G363+'9.non-residents NC'!F195*'9.non-residents NC'!G195)/('7.individuals NC'!F363+'8.legal entities NC'!F363+'9.non-residents NC'!F195)</f>
        <v>#DIV/0!</v>
      </c>
      <c r="H363" s="50">
        <f t="shared" si="34"/>
        <v>0</v>
      </c>
      <c r="I363" s="51" t="e">
        <f t="shared" si="35"/>
        <v>#DIV/0!</v>
      </c>
      <c r="J363" s="50">
        <f>'7.individuals NC'!J363+'8.legal entities NC'!J363+'9.non-residents NC'!J195</f>
        <v>0</v>
      </c>
      <c r="K363" s="51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50">
        <f>'7.individuals NC'!L363+'8.legal entities NC'!L363+'9.non-residents NC'!L195</f>
        <v>0</v>
      </c>
      <c r="M363" s="51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50">
        <f>'7.individuals NC'!N363+'8.legal entities NC'!N363+'9.non-residents NC'!N195</f>
        <v>0</v>
      </c>
      <c r="O363" s="51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50">
        <f>'7.individuals NC'!P363+'8.legal entities NC'!P363+'9.non-residents NC'!P195</f>
        <v>0</v>
      </c>
      <c r="Q363" s="51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50">
        <f>'7.individuals NC'!R363+'8.legal entities NC'!R363+'9.non-residents NC'!R195</f>
        <v>0</v>
      </c>
      <c r="S363" s="51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  <c r="T363" s="50">
        <f>'7.individuals NC'!T363+'8.legal entities NC'!T363+'9.non-residents NC'!T195</f>
        <v>0</v>
      </c>
      <c r="U363" s="51" t="e">
        <f>('7.individuals NC'!T363*'7.individuals NC'!U363+'8.legal entities NC'!T363*'8.legal entities NC'!U363+'9.non-residents NC'!T195*'9.non-residents NC'!U195)/('7.individuals NC'!T363+'8.legal entities NC'!T363+'9.non-residents NC'!T195)</f>
        <v>#DIV/0!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customHeight="1" x14ac:dyDescent="0.2">
      <c r="A360" s="49" t="s">
        <v>22</v>
      </c>
      <c r="B360" s="50">
        <f t="shared" si="160"/>
        <v>174199585.72</v>
      </c>
      <c r="C360" s="51">
        <f t="shared" si="161"/>
        <v>6.245267253404811</v>
      </c>
      <c r="D360" s="50">
        <v>6771726.2599999998</v>
      </c>
      <c r="E360" s="51">
        <v>4.4519486114017799E-2</v>
      </c>
      <c r="F360" s="50">
        <v>80555032.879999995</v>
      </c>
      <c r="G360" s="51">
        <v>1.0015999583687298</v>
      </c>
      <c r="H360" s="50">
        <f t="shared" si="162"/>
        <v>86872826.579999998</v>
      </c>
      <c r="I360" s="51">
        <f t="shared" si="163"/>
        <v>11.59093834680659</v>
      </c>
      <c r="J360" s="50">
        <v>14158519.67</v>
      </c>
      <c r="K360" s="51">
        <v>4.30872756047102</v>
      </c>
      <c r="L360" s="50">
        <v>11258629.439999999</v>
      </c>
      <c r="M360" s="51">
        <v>11.4223577015161</v>
      </c>
      <c r="N360" s="50">
        <v>16690965.630000001</v>
      </c>
      <c r="O360" s="51">
        <v>12.5879970482451</v>
      </c>
      <c r="P360" s="50">
        <v>26255964.960000001</v>
      </c>
      <c r="Q360" s="51">
        <v>13.437014265458599</v>
      </c>
      <c r="R360" s="50">
        <v>17707381.190000001</v>
      </c>
      <c r="S360" s="51">
        <v>13.7545187303216</v>
      </c>
      <c r="T360" s="50">
        <v>801365.69</v>
      </c>
      <c r="U360" s="51">
        <v>13.5620633383992</v>
      </c>
    </row>
    <row r="361" spans="1:21" ht="14.25" customHeight="1" x14ac:dyDescent="0.2">
      <c r="A361" s="49" t="s">
        <v>23</v>
      </c>
      <c r="B361" s="50">
        <f t="shared" si="160"/>
        <v>175834762.25999999</v>
      </c>
      <c r="C361" s="51">
        <f t="shared" si="161"/>
        <v>6.2497285004006775</v>
      </c>
      <c r="D361" s="50">
        <v>6915817.8200000003</v>
      </c>
      <c r="E361" s="51">
        <v>5.0591543199441903E-2</v>
      </c>
      <c r="F361" s="50">
        <v>80536766.590000004</v>
      </c>
      <c r="G361" s="51">
        <v>1.0857882513073001</v>
      </c>
      <c r="H361" s="50">
        <f t="shared" si="162"/>
        <v>88382177.849999979</v>
      </c>
      <c r="I361" s="51">
        <f t="shared" si="163"/>
        <v>11.440358144555491</v>
      </c>
      <c r="J361" s="50">
        <v>16066333.119999999</v>
      </c>
      <c r="K361" s="51">
        <v>4.3723861823674195</v>
      </c>
      <c r="L361" s="50">
        <v>11391221.890000001</v>
      </c>
      <c r="M361" s="51">
        <v>11.514371846337498</v>
      </c>
      <c r="N361" s="50">
        <v>16285282.439999999</v>
      </c>
      <c r="O361" s="51">
        <v>12.6921603285868</v>
      </c>
      <c r="P361" s="50">
        <v>26369814.809999999</v>
      </c>
      <c r="Q361" s="51">
        <v>13.409536258146399</v>
      </c>
      <c r="R361" s="50">
        <v>17466722.239999998</v>
      </c>
      <c r="S361" s="51">
        <v>13.6559947264782</v>
      </c>
      <c r="T361" s="50">
        <v>802803.35</v>
      </c>
      <c r="U361" s="51">
        <v>13.558638364675499</v>
      </c>
    </row>
    <row r="362" spans="1:21" ht="14.25" customHeight="1" x14ac:dyDescent="0.2">
      <c r="A362" s="49" t="s">
        <v>24</v>
      </c>
      <c r="B362" s="50">
        <f t="shared" si="160"/>
        <v>182280231.30999997</v>
      </c>
      <c r="C362" s="51">
        <f t="shared" si="161"/>
        <v>6.1445259238304226</v>
      </c>
      <c r="D362" s="50">
        <v>7638596</v>
      </c>
      <c r="E362" s="51">
        <v>4.5181396816902003E-2</v>
      </c>
      <c r="F362" s="50">
        <v>84033851.629999995</v>
      </c>
      <c r="G362" s="51">
        <v>1.1163200012780399</v>
      </c>
      <c r="H362" s="50">
        <f t="shared" si="162"/>
        <v>90607783.680000007</v>
      </c>
      <c r="I362" s="51">
        <f t="shared" si="163"/>
        <v>11.322115752363809</v>
      </c>
      <c r="J362" s="50">
        <v>16524482.039999999</v>
      </c>
      <c r="K362" s="51">
        <v>3.7245604585921397</v>
      </c>
      <c r="L362" s="50">
        <v>13143704.710000001</v>
      </c>
      <c r="M362" s="51">
        <v>11.936558366921799</v>
      </c>
      <c r="N362" s="50">
        <v>14989256.960000001</v>
      </c>
      <c r="O362" s="51">
        <v>12.484934785192999</v>
      </c>
      <c r="P362" s="50">
        <v>27933095.100000001</v>
      </c>
      <c r="Q362" s="51">
        <v>13.442262619526197</v>
      </c>
      <c r="R362" s="50">
        <v>17192628.699999999</v>
      </c>
      <c r="S362" s="51">
        <v>13.591138893012898</v>
      </c>
      <c r="T362" s="50">
        <v>824616.17</v>
      </c>
      <c r="U362" s="51">
        <v>13.513540153475299</v>
      </c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customHeight="1" x14ac:dyDescent="0.2">
      <c r="A360" s="49" t="s">
        <v>22</v>
      </c>
      <c r="B360" s="50">
        <f t="shared" si="160"/>
        <v>244756943.58999997</v>
      </c>
      <c r="C360" s="51">
        <f t="shared" si="161"/>
        <v>4.9057713612753195</v>
      </c>
      <c r="D360" s="50">
        <v>183612650.28999999</v>
      </c>
      <c r="E360" s="51">
        <v>3.5950671782005799</v>
      </c>
      <c r="F360" s="50">
        <v>19188016.52</v>
      </c>
      <c r="G360" s="51">
        <v>2.05835913004519</v>
      </c>
      <c r="H360" s="50">
        <f t="shared" si="162"/>
        <v>41956276.780000001</v>
      </c>
      <c r="I360" s="51">
        <f t="shared" si="163"/>
        <v>11.944004598248354</v>
      </c>
      <c r="J360" s="50">
        <v>3238621.5</v>
      </c>
      <c r="K360" s="51">
        <v>8.2210277453540002</v>
      </c>
      <c r="L360" s="50">
        <v>2588719.84</v>
      </c>
      <c r="M360" s="51">
        <v>11.3878734187397</v>
      </c>
      <c r="N360" s="50">
        <v>6366356.79</v>
      </c>
      <c r="O360" s="51">
        <v>11.9280299764349</v>
      </c>
      <c r="P360" s="50">
        <v>23908734.699999999</v>
      </c>
      <c r="Q360" s="51">
        <v>12.625309332526101</v>
      </c>
      <c r="R360" s="50">
        <v>5655353.75</v>
      </c>
      <c r="S360" s="51">
        <v>11.521114327180699</v>
      </c>
      <c r="T360" s="50">
        <v>198490.2</v>
      </c>
      <c r="U360" s="51">
        <v>10.4383422456121</v>
      </c>
    </row>
    <row r="361" spans="1:21" ht="14.25" customHeight="1" x14ac:dyDescent="0.2">
      <c r="A361" s="49" t="s">
        <v>23</v>
      </c>
      <c r="B361" s="50">
        <f t="shared" si="160"/>
        <v>244848385.63</v>
      </c>
      <c r="C361" s="51">
        <f t="shared" si="161"/>
        <v>4.7028426492435678</v>
      </c>
      <c r="D361" s="50">
        <v>184807072.21000001</v>
      </c>
      <c r="E361" s="51">
        <v>3.2969466217009296</v>
      </c>
      <c r="F361" s="50">
        <v>17496186.510000002</v>
      </c>
      <c r="G361" s="51">
        <v>2.0819430436158499</v>
      </c>
      <c r="H361" s="50">
        <f t="shared" si="162"/>
        <v>42545126.910000004</v>
      </c>
      <c r="I361" s="51">
        <f t="shared" si="163"/>
        <v>11.887573291897384</v>
      </c>
      <c r="J361" s="50">
        <v>3000791.78</v>
      </c>
      <c r="K361" s="51">
        <v>7.6461668796626698</v>
      </c>
      <c r="L361" s="50">
        <v>3297176.12</v>
      </c>
      <c r="M361" s="51">
        <v>11.4444931596193</v>
      </c>
      <c r="N361" s="50">
        <v>6684085.1299999999</v>
      </c>
      <c r="O361" s="51">
        <v>12.0478065088917</v>
      </c>
      <c r="P361" s="50">
        <v>24454090.460000001</v>
      </c>
      <c r="Q361" s="51">
        <v>12.623749364023602</v>
      </c>
      <c r="R361" s="50">
        <v>4711803.22</v>
      </c>
      <c r="S361" s="51">
        <v>11.117848706741997</v>
      </c>
      <c r="T361" s="50">
        <v>397180.2</v>
      </c>
      <c r="U361" s="51">
        <v>8.7196227807932001</v>
      </c>
    </row>
    <row r="362" spans="1:21" ht="14.25" customHeight="1" x14ac:dyDescent="0.2">
      <c r="A362" s="49" t="s">
        <v>24</v>
      </c>
      <c r="B362" s="50">
        <f t="shared" si="160"/>
        <v>249347873.32999998</v>
      </c>
      <c r="C362" s="51">
        <f t="shared" si="161"/>
        <v>4.697547052543773</v>
      </c>
      <c r="D362" s="50">
        <v>182910088.30000001</v>
      </c>
      <c r="E362" s="51">
        <v>3.2892141833600501</v>
      </c>
      <c r="F362" s="50">
        <v>22631233.949999999</v>
      </c>
      <c r="G362" s="51">
        <v>2.1930350639939404</v>
      </c>
      <c r="H362" s="50">
        <f t="shared" si="162"/>
        <v>43806551.080000006</v>
      </c>
      <c r="I362" s="51">
        <f t="shared" si="163"/>
        <v>11.871781920467956</v>
      </c>
      <c r="J362" s="50">
        <v>3572897.63</v>
      </c>
      <c r="K362" s="51">
        <v>8.261342384024589</v>
      </c>
      <c r="L362" s="50">
        <v>4838047.05</v>
      </c>
      <c r="M362" s="51">
        <v>11.3708230434427</v>
      </c>
      <c r="N362" s="50">
        <v>14470250.67</v>
      </c>
      <c r="O362" s="51">
        <v>12.600730819779198</v>
      </c>
      <c r="P362" s="50">
        <v>15727652.25</v>
      </c>
      <c r="Q362" s="51">
        <v>12.4636834190685</v>
      </c>
      <c r="R362" s="50">
        <v>4800523.28</v>
      </c>
      <c r="S362" s="51">
        <v>11.188121959716899</v>
      </c>
      <c r="T362" s="50">
        <v>397180.2</v>
      </c>
      <c r="U362" s="51">
        <v>8.7196227807932001</v>
      </c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x14ac:dyDescent="0.2">
      <c r="A192" s="49" t="s">
        <v>22</v>
      </c>
      <c r="B192" s="50">
        <f t="shared" si="150"/>
        <v>8725608.6400000006</v>
      </c>
      <c r="C192" s="51">
        <f t="shared" si="151"/>
        <v>6.2464249274306196</v>
      </c>
      <c r="D192" s="50">
        <v>345387.36</v>
      </c>
      <c r="E192" s="51">
        <v>7.5838755071986397E-2</v>
      </c>
      <c r="F192" s="50">
        <v>4011168.84</v>
      </c>
      <c r="G192" s="51">
        <v>0.45973278910892207</v>
      </c>
      <c r="H192" s="50">
        <f t="shared" si="152"/>
        <v>4369052.4400000004</v>
      </c>
      <c r="I192" s="51">
        <f t="shared" si="153"/>
        <v>12.046914165694927</v>
      </c>
      <c r="J192" s="50">
        <v>578202.55000000005</v>
      </c>
      <c r="K192" s="51">
        <v>3.8191698440278401</v>
      </c>
      <c r="L192" s="50">
        <v>563065.99</v>
      </c>
      <c r="M192" s="51">
        <v>11.990472387437199</v>
      </c>
      <c r="N192" s="50">
        <v>735125.93</v>
      </c>
      <c r="O192" s="51">
        <v>13.041618359727799</v>
      </c>
      <c r="P192" s="50">
        <v>1375009.54</v>
      </c>
      <c r="Q192" s="51">
        <v>13.5909060806953</v>
      </c>
      <c r="R192" s="50">
        <v>1103618.01</v>
      </c>
      <c r="S192" s="51">
        <v>13.7843274344535</v>
      </c>
      <c r="T192" s="50">
        <v>14030.42</v>
      </c>
      <c r="U192" s="51">
        <v>13.287515698033298</v>
      </c>
    </row>
    <row r="193" spans="1:21" x14ac:dyDescent="0.2">
      <c r="A193" s="49" t="s">
        <v>23</v>
      </c>
      <c r="B193" s="50">
        <f t="shared" si="150"/>
        <v>8933052.6600000001</v>
      </c>
      <c r="C193" s="51">
        <f t="shared" si="151"/>
        <v>6.2153819840126188</v>
      </c>
      <c r="D193" s="50">
        <v>461461.08</v>
      </c>
      <c r="E193" s="51">
        <v>4.8479096655345201E-2</v>
      </c>
      <c r="F193" s="50">
        <v>4013939.39</v>
      </c>
      <c r="G193" s="51">
        <v>0.64560096294827185</v>
      </c>
      <c r="H193" s="50">
        <f t="shared" si="152"/>
        <v>4457652.1899999995</v>
      </c>
      <c r="I193" s="51">
        <f t="shared" si="153"/>
        <v>11.869153975761398</v>
      </c>
      <c r="J193" s="50">
        <v>757872.22</v>
      </c>
      <c r="K193" s="51">
        <v>4.7251438793996199</v>
      </c>
      <c r="L193" s="50">
        <v>511708.89</v>
      </c>
      <c r="M193" s="51">
        <v>12.067338684500902</v>
      </c>
      <c r="N193" s="50">
        <v>734906.57</v>
      </c>
      <c r="O193" s="51">
        <v>13.161374198763799</v>
      </c>
      <c r="P193" s="50">
        <v>1369304.98</v>
      </c>
      <c r="Q193" s="51">
        <v>13.547223261467998</v>
      </c>
      <c r="R193" s="50">
        <v>1068144.71</v>
      </c>
      <c r="S193" s="51">
        <v>13.7859496487138</v>
      </c>
      <c r="T193" s="50">
        <v>15714.82</v>
      </c>
      <c r="U193" s="51">
        <v>13.012596561716901</v>
      </c>
    </row>
    <row r="194" spans="1:21" x14ac:dyDescent="0.2">
      <c r="A194" s="49" t="s">
        <v>24</v>
      </c>
      <c r="B194" s="50">
        <f t="shared" si="150"/>
        <v>9180295.6300000008</v>
      </c>
      <c r="C194" s="51">
        <f t="shared" si="151"/>
        <v>6.1319577086429762</v>
      </c>
      <c r="D194" s="50">
        <v>462691.69</v>
      </c>
      <c r="E194" s="51">
        <v>6.3402110377214702E-2</v>
      </c>
      <c r="F194" s="50">
        <v>4165919.01</v>
      </c>
      <c r="G194" s="51">
        <v>0.63561820336492802</v>
      </c>
      <c r="H194" s="50">
        <f t="shared" si="152"/>
        <v>4551684.9300000006</v>
      </c>
      <c r="I194" s="51">
        <f t="shared" si="153"/>
        <v>11.779355512179512</v>
      </c>
      <c r="J194" s="50">
        <v>779019</v>
      </c>
      <c r="K194" s="51">
        <v>4.2119869399847794</v>
      </c>
      <c r="L194" s="50">
        <v>514041.09</v>
      </c>
      <c r="M194" s="51">
        <v>12.6298362858502</v>
      </c>
      <c r="N194" s="50">
        <v>915142.98</v>
      </c>
      <c r="O194" s="51">
        <v>12.974721716381397</v>
      </c>
      <c r="P194" s="50">
        <v>1249850.56</v>
      </c>
      <c r="Q194" s="51">
        <v>13.656551398832798</v>
      </c>
      <c r="R194" s="50">
        <v>1075137.44</v>
      </c>
      <c r="S194" s="51">
        <v>13.634614734186899</v>
      </c>
      <c r="T194" s="50">
        <v>18493.86</v>
      </c>
      <c r="U194" s="51">
        <v>13.0304660357546</v>
      </c>
    </row>
    <row r="195" spans="1:21" hidden="1" x14ac:dyDescent="0.2">
      <c r="A195" s="49" t="s">
        <v>25</v>
      </c>
      <c r="B195" s="50">
        <f t="shared" si="150"/>
        <v>0</v>
      </c>
      <c r="C195" s="51" t="e">
        <f t="shared" si="151"/>
        <v>#DIV/0!</v>
      </c>
      <c r="D195" s="50"/>
      <c r="E195" s="51"/>
      <c r="F195" s="50"/>
      <c r="G195" s="51"/>
      <c r="H195" s="50">
        <f t="shared" si="152"/>
        <v>0</v>
      </c>
      <c r="I195" s="51" t="e">
        <f t="shared" si="153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customHeight="1" x14ac:dyDescent="0.2">
      <c r="A360" s="49" t="s">
        <v>22</v>
      </c>
      <c r="B360" s="50">
        <f>'11.individulas FC'!B360+'12.legal entities FC'!B360+'13.non-residents FC'!B192</f>
        <v>260253843.09</v>
      </c>
      <c r="C360" s="51">
        <f>('11.individulas FC'!B360*'11.individulas FC'!C360+'12.legal entities FC'!B360*'12.legal entities FC'!C360+'13.non-residents FC'!B192*'13.non-residents FC'!C192)/('11.individulas FC'!B360+'12.legal entities FC'!B360+'13.non-residents FC'!B192)</f>
        <v>0.88074216100368286</v>
      </c>
      <c r="D360" s="50">
        <f>'11.individulas FC'!D360+'12.legal entities FC'!D360+'13.non-residents FC'!D192</f>
        <v>109600556.75000001</v>
      </c>
      <c r="E360" s="51">
        <f>('11.individulas FC'!D360*'11.individulas FC'!E360+'12.legal entities FC'!D360*'12.legal entities FC'!E360+'13.non-residents FC'!D192*'13.non-residents FC'!E192)/('11.individulas FC'!D360+'12.legal entities FC'!D360+'13.non-residents FC'!D192)</f>
        <v>0.62860117397898174</v>
      </c>
      <c r="F360" s="50">
        <f>'11.individulas FC'!F360+'12.legal entities FC'!F360+'13.non-residents FC'!F192</f>
        <v>99739527.840000004</v>
      </c>
      <c r="G360" s="51">
        <f>('11.individulas FC'!F360*'11.individulas FC'!G360+'12.legal entities FC'!F360*'12.legal entities FC'!G360+'13.non-residents FC'!F192*'13.non-residents FC'!G192)/('11.individulas FC'!F360+'12.legal entities FC'!F360+'13.non-residents FC'!F192)</f>
        <v>7.1880649177534658E-2</v>
      </c>
      <c r="H360" s="50">
        <f t="shared" si="30"/>
        <v>50913758.500000007</v>
      </c>
      <c r="I360" s="51">
        <f t="shared" si="31"/>
        <v>3.0080700390838357</v>
      </c>
      <c r="J360" s="50">
        <f>'11.individulas FC'!J360+'12.legal entities FC'!J360+'13.non-residents FC'!J192</f>
        <v>6829991.1500000004</v>
      </c>
      <c r="K360" s="51">
        <f>('11.individulas FC'!J360*'11.individulas FC'!K360+'12.legal entities FC'!J360*'12.legal entities FC'!K360+'13.non-residents FC'!J192*'13.non-residents FC'!K192)/('11.individulas FC'!J360+'12.legal entities FC'!J360+'13.non-residents FC'!J192)</f>
        <v>1.8237090251573738</v>
      </c>
      <c r="L360" s="50">
        <f>'11.individulas FC'!L360+'12.legal entities FC'!L360+'13.non-residents FC'!L192</f>
        <v>5402319.5999999996</v>
      </c>
      <c r="M360" s="51">
        <f>('11.individulas FC'!L360*'11.individulas FC'!M360+'12.legal entities FC'!L360*'12.legal entities FC'!M360+'13.non-residents FC'!L192*'13.non-residents FC'!M192)/('11.individulas FC'!L360+'12.legal entities FC'!L360+'13.non-residents FC'!L192)</f>
        <v>2.8357576008276162</v>
      </c>
      <c r="N360" s="50">
        <f>'11.individulas FC'!N360+'12.legal entities FC'!N360+'13.non-residents FC'!N192</f>
        <v>13574597.68</v>
      </c>
      <c r="O360" s="51">
        <f>('11.individulas FC'!N360*'11.individulas FC'!O360+'12.legal entities FC'!N360*'12.legal entities FC'!O360+'13.non-residents FC'!N192*'13.non-residents FC'!O192)/('11.individulas FC'!N360+'12.legal entities FC'!N360+'13.non-residents FC'!N192)</f>
        <v>3.1794019655763348</v>
      </c>
      <c r="P360" s="50">
        <f>'11.individulas FC'!P360+'12.legal entities FC'!P360+'13.non-residents FC'!P192</f>
        <v>14116768.629999999</v>
      </c>
      <c r="Q360" s="51">
        <f>('11.individulas FC'!P360*'11.individulas FC'!Q360+'12.legal entities FC'!P360*'12.legal entities FC'!Q360+'13.non-residents FC'!P192*'13.non-residents FC'!Q192)/('11.individulas FC'!P360+'12.legal entities FC'!P360+'13.non-residents FC'!P192)</f>
        <v>3.1488456468525419</v>
      </c>
      <c r="R360" s="50">
        <f>'11.individulas FC'!R360+'12.legal entities FC'!R360+'13.non-residents FC'!R192</f>
        <v>10583785.84</v>
      </c>
      <c r="S360" s="51">
        <f>('11.individulas FC'!R360*'11.individulas FC'!S360+'12.legal entities FC'!R360*'12.legal entities FC'!S360+'13.non-residents FC'!R192*'13.non-residents FC'!S192)/('11.individulas FC'!R360+'12.legal entities FC'!R360+'13.non-residents FC'!R192)</f>
        <v>3.3689595166732911</v>
      </c>
      <c r="T360" s="50">
        <f>'11.individulas FC'!T360+'12.legal entities FC'!T360+'13.non-residents FC'!T192</f>
        <v>406295.6</v>
      </c>
      <c r="U360" s="51">
        <f>('11.individulas FC'!T360*'11.individulas FC'!U360+'12.legal entities FC'!T360*'12.legal entities FC'!U360+'13.non-residents FC'!T192*'13.non-residents FC'!U192)/('11.individulas FC'!T360+'12.legal entities FC'!T360+'13.non-residents FC'!T192)</f>
        <v>5.1922593530424681</v>
      </c>
    </row>
    <row r="361" spans="1:21" ht="14.25" customHeight="1" x14ac:dyDescent="0.2">
      <c r="A361" s="49" t="s">
        <v>23</v>
      </c>
      <c r="B361" s="50">
        <f>'11.individulas FC'!B361+'12.legal entities FC'!B361+'13.non-residents FC'!B193</f>
        <v>267648566.58000001</v>
      </c>
      <c r="C361" s="51">
        <f>('11.individulas FC'!B361*'11.individulas FC'!C361+'12.legal entities FC'!B361*'12.legal entities FC'!C361+'13.non-residents FC'!B193*'13.non-residents FC'!C193)/('11.individulas FC'!B361+'12.legal entities FC'!B361+'13.non-residents FC'!B193)</f>
        <v>0.89339283519132384</v>
      </c>
      <c r="D361" s="50">
        <f>'11.individulas FC'!D361+'12.legal entities FC'!D361+'13.non-residents FC'!D193</f>
        <v>116256819.87</v>
      </c>
      <c r="E361" s="51">
        <f>('11.individulas FC'!D361*'11.individulas FC'!E361+'12.legal entities FC'!D361*'12.legal entities FC'!E361+'13.non-residents FC'!D193*'13.non-residents FC'!E193)/('11.individulas FC'!D361+'12.legal entities FC'!D361+'13.non-residents FC'!D193)</f>
        <v>0.68918664758157244</v>
      </c>
      <c r="F361" s="50">
        <f>'11.individulas FC'!F361+'12.legal entities FC'!F361+'13.non-residents FC'!F193</f>
        <v>100865295.98</v>
      </c>
      <c r="G361" s="51">
        <f>('11.individulas FC'!F361*'11.individulas FC'!G361+'12.legal entities FC'!F361*'12.legal entities FC'!G361+'13.non-residents FC'!F193*'13.non-residents FC'!G193)/('11.individulas FC'!F361+'12.legal entities FC'!F361+'13.non-residents FC'!F193)</f>
        <v>7.5548867607655446E-2</v>
      </c>
      <c r="H361" s="50">
        <f t="shared" si="30"/>
        <v>50526450.730000004</v>
      </c>
      <c r="I361" s="51">
        <f t="shared" si="31"/>
        <v>2.9959041790565122</v>
      </c>
      <c r="J361" s="50">
        <f>'11.individulas FC'!J361+'12.legal entities FC'!J361+'13.non-residents FC'!J193</f>
        <v>6954709.3399999999</v>
      </c>
      <c r="K361" s="51">
        <f>('11.individulas FC'!J361*'11.individulas FC'!K361+'12.legal entities FC'!J361*'12.legal entities FC'!K361+'13.non-residents FC'!J193*'13.non-residents FC'!K193)/('11.individulas FC'!J361+'12.legal entities FC'!J361+'13.non-residents FC'!J193)</f>
        <v>1.4142016747316712</v>
      </c>
      <c r="L361" s="50">
        <f>'11.individulas FC'!L361+'12.legal entities FC'!L361+'13.non-residents FC'!L193</f>
        <v>5745432.9299999997</v>
      </c>
      <c r="M361" s="51">
        <f>('11.individulas FC'!L361*'11.individulas FC'!M361+'12.legal entities FC'!L361*'12.legal entities FC'!M361+'13.non-residents FC'!L193*'13.non-residents FC'!M193)/('11.individulas FC'!L361+'12.legal entities FC'!L361+'13.non-residents FC'!L193)</f>
        <v>3.1102605128835794</v>
      </c>
      <c r="N361" s="50">
        <f>'11.individulas FC'!N361+'12.legal entities FC'!N361+'13.non-residents FC'!N193</f>
        <v>13695415.77</v>
      </c>
      <c r="O361" s="51">
        <f>('11.individulas FC'!N361*'11.individulas FC'!O361+'12.legal entities FC'!N361*'12.legal entities FC'!O361+'13.non-residents FC'!N193*'13.non-residents FC'!O193)/('11.individulas FC'!N361+'12.legal entities FC'!N361+'13.non-residents FC'!N193)</f>
        <v>3.3033324108275672</v>
      </c>
      <c r="P361" s="50">
        <f>'11.individulas FC'!P361+'12.legal entities FC'!P361+'13.non-residents FC'!P193</f>
        <v>13243055.42</v>
      </c>
      <c r="Q361" s="51">
        <f>('11.individulas FC'!P361*'11.individulas FC'!Q361+'12.legal entities FC'!P361*'12.legal entities FC'!Q361+'13.non-residents FC'!P193*'13.non-residents FC'!Q193)/('11.individulas FC'!P361+'12.legal entities FC'!P361+'13.non-residents FC'!P193)</f>
        <v>3.0987160912069958</v>
      </c>
      <c r="R361" s="50">
        <f>'11.individulas FC'!R361+'12.legal entities FC'!R361+'13.non-residents FC'!R193</f>
        <v>10481889.02</v>
      </c>
      <c r="S361" s="51">
        <f>('11.individulas FC'!R361*'11.individulas FC'!S361+'12.legal entities FC'!R361*'12.legal entities FC'!S361+'13.non-residents FC'!R193*'13.non-residents FC'!S193)/('11.individulas FC'!R361+'12.legal entities FC'!R361+'13.non-residents FC'!R193)</f>
        <v>3.3661768366061153</v>
      </c>
      <c r="T361" s="50">
        <f>'11.individulas FC'!T361+'12.legal entities FC'!T361+'13.non-residents FC'!T193</f>
        <v>405948.25</v>
      </c>
      <c r="U361" s="51">
        <f>('11.individulas FC'!T361*'11.individulas FC'!U361+'12.legal entities FC'!T361*'12.legal entities FC'!U361+'13.non-residents FC'!T193*'13.non-residents FC'!U193)/('11.individulas FC'!T361+'12.legal entities FC'!T361+'13.non-residents FC'!T193)</f>
        <v>5.1887854791836139</v>
      </c>
    </row>
    <row r="362" spans="1:21" ht="14.25" customHeight="1" x14ac:dyDescent="0.2">
      <c r="A362" s="49" t="s">
        <v>24</v>
      </c>
      <c r="B362" s="50">
        <f>'11.individulas FC'!B362+'12.legal entities FC'!B362+'13.non-residents FC'!B194</f>
        <v>263382531.59</v>
      </c>
      <c r="C362" s="51">
        <f>('11.individulas FC'!B362*'11.individulas FC'!C362+'12.legal entities FC'!B362*'12.legal entities FC'!C362+'13.non-residents FC'!B194*'13.non-residents FC'!C194)/('11.individulas FC'!B362+'12.legal entities FC'!B362+'13.non-residents FC'!B194)</f>
        <v>0.92465617344285056</v>
      </c>
      <c r="D362" s="50">
        <f>'11.individulas FC'!D362+'12.legal entities FC'!D362+'13.non-residents FC'!D194</f>
        <v>96717367.070000008</v>
      </c>
      <c r="E362" s="51">
        <f>('11.individulas FC'!D362*'11.individulas FC'!E362+'12.legal entities FC'!D362*'12.legal entities FC'!E362+'13.non-residents FC'!D194*'13.non-residents FC'!E194)/('11.individulas FC'!D362+'12.legal entities FC'!D362+'13.non-residents FC'!D194)</f>
        <v>0.52760837269967686</v>
      </c>
      <c r="F362" s="50">
        <f>'11.individulas FC'!F362+'12.legal entities FC'!F362+'13.non-residents FC'!F194</f>
        <v>103224579.67</v>
      </c>
      <c r="G362" s="51">
        <f>('11.individulas FC'!F362*'11.individulas FC'!G362+'12.legal entities FC'!F362*'12.legal entities FC'!G362+'13.non-residents FC'!F194*'13.non-residents FC'!G194)/('11.individulas FC'!F362+'12.legal entities FC'!F362+'13.non-residents FC'!F194)</f>
        <v>7.8236990221885142E-2</v>
      </c>
      <c r="H362" s="50">
        <f t="shared" si="30"/>
        <v>63440584.849999994</v>
      </c>
      <c r="I362" s="51">
        <f t="shared" si="31"/>
        <v>2.9071833301328729</v>
      </c>
      <c r="J362" s="50">
        <f>'11.individulas FC'!J362+'12.legal entities FC'!J362+'13.non-residents FC'!J194</f>
        <v>5970370.4000000004</v>
      </c>
      <c r="K362" s="51">
        <f>('11.individulas FC'!J362*'11.individulas FC'!K362+'12.legal entities FC'!J362*'12.legal entities FC'!K362+'13.non-residents FC'!J194*'13.non-residents FC'!K194)/('11.individulas FC'!J362+'12.legal entities FC'!J362+'13.non-residents FC'!J194)</f>
        <v>1.5492235126986442</v>
      </c>
      <c r="L362" s="50">
        <f>'11.individulas FC'!L362+'12.legal entities FC'!L362+'13.non-residents FC'!L194</f>
        <v>24864502.239999998</v>
      </c>
      <c r="M362" s="51">
        <f>('11.individulas FC'!L362*'11.individulas FC'!M362+'12.legal entities FC'!L362*'12.legal entities FC'!M362+'13.non-residents FC'!L194*'13.non-residents FC'!M194)/('11.individulas FC'!L362+'12.legal entities FC'!L362+'13.non-residents FC'!L194)</f>
        <v>2.7666094140197881</v>
      </c>
      <c r="N362" s="50">
        <f>'11.individulas FC'!N362+'12.legal entities FC'!N362+'13.non-residents FC'!N194</f>
        <v>9808048.8599999994</v>
      </c>
      <c r="O362" s="51">
        <f>('11.individulas FC'!N362*'11.individulas FC'!O362+'12.legal entities FC'!N362*'12.legal entities FC'!O362+'13.non-residents FC'!N194*'13.non-residents FC'!O194)/('11.individulas FC'!N362+'12.legal entities FC'!N362+'13.non-residents FC'!N194)</f>
        <v>3.4383021560722535</v>
      </c>
      <c r="P362" s="50">
        <f>'11.individulas FC'!P362+'12.legal entities FC'!P362+'13.non-residents FC'!P194</f>
        <v>11349946.690000001</v>
      </c>
      <c r="Q362" s="51">
        <f>('11.individulas FC'!P362*'11.individulas FC'!Q362+'12.legal entities FC'!P362*'12.legal entities FC'!Q362+'13.non-residents FC'!P194*'13.non-residents FC'!Q194)/('11.individulas FC'!P362+'12.legal entities FC'!P362+'13.non-residents FC'!P194)</f>
        <v>2.9834799732878725</v>
      </c>
      <c r="R362" s="50">
        <f>'11.individulas FC'!R362+'12.legal entities FC'!R362+'13.non-residents FC'!R194</f>
        <v>9297650.0199999996</v>
      </c>
      <c r="S362" s="51">
        <f>('11.individulas FC'!R362*'11.individulas FC'!S362+'12.legal entities FC'!R362*'12.legal entities FC'!S362+'13.non-residents FC'!R194*'13.non-residents FC'!S194)/('11.individulas FC'!R362+'12.legal entities FC'!R362+'13.non-residents FC'!R194)</f>
        <v>3.3847881173957104</v>
      </c>
      <c r="T362" s="50">
        <f>'11.individulas FC'!T362+'12.legal entities FC'!T362+'13.non-residents FC'!T194</f>
        <v>2150066.64</v>
      </c>
      <c r="U362" s="51">
        <f>('11.individulas FC'!T362*'11.individulas FC'!U362+'12.legal entities FC'!T362*'12.legal entities FC'!U362+'13.non-residents FC'!T194*'13.non-residents FC'!U194)/('11.individulas FC'!T362+'12.legal entities FC'!T362+'13.non-residents FC'!T194)</f>
        <v>3.4127579680041897</v>
      </c>
    </row>
    <row r="363" spans="1:21" ht="14.25" hidden="1" customHeight="1" x14ac:dyDescent="0.2">
      <c r="A363" s="49" t="s">
        <v>25</v>
      </c>
      <c r="B363" s="50">
        <f>'11.individulas FC'!B363+'12.legal entities FC'!B363+'13.non-residents FC'!B195</f>
        <v>0</v>
      </c>
      <c r="C363" s="51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50">
        <f>'11.individulas FC'!D363+'12.legal entities FC'!D363+'13.non-residents FC'!D195</f>
        <v>0</v>
      </c>
      <c r="E363" s="51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50">
        <f>'11.individulas FC'!F363+'12.legal entities FC'!F363+'13.non-residents FC'!F195</f>
        <v>0</v>
      </c>
      <c r="G363" s="51" t="e">
        <f>('11.individulas FC'!F363*'11.individulas FC'!G363+'12.legal entities FC'!F363*'12.legal entities FC'!G363+'13.non-residents FC'!F195*'13.non-residents FC'!G195)/('11.individulas FC'!F363+'12.legal entities FC'!F363+'13.non-residents FC'!F195)</f>
        <v>#DIV/0!</v>
      </c>
      <c r="H363" s="50">
        <f t="shared" si="30"/>
        <v>0</v>
      </c>
      <c r="I363" s="51" t="e">
        <f t="shared" si="31"/>
        <v>#DIV/0!</v>
      </c>
      <c r="J363" s="50">
        <f>'11.individulas FC'!J363+'12.legal entities FC'!J363+'13.non-residents FC'!J195</f>
        <v>0</v>
      </c>
      <c r="K363" s="51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50">
        <f>'11.individulas FC'!L363+'12.legal entities FC'!L363+'13.non-residents FC'!L195</f>
        <v>0</v>
      </c>
      <c r="M363" s="51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50">
        <f>'11.individulas FC'!N363+'12.legal entities FC'!N363+'13.non-residents FC'!N195</f>
        <v>0</v>
      </c>
      <c r="O363" s="51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50">
        <f>'11.individulas FC'!P363+'12.legal entities FC'!P363+'13.non-residents FC'!P195</f>
        <v>0</v>
      </c>
      <c r="Q363" s="51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50">
        <f>'11.individulas FC'!R363+'12.legal entities FC'!R363+'13.non-residents FC'!R195</f>
        <v>0</v>
      </c>
      <c r="S363" s="5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  <c r="T363" s="50">
        <f>'11.individulas FC'!T363+'12.legal entities FC'!T363+'13.non-residents FC'!T195</f>
        <v>0</v>
      </c>
      <c r="U363" s="51" t="e">
        <f>('11.individulas FC'!T363*'11.individulas FC'!U363+'12.legal entities FC'!T363*'12.legal entities FC'!U363+'13.non-residents FC'!T195*'13.non-residents FC'!U195)/('11.individulas FC'!T363+'12.legal entities FC'!T363+'13.non-residents FC'!T195)</f>
        <v>#DIV/0!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customHeight="1" x14ac:dyDescent="0.2">
      <c r="A360" s="49" t="s">
        <v>22</v>
      </c>
      <c r="B360" s="50">
        <f t="shared" si="168"/>
        <v>56679563.269999996</v>
      </c>
      <c r="C360" s="51">
        <f t="shared" si="169"/>
        <v>1.1025257715857484</v>
      </c>
      <c r="D360" s="50">
        <v>1540701.4</v>
      </c>
      <c r="E360" s="51">
        <v>4.0748456514675707E-2</v>
      </c>
      <c r="F360" s="50">
        <v>37609581.5</v>
      </c>
      <c r="G360" s="51">
        <v>9.2175187192657299E-2</v>
      </c>
      <c r="H360" s="50">
        <f t="shared" si="170"/>
        <v>17529280.369999997</v>
      </c>
      <c r="I360" s="51">
        <f t="shared" si="171"/>
        <v>3.3635851879754033</v>
      </c>
      <c r="J360" s="50">
        <v>2239330.61</v>
      </c>
      <c r="K360" s="51">
        <v>2.5936141895099603</v>
      </c>
      <c r="L360" s="50">
        <v>2649858.25</v>
      </c>
      <c r="M360" s="51">
        <v>3.84842696865012</v>
      </c>
      <c r="N360" s="50">
        <v>4082903.49</v>
      </c>
      <c r="O360" s="51">
        <v>3.6308567090083197</v>
      </c>
      <c r="P360" s="50">
        <v>5727787.7699999996</v>
      </c>
      <c r="Q360" s="51">
        <v>3.2070827990367401</v>
      </c>
      <c r="R360" s="50">
        <v>2504607.94</v>
      </c>
      <c r="S360" s="51">
        <v>3.2058831917222101</v>
      </c>
      <c r="T360" s="50">
        <v>324792.31</v>
      </c>
      <c r="U360" s="51">
        <v>5.332868107622379</v>
      </c>
    </row>
    <row r="361" spans="1:21" ht="14.25" customHeight="1" x14ac:dyDescent="0.2">
      <c r="A361" s="49" t="s">
        <v>23</v>
      </c>
      <c r="B361" s="50">
        <f t="shared" si="168"/>
        <v>57258690.32</v>
      </c>
      <c r="C361" s="51">
        <f t="shared" si="169"/>
        <v>1.1154066362497967</v>
      </c>
      <c r="D361" s="50">
        <v>1609361.51</v>
      </c>
      <c r="E361" s="51">
        <v>3.8989996722364799E-2</v>
      </c>
      <c r="F361" s="50">
        <v>37818824.920000002</v>
      </c>
      <c r="G361" s="51">
        <v>9.4932686977837508E-2</v>
      </c>
      <c r="H361" s="50">
        <f t="shared" si="170"/>
        <v>17830503.890000001</v>
      </c>
      <c r="I361" s="51">
        <f t="shared" si="171"/>
        <v>3.3770067222648743</v>
      </c>
      <c r="J361" s="50">
        <v>2401713.79</v>
      </c>
      <c r="K361" s="51">
        <v>2.4667879633567802</v>
      </c>
      <c r="L361" s="50">
        <v>3290512.17</v>
      </c>
      <c r="M361" s="51">
        <v>3.8816559947869802</v>
      </c>
      <c r="N361" s="50">
        <v>3740667.96</v>
      </c>
      <c r="O361" s="51">
        <v>3.6410643892327696</v>
      </c>
      <c r="P361" s="50">
        <v>5637685.7000000002</v>
      </c>
      <c r="Q361" s="51">
        <v>3.2697877989721902</v>
      </c>
      <c r="R361" s="50">
        <v>2437021.2200000002</v>
      </c>
      <c r="S361" s="51">
        <v>3.1759332341800497</v>
      </c>
      <c r="T361" s="50">
        <v>322903.05</v>
      </c>
      <c r="U361" s="51">
        <v>5.3350720480961691</v>
      </c>
    </row>
    <row r="362" spans="1:21" ht="14.25" customHeight="1" x14ac:dyDescent="0.2">
      <c r="A362" s="49" t="s">
        <v>24</v>
      </c>
      <c r="B362" s="50">
        <f t="shared" si="168"/>
        <v>57152933.090000004</v>
      </c>
      <c r="C362" s="51">
        <f t="shared" si="169"/>
        <v>1.1093804604875797</v>
      </c>
      <c r="D362" s="50">
        <v>1658840.64</v>
      </c>
      <c r="E362" s="51">
        <v>3.7937259000358201E-2</v>
      </c>
      <c r="F362" s="50">
        <v>37769998.399999999</v>
      </c>
      <c r="G362" s="51">
        <v>9.5385184554310193E-2</v>
      </c>
      <c r="H362" s="50">
        <f t="shared" si="170"/>
        <v>17724094.049999997</v>
      </c>
      <c r="I362" s="51">
        <f t="shared" si="171"/>
        <v>3.370480709822234</v>
      </c>
      <c r="J362" s="50">
        <v>2472945.2400000002</v>
      </c>
      <c r="K362" s="51">
        <v>2.87261840804045</v>
      </c>
      <c r="L362" s="50">
        <v>3489949.35</v>
      </c>
      <c r="M362" s="51">
        <v>3.6637412187085205</v>
      </c>
      <c r="N362" s="50">
        <v>3925249.66</v>
      </c>
      <c r="O362" s="51">
        <v>3.63969770177625</v>
      </c>
      <c r="P362" s="50">
        <v>5262234.41</v>
      </c>
      <c r="Q362" s="51">
        <v>3.1578250434305501</v>
      </c>
      <c r="R362" s="50">
        <v>2251894.9</v>
      </c>
      <c r="S362" s="51">
        <v>3.2087245824838497</v>
      </c>
      <c r="T362" s="50">
        <v>321820.49</v>
      </c>
      <c r="U362" s="51">
        <v>5.3413923327256096</v>
      </c>
    </row>
    <row r="363" spans="1:21" ht="14.25" hidden="1" customHeight="1" x14ac:dyDescent="0.2">
      <c r="A363" s="49" t="s">
        <v>25</v>
      </c>
      <c r="B363" s="50">
        <f t="shared" si="168"/>
        <v>0</v>
      </c>
      <c r="C363" s="51" t="e">
        <f t="shared" si="169"/>
        <v>#DIV/0!</v>
      </c>
      <c r="D363" s="50"/>
      <c r="E363" s="51"/>
      <c r="F363" s="50"/>
      <c r="G363" s="51"/>
      <c r="H363" s="50">
        <f t="shared" si="170"/>
        <v>0</v>
      </c>
      <c r="I363" s="51" t="e">
        <f t="shared" si="171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customHeight="1" x14ac:dyDescent="0.2">
      <c r="A360" s="49" t="s">
        <v>22</v>
      </c>
      <c r="B360" s="50">
        <f t="shared" si="156"/>
        <v>128163044.95</v>
      </c>
      <c r="C360" s="51">
        <f t="shared" si="157"/>
        <v>1.099796874972734</v>
      </c>
      <c r="D360" s="50">
        <v>104967388.31</v>
      </c>
      <c r="E360" s="51">
        <v>0.65394610729073999</v>
      </c>
      <c r="F360" s="50">
        <v>2828189.33</v>
      </c>
      <c r="G360" s="51">
        <v>1.2426625698358</v>
      </c>
      <c r="H360" s="50">
        <f t="shared" si="158"/>
        <v>20367467.310000002</v>
      </c>
      <c r="I360" s="51">
        <f t="shared" si="159"/>
        <v>3.3777305384760687</v>
      </c>
      <c r="J360" s="50">
        <v>1108833.05</v>
      </c>
      <c r="K360" s="51">
        <v>3.9078075820341001</v>
      </c>
      <c r="L360" s="50">
        <v>670733.44000000006</v>
      </c>
      <c r="M360" s="51">
        <v>2.9653119729649999</v>
      </c>
      <c r="N360" s="50">
        <v>6558082.5499999998</v>
      </c>
      <c r="O360" s="51">
        <v>3.1692902724897802</v>
      </c>
      <c r="P360" s="50">
        <v>4820314.42</v>
      </c>
      <c r="Q360" s="51">
        <v>3.4059274462017397</v>
      </c>
      <c r="R360" s="50">
        <v>7191095.6200000001</v>
      </c>
      <c r="S360" s="51">
        <v>3.5035498484721903</v>
      </c>
      <c r="T360" s="50">
        <v>18408.23</v>
      </c>
      <c r="U360" s="51">
        <v>4.1995259728936496</v>
      </c>
    </row>
    <row r="361" spans="1:21" ht="14.25" customHeight="1" x14ac:dyDescent="0.2">
      <c r="A361" s="49" t="s">
        <v>23</v>
      </c>
      <c r="B361" s="50">
        <f t="shared" si="156"/>
        <v>134407810.27000001</v>
      </c>
      <c r="C361" s="51">
        <f t="shared" si="157"/>
        <v>1.116717300925343</v>
      </c>
      <c r="D361" s="50">
        <v>110158763.87</v>
      </c>
      <c r="E361" s="51">
        <v>0.72471132590878118</v>
      </c>
      <c r="F361" s="50">
        <v>4368724.8600000003</v>
      </c>
      <c r="G361" s="51">
        <v>0.88048765314096711</v>
      </c>
      <c r="H361" s="50">
        <f t="shared" si="158"/>
        <v>19880321.539999999</v>
      </c>
      <c r="I361" s="51">
        <f t="shared" si="159"/>
        <v>3.3407716696366858</v>
      </c>
      <c r="J361" s="50">
        <v>578602.68000000005</v>
      </c>
      <c r="K361" s="51">
        <v>2.9821111831006402</v>
      </c>
      <c r="L361" s="50">
        <v>741734.13</v>
      </c>
      <c r="M361" s="51">
        <v>2.4448382652959499</v>
      </c>
      <c r="N361" s="50">
        <v>7256765.7999999998</v>
      </c>
      <c r="O361" s="51">
        <v>3.4173473957365399</v>
      </c>
      <c r="P361" s="50">
        <v>4093714.98</v>
      </c>
      <c r="Q361" s="51">
        <v>3.1282538653680301</v>
      </c>
      <c r="R361" s="50">
        <v>7191095.7199999997</v>
      </c>
      <c r="S361" s="51">
        <v>3.50354983451673</v>
      </c>
      <c r="T361" s="50">
        <v>18408.23</v>
      </c>
      <c r="U361" s="51">
        <v>4.1995259728936496</v>
      </c>
    </row>
    <row r="362" spans="1:21" ht="14.25" customHeight="1" x14ac:dyDescent="0.2">
      <c r="A362" s="49" t="s">
        <v>24</v>
      </c>
      <c r="B362" s="50">
        <f t="shared" si="156"/>
        <v>128169501.85000001</v>
      </c>
      <c r="C362" s="51">
        <f t="shared" si="157"/>
        <v>1.2112910961064178</v>
      </c>
      <c r="D362" s="50">
        <v>90657709.900000006</v>
      </c>
      <c r="E362" s="51">
        <v>0.56010921564874006</v>
      </c>
      <c r="F362" s="50">
        <v>3956928.88</v>
      </c>
      <c r="G362" s="51">
        <v>1.0752063719932199</v>
      </c>
      <c r="H362" s="50">
        <f t="shared" si="158"/>
        <v>33554863.069999993</v>
      </c>
      <c r="I362" s="51">
        <f t="shared" si="159"/>
        <v>2.9866860801765767</v>
      </c>
      <c r="J362" s="50">
        <v>185508.45</v>
      </c>
      <c r="K362" s="51">
        <v>3.3473755885513601</v>
      </c>
      <c r="L362" s="50">
        <v>19516991.239999998</v>
      </c>
      <c r="M362" s="51">
        <v>2.6342752830994298</v>
      </c>
      <c r="N362" s="50">
        <v>2920055.95</v>
      </c>
      <c r="O362" s="51">
        <v>3.8182284576088303</v>
      </c>
      <c r="P362" s="50">
        <v>2999873.9</v>
      </c>
      <c r="Q362" s="51">
        <v>3.2714189267422196</v>
      </c>
      <c r="R362" s="50">
        <v>6166157.0899999999</v>
      </c>
      <c r="S362" s="51">
        <v>3.55157462782058</v>
      </c>
      <c r="T362" s="50">
        <v>1766276.44</v>
      </c>
      <c r="U362" s="51">
        <v>3.0124935143221396</v>
      </c>
    </row>
    <row r="363" spans="1:21" ht="14.25" hidden="1" customHeight="1" x14ac:dyDescent="0.2">
      <c r="A363" s="49" t="s">
        <v>25</v>
      </c>
      <c r="B363" s="50">
        <f t="shared" si="156"/>
        <v>0</v>
      </c>
      <c r="C363" s="51" t="e">
        <f t="shared" si="157"/>
        <v>#DIV/0!</v>
      </c>
      <c r="D363" s="50"/>
      <c r="E363" s="51"/>
      <c r="F363" s="50"/>
      <c r="G363" s="51"/>
      <c r="H363" s="50">
        <f t="shared" si="158"/>
        <v>0</v>
      </c>
      <c r="I363" s="51" t="e">
        <f t="shared" si="159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customHeight="1" x14ac:dyDescent="0.2">
      <c r="A192" s="49" t="s">
        <v>22</v>
      </c>
      <c r="B192" s="50">
        <f t="shared" si="146"/>
        <v>75411234.870000005</v>
      </c>
      <c r="C192" s="51">
        <f t="shared" si="147"/>
        <v>0.34175990708319215</v>
      </c>
      <c r="D192" s="50">
        <v>3092467.04</v>
      </c>
      <c r="E192" s="51">
        <v>6.1194657065771006E-2</v>
      </c>
      <c r="F192" s="50">
        <v>59301757.009999998</v>
      </c>
      <c r="G192" s="51">
        <v>3.1733760260807503E-3</v>
      </c>
      <c r="H192" s="50">
        <f t="shared" si="148"/>
        <v>13017010.82</v>
      </c>
      <c r="I192" s="51">
        <f t="shared" si="149"/>
        <v>1.9509169762063687</v>
      </c>
      <c r="J192" s="50">
        <v>3481827.49</v>
      </c>
      <c r="K192" s="51">
        <v>0.66483783689696796</v>
      </c>
      <c r="L192" s="50">
        <v>2081727.91</v>
      </c>
      <c r="M192" s="51">
        <v>1.5049752660039</v>
      </c>
      <c r="N192" s="50">
        <v>2933611.64</v>
      </c>
      <c r="O192" s="51">
        <v>2.57368687864219</v>
      </c>
      <c r="P192" s="50">
        <v>3568666.44</v>
      </c>
      <c r="Q192" s="51">
        <v>2.7081249521599999</v>
      </c>
      <c r="R192" s="50">
        <v>888082.28</v>
      </c>
      <c r="S192" s="51">
        <v>2.7390520184683798</v>
      </c>
      <c r="T192" s="50">
        <v>63095.060000000012</v>
      </c>
      <c r="U192" s="51">
        <v>4.7580862527113892</v>
      </c>
    </row>
    <row r="193" spans="1:21" ht="14.25" customHeight="1" x14ac:dyDescent="0.2">
      <c r="A193" s="49" t="s">
        <v>23</v>
      </c>
      <c r="B193" s="50">
        <f t="shared" si="146"/>
        <v>75982065.99000001</v>
      </c>
      <c r="C193" s="51">
        <f t="shared" si="147"/>
        <v>0.33103945161494297</v>
      </c>
      <c r="D193" s="50">
        <v>4488694.49</v>
      </c>
      <c r="E193" s="51">
        <v>5.0481297068627196E-2</v>
      </c>
      <c r="F193" s="50">
        <v>58677746.200000003</v>
      </c>
      <c r="G193" s="51">
        <v>3.1256811462196197E-3</v>
      </c>
      <c r="H193" s="50">
        <f t="shared" si="148"/>
        <v>12815625.300000001</v>
      </c>
      <c r="I193" s="51">
        <f t="shared" si="149"/>
        <v>1.9306945883397515</v>
      </c>
      <c r="J193" s="50">
        <v>3974392.87</v>
      </c>
      <c r="K193" s="51">
        <v>0.54986647676328004</v>
      </c>
      <c r="L193" s="50">
        <v>1713186.63</v>
      </c>
      <c r="M193" s="51">
        <v>1.91674207573053</v>
      </c>
      <c r="N193" s="50">
        <v>2697982.01</v>
      </c>
      <c r="O193" s="51">
        <v>2.5284112934466898</v>
      </c>
      <c r="P193" s="50">
        <v>3511654.74</v>
      </c>
      <c r="Q193" s="51">
        <v>2.7896402197273007</v>
      </c>
      <c r="R193" s="50">
        <v>853772.08</v>
      </c>
      <c r="S193" s="51">
        <v>2.75215502268474</v>
      </c>
      <c r="T193" s="50">
        <v>64636.97</v>
      </c>
      <c r="U193" s="51">
        <v>4.7397257111526097</v>
      </c>
    </row>
    <row r="194" spans="1:21" ht="14.25" customHeight="1" x14ac:dyDescent="0.2">
      <c r="A194" s="49" t="s">
        <v>24</v>
      </c>
      <c r="B194" s="50">
        <f t="shared" si="146"/>
        <v>78060096.650000006</v>
      </c>
      <c r="C194" s="51">
        <f t="shared" si="147"/>
        <v>0.31877183435180911</v>
      </c>
      <c r="D194" s="50">
        <v>4400816.53</v>
      </c>
      <c r="E194" s="51">
        <v>4.2660719600596496E-2</v>
      </c>
      <c r="F194" s="50">
        <v>61497652.390000001</v>
      </c>
      <c r="G194" s="51">
        <v>3.5573230602795004E-3</v>
      </c>
      <c r="H194" s="50">
        <f t="shared" si="148"/>
        <v>12161627.729999999</v>
      </c>
      <c r="I194" s="51">
        <f t="shared" si="149"/>
        <v>2.0126295365398437</v>
      </c>
      <c r="J194" s="50">
        <v>3311916.71</v>
      </c>
      <c r="K194" s="51">
        <v>0.46035086664362401</v>
      </c>
      <c r="L194" s="50">
        <v>1857561.65</v>
      </c>
      <c r="M194" s="51">
        <v>2.4715018547567502</v>
      </c>
      <c r="N194" s="50">
        <v>2962743.25</v>
      </c>
      <c r="O194" s="51">
        <v>2.7970269275611401</v>
      </c>
      <c r="P194" s="50">
        <v>3087838.38</v>
      </c>
      <c r="Q194" s="51">
        <v>2.4066281567819598</v>
      </c>
      <c r="R194" s="50">
        <v>879598.03</v>
      </c>
      <c r="S194" s="51">
        <v>2.6663289737017699</v>
      </c>
      <c r="T194" s="50">
        <v>61969.71</v>
      </c>
      <c r="U194" s="51">
        <v>4.8054321958259898</v>
      </c>
    </row>
    <row r="195" spans="1:21" ht="14.25" hidden="1" customHeight="1" x14ac:dyDescent="0.2">
      <c r="A195" s="49" t="s">
        <v>25</v>
      </c>
      <c r="B195" s="50">
        <f t="shared" si="146"/>
        <v>0</v>
      </c>
      <c r="C195" s="51" t="e">
        <f t="shared" si="147"/>
        <v>#DIV/0!</v>
      </c>
      <c r="D195" s="50"/>
      <c r="E195" s="51"/>
      <c r="F195" s="50"/>
      <c r="G195" s="51"/>
      <c r="H195" s="50">
        <f t="shared" si="148"/>
        <v>0</v>
      </c>
      <c r="I195" s="51" t="e">
        <f t="shared" si="149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2025-07-25T12:16:48Z</dcterms:modified>
</cp:coreProperties>
</file>